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Y728" i="2"/>
  <c r="X728" i="2"/>
  <c r="V728" i="2"/>
  <c r="U728" i="2"/>
  <c r="S728" i="2"/>
  <c r="R728" i="2"/>
  <c r="V672" i="2"/>
  <c r="Y672" i="2" s="1"/>
  <c r="U672" i="2"/>
  <c r="X672" i="2" s="1"/>
  <c r="S672" i="2"/>
  <c r="R672" i="2"/>
  <c r="Y616" i="2"/>
  <c r="X616" i="2"/>
  <c r="V616" i="2"/>
  <c r="U616" i="2"/>
  <c r="S616" i="2"/>
  <c r="R616" i="2"/>
  <c r="V560" i="2"/>
  <c r="Y560" i="2" s="1"/>
  <c r="U560" i="2"/>
  <c r="X560" i="2" s="1"/>
  <c r="S560" i="2"/>
  <c r="R560" i="2"/>
  <c r="Y504" i="2"/>
  <c r="X504" i="2"/>
  <c r="V504" i="2"/>
  <c r="U504" i="2"/>
  <c r="S504" i="2"/>
  <c r="R504" i="2"/>
  <c r="V448" i="2"/>
  <c r="Y448" i="2" s="1"/>
  <c r="U448" i="2"/>
  <c r="X448" i="2" s="1"/>
  <c r="S448" i="2"/>
  <c r="R448" i="2"/>
  <c r="Y392" i="2"/>
  <c r="X392" i="2"/>
  <c r="V392" i="2"/>
  <c r="U392" i="2"/>
  <c r="S392" i="2"/>
  <c r="R392" i="2"/>
  <c r="V336" i="2"/>
  <c r="Y336" i="2" s="1"/>
  <c r="U336" i="2"/>
  <c r="X336" i="2" s="1"/>
  <c r="S336" i="2"/>
  <c r="R336" i="2"/>
  <c r="Y280" i="2"/>
  <c r="X280" i="2"/>
  <c r="V280" i="2"/>
  <c r="U280" i="2"/>
  <c r="S280" i="2"/>
  <c r="R280" i="2"/>
  <c r="V224" i="2"/>
  <c r="Y224" i="2" s="1"/>
  <c r="U224" i="2"/>
  <c r="X224" i="2" s="1"/>
  <c r="S224" i="2"/>
  <c r="R224" i="2"/>
  <c r="Y168" i="2"/>
  <c r="X168" i="2"/>
  <c r="V168" i="2"/>
  <c r="U168" i="2"/>
  <c r="S168" i="2"/>
  <c r="R168" i="2"/>
  <c r="V112" i="2"/>
  <c r="Y112" i="2" s="1"/>
  <c r="U112" i="2"/>
  <c r="X112" i="2" s="1"/>
  <c r="S112" i="2"/>
  <c r="R112" i="2"/>
  <c r="Y56" i="2"/>
  <c r="X56" i="2"/>
  <c r="V56" i="2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D56" i="19"/>
  <c r="E56" i="19"/>
  <c r="J56" i="19" s="1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34" i="19" l="1"/>
  <c r="D37" i="19"/>
  <c r="D40" i="19"/>
  <c r="D43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D55" i="13" s="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E51" i="13" s="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E48" i="13"/>
  <c r="D48" i="13"/>
  <c r="V952" i="11"/>
  <c r="Y952" i="11" s="1"/>
  <c r="U952" i="11"/>
  <c r="X952" i="11" s="1"/>
  <c r="S952" i="11"/>
  <c r="E47" i="13" s="1"/>
  <c r="R952" i="1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V784" i="11"/>
  <c r="Y784" i="11" s="1"/>
  <c r="U784" i="11"/>
  <c r="X784" i="11" s="1"/>
  <c r="S784" i="11"/>
  <c r="E44" i="13" s="1"/>
  <c r="R784" i="1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35" i="13" l="1"/>
  <c r="D51" i="13"/>
  <c r="D54" i="13"/>
  <c r="E54" i="13"/>
  <c r="N54" i="13" s="1"/>
  <c r="D45" i="13"/>
  <c r="E55" i="13"/>
  <c r="J55" i="13" s="1"/>
  <c r="K55" i="13" s="1"/>
  <c r="D44" i="13"/>
  <c r="D47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N36" i="13"/>
  <c r="J36" i="13"/>
  <c r="K36" i="13" s="1"/>
  <c r="N51" i="13"/>
  <c r="J51" i="13"/>
  <c r="K51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N48" i="13"/>
  <c r="J48" i="13"/>
  <c r="K48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N55" i="13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J164" i="19" s="1"/>
  <c r="J220" i="19" s="1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G254" i="6" l="1"/>
  <c r="D11" i="27"/>
  <c r="E39" i="27"/>
  <c r="J39" i="27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G28" i="9" l="1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R8" i="9" s="1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R11" i="9" s="1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Q16" i="9" l="1"/>
  <c r="J65" i="9"/>
  <c r="R26" i="9"/>
  <c r="L55" i="27"/>
  <c r="J273" i="9" s="1"/>
  <c r="L55" i="23"/>
  <c r="I273" i="9" s="1"/>
  <c r="J216" i="16"/>
  <c r="E130" i="9" s="1"/>
  <c r="J211" i="16"/>
  <c r="E125" i="9" s="1"/>
  <c r="J218" i="16"/>
  <c r="E132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68" i="9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36" i="9"/>
  <c r="M40" i="9"/>
  <c r="M48" i="9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<sst xmlns="http://schemas.openxmlformats.org/spreadsheetml/2006/main" count="70187" uniqueCount="160">
  <si>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</si>
  <si>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</si>
  <si>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</si>
  <si>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</si>
  <si>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</si>
  <si>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</si>
  <si>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</si>
  <si>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</si>
  <si>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</si>
  <si>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</si>
  <si>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</si>
  <si>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</si>
  <si>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</si>
  <si>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</si>
  <si>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</si>
  <si>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</si>
  <si>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</si>
  <si>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</si>
  <si>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</si>
  <si>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</si>
  <si>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</si>
  <si>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</si>
  <si>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</si>
  <si>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</si>
  <si>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</si>
  <si>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</si>
  <si>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</si>
  <si>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</si>
  <si>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</si>
  <si>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</si>
  <si>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</si>
  <si>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</si>
  <si>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</si>
  <si>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</si>
  <si>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</si>
  <si>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</si>
  <si>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</si>
  <si>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</si>
  <si>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</si>
  <si>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</si>
  <si>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</si>
  <si>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</si>
  <si>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</si>
  <si>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</si>
  <si>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</si>
  <si>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</si>
  <si>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</si>
  <si>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</si>
  <si>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</si>
  <si>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</si>
  <si>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</si>
  <si>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</si>
  <si>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</si>
  <si>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</si>
  <si>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</si>
  <si>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</si>
  <si>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</si>
  <si>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</si>
  <si>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</si>
  <si>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</si>
  <si>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</si>
  <si>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</si>
  <si>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</si>
  <si>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</si>
  <si>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</si>
  <si>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</si>
  <si>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</si>
  <si>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</si>
  <si>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</si>
  <si>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</si>
  <si>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</si>
  <si>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</si>
  <si>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</si>
  <si>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</si>
  <si>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</si>
  <si>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</si>
  <si>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</si>
  <si>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</si>
  <si>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</si>
  <si>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</si>
  <si>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</si>
  <si>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</si>
  <si>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</si>
  <si>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</si>
  <si>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</si>
  <si>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</si>
  <si>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</si>
  <si>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</si>
  <si>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</si>
  <si>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</si>
  <si>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</si>
  <si>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</si>
  <si>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</si>
  <si>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</si>
  <si>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</si>
  <si>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</si>
  <si>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</si>
  <si>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</si>
  <si>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</si>
  <si>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</si>
  <si>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</si>
  <si>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</si>
  <si>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</si>
  <si>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</si>
  <si>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</si>
  <si>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</si>
  <si>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</si>
  <si>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</si>
  <si>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</si>
  <si>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</si>
  <si>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</si>
  <si>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</si>
  <si>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</si>
  <si>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</si>
  <si>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</si>
  <si>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</si>
  <si>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</si>
  <si>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</si>
  <si>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</si>
  <si>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</si>
  <si>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</si>
  <si>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</si>
  <si>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</si>
  <si>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</si>
  <si>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</si>
  <si>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</si>
  <si>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</si>
  <si>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</si>
  <si>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</si>
  <si>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</si>
  <si>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</si>
  <si>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</si>
  <si>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</si>
  <si>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</si>
  <si>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</si>
  <si>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</si>
  <si>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</si>
  <si>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</si>
  <si>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</si>
  <si>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</si>
  <si>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</si>
  <si>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</si>
  <si>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</si>
  <si>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</si>
  <si>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</si>
  <si>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</si>
  <si>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</si>
  <si>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</si>
  <si>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</si>
  <si>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</si>
  <si>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</si>
  <si>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</si>
  <si>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</si>
  <si>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</si>
  <si>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3500</t>
  </si>
  <si>
    <t xml:space="preserve"> KOL_ITERATION: 1000</t>
  </si>
  <si>
    <t xml:space="preserve"> KOL_ITERATION: 1500</t>
  </si>
  <si>
    <t xml:space="preserve"> KOL_ITERATION: 2000</t>
  </si>
  <si>
    <t xml:space="preserve"> KOL_ITERATION: 2500</t>
  </si>
  <si>
    <t xml:space="preserve"> KOL_ITERATION: 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</si>
</sst>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0.65365659981254243</c:v>
                </c:pt>
                <c:pt idx="1">
                  <c:v>0.65050920369992493</c:v>
                </c:pt>
                <c:pt idx="2">
                  <c:v>0.65054720181851877</c:v>
                </c:pt>
                <c:pt idx="3">
                  <c:v>0.65290001587567481</c:v>
                </c:pt>
                <c:pt idx="4">
                  <c:v>0.65352683240431531</c:v>
                </c:pt>
                <c:pt idx="5">
                  <c:v>0.65352683240431531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0.98268038816439518</c:v>
                </c:pt>
                <c:pt idx="1">
                  <c:v>0.98243205668435485</c:v>
                </c:pt>
                <c:pt idx="2">
                  <c:v>0.98305306509295232</c:v>
                </c:pt>
                <c:pt idx="3">
                  <c:v>0.98196661602924329</c:v>
                </c:pt>
                <c:pt idx="4">
                  <c:v>0.98192945184028113</c:v>
                </c:pt>
                <c:pt idx="5">
                  <c:v>0.98192945184028113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4.3103360309787266E-2</c:v>
                </c:pt>
                <c:pt idx="1">
                  <c:v>4.3032921570938375E-2</c:v>
                </c:pt>
                <c:pt idx="2">
                  <c:v>0.64910671523687291</c:v>
                </c:pt>
                <c:pt idx="3">
                  <c:v>0.65173526677356286</c:v>
                </c:pt>
                <c:pt idx="4">
                  <c:v>0.65173104606584409</c:v>
                </c:pt>
                <c:pt idx="5">
                  <c:v>0.65173104606584409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0.32926827724442159</c:v>
                </c:pt>
                <c:pt idx="1">
                  <c:v>0.34849215978960807</c:v>
                </c:pt>
                <c:pt idx="2">
                  <c:v>0.31688041841747489</c:v>
                </c:pt>
                <c:pt idx="3">
                  <c:v>0.34402623151554096</c:v>
                </c:pt>
                <c:pt idx="4">
                  <c:v>0.34141699218562482</c:v>
                </c:pt>
                <c:pt idx="5">
                  <c:v>0.34141699218562482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0.65634977334442857</c:v>
                </c:pt>
                <c:pt idx="1">
                  <c:v>0.65500513141321615</c:v>
                </c:pt>
                <c:pt idx="2">
                  <c:v>0.64029098863350842</c:v>
                </c:pt>
                <c:pt idx="3">
                  <c:v>0.65160857671980199</c:v>
                </c:pt>
                <c:pt idx="4">
                  <c:v>0.65536187855276251</c:v>
                </c:pt>
                <c:pt idx="5">
                  <c:v>0.65536187855276251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0.98616171146756715</c:v>
                </c:pt>
                <c:pt idx="1">
                  <c:v>0.98625329476270895</c:v>
                </c:pt>
                <c:pt idx="2">
                  <c:v>0.98716238319813476</c:v>
                </c:pt>
                <c:pt idx="3">
                  <c:v>0.98664651007157</c:v>
                </c:pt>
                <c:pt idx="4">
                  <c:v>0.98639105446268094</c:v>
                </c:pt>
                <c:pt idx="5">
                  <c:v>0.98639105446268094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0.74329514993526136</c:v>
                </c:pt>
                <c:pt idx="1">
                  <c:v>0.74370854734998648</c:v>
                </c:pt>
                <c:pt idx="2">
                  <c:v>0.73960467064026136</c:v>
                </c:pt>
                <c:pt idx="3">
                  <c:v>0.74274218147762605</c:v>
                </c:pt>
                <c:pt idx="4">
                  <c:v>0.74304403057702362</c:v>
                </c:pt>
                <c:pt idx="5">
                  <c:v>0.74304403057702362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6.7548313728836268E-2</c:v>
                </c:pt>
                <c:pt idx="1">
                  <c:v>6.8088281757084895E-2</c:v>
                </c:pt>
                <c:pt idx="2">
                  <c:v>0.63844514176676226</c:v>
                </c:pt>
                <c:pt idx="3">
                  <c:v>0.64288493554013793</c:v>
                </c:pt>
                <c:pt idx="4">
                  <c:v>0.64271373167295409</c:v>
                </c:pt>
                <c:pt idx="5">
                  <c:v>0.64271373167295409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0.27450056919262328</c:v>
                </c:pt>
                <c:pt idx="1">
                  <c:v>0.2735275672246722</c:v>
                </c:pt>
                <c:pt idx="2">
                  <c:v>0.2592091947576784</c:v>
                </c:pt>
                <c:pt idx="3">
                  <c:v>0.27507796418808278</c:v>
                </c:pt>
                <c:pt idx="4">
                  <c:v>0.2728579790223789</c:v>
                </c:pt>
                <c:pt idx="5">
                  <c:v>0.2728579790223789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0.63791255656737234</c:v>
                </c:pt>
                <c:pt idx="1">
                  <c:v>0.63605676318458759</c:v>
                </c:pt>
                <c:pt idx="2">
                  <c:v>0.62280910807918499</c:v>
                </c:pt>
                <c:pt idx="3">
                  <c:v>0.63370859417670045</c:v>
                </c:pt>
                <c:pt idx="4">
                  <c:v>0.63519243164984962</c:v>
                </c:pt>
                <c:pt idx="5">
                  <c:v>0.63519243164984962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59.195462230903523</c:v>
                </c:pt>
                <c:pt idx="1">
                  <c:v>57.762967084834564</c:v>
                </c:pt>
                <c:pt idx="2">
                  <c:v>56.734921973959871</c:v>
                </c:pt>
                <c:pt idx="3">
                  <c:v>55.519378063128684</c:v>
                </c:pt>
                <c:pt idx="4">
                  <c:v>58.651802064495172</c:v>
                </c:pt>
                <c:pt idx="5">
                  <c:v>57.680751722480885</c:v>
                </c:pt>
                <c:pt idx="6">
                  <c:v>64.218754678943725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2.3672296571247711</c:v>
                </c:pt>
                <c:pt idx="1">
                  <c:v>2.5345997324971101</c:v>
                </c:pt>
                <c:pt idx="2">
                  <c:v>2.1936964198195072</c:v>
                </c:pt>
                <c:pt idx="3">
                  <c:v>2.3240805764783463</c:v>
                </c:pt>
                <c:pt idx="4">
                  <c:v>2.3388938058304092</c:v>
                </c:pt>
                <c:pt idx="5">
                  <c:v>2.3126010831114203</c:v>
                </c:pt>
                <c:pt idx="6">
                  <c:v>2.3042903767014451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70.370766201538231</c:v>
                </c:pt>
                <c:pt idx="1">
                  <c:v>69.034305996655405</c:v>
                </c:pt>
                <c:pt idx="2">
                  <c:v>67.406349548163774</c:v>
                </c:pt>
                <c:pt idx="3">
                  <c:v>66.038151159296362</c:v>
                </c:pt>
                <c:pt idx="4">
                  <c:v>69.606074629893399</c:v>
                </c:pt>
                <c:pt idx="5">
                  <c:v>68.631604746306834</c:v>
                </c:pt>
                <c:pt idx="6">
                  <c:v>152.10274597808663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61.70490503131473</c:v>
                </c:pt>
                <c:pt idx="1">
                  <c:v>60.479218032951046</c:v>
                </c:pt>
                <c:pt idx="2">
                  <c:v>59.154851684127699</c:v>
                </c:pt>
                <c:pt idx="3">
                  <c:v>57.944351027293877</c:v>
                </c:pt>
                <c:pt idx="4">
                  <c:v>61.158079017157959</c:v>
                </c:pt>
                <c:pt idx="5">
                  <c:v>60.041946202680329</c:v>
                </c:pt>
                <c:pt idx="6">
                  <c:v>118.11365847336015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88.874763179368642</c:v>
                </c:pt>
                <c:pt idx="1">
                  <c:v>94.720505295004855</c:v>
                </c:pt>
                <c:pt idx="2">
                  <c:v>84.992285787240334</c:v>
                </c:pt>
                <c:pt idx="3">
                  <c:v>86.654561315878794</c:v>
                </c:pt>
                <c:pt idx="4">
                  <c:v>86.67700533103509</c:v>
                </c:pt>
                <c:pt idx="5">
                  <c:v>86.942519464284786</c:v>
                </c:pt>
                <c:pt idx="6">
                  <c:v>160.21391407850984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19.326897434801275</c:v>
                </c:pt>
                <c:pt idx="1">
                  <c:v>20.031078056702405</c:v>
                </c:pt>
                <c:pt idx="2">
                  <c:v>17.58921359964361</c:v>
                </c:pt>
                <c:pt idx="3">
                  <c:v>18.962076047494261</c:v>
                </c:pt>
                <c:pt idx="4">
                  <c:v>20.06725839131142</c:v>
                </c:pt>
                <c:pt idx="5">
                  <c:v>19.813656294351031</c:v>
                </c:pt>
                <c:pt idx="6">
                  <c:v>9.3859287732356513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20.632335676580706</c:v>
                </c:pt>
                <c:pt idx="1">
                  <c:v>20.873149132867223</c:v>
                </c:pt>
                <c:pt idx="2">
                  <c:v>17.809992268569992</c:v>
                </c:pt>
                <c:pt idx="3">
                  <c:v>19.669751035785342</c:v>
                </c:pt>
                <c:pt idx="4">
                  <c:v>19.879504364382637</c:v>
                </c:pt>
                <c:pt idx="5">
                  <c:v>19.846498898458297</c:v>
                </c:pt>
                <c:pt idx="6">
                  <c:v>9.3101831553491259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2.2680845281982127</c:v>
                </c:pt>
                <c:pt idx="1">
                  <c:v>2.2068229015067153</c:v>
                </c:pt>
                <c:pt idx="2">
                  <c:v>1.9984796113598602</c:v>
                </c:pt>
                <c:pt idx="3">
                  <c:v>2.0434984733440702</c:v>
                </c:pt>
                <c:pt idx="4">
                  <c:v>2.2002626805746202</c:v>
                </c:pt>
                <c:pt idx="5">
                  <c:v>2.1756940596790164</c:v>
                </c:pt>
                <c:pt idx="6">
                  <c:v>2.1121474875325768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59.428054118785731</c:v>
                </c:pt>
                <c:pt idx="1">
                  <c:v>58.124206184149024</c:v>
                </c:pt>
                <c:pt idx="2">
                  <c:v>55.811122577493272</c:v>
                </c:pt>
                <c:pt idx="3">
                  <c:v>55.37461087016456</c:v>
                </c:pt>
                <c:pt idx="4">
                  <c:v>58.797934455548109</c:v>
                </c:pt>
                <c:pt idx="5">
                  <c:v>57.800095578306042</c:v>
                </c:pt>
                <c:pt idx="6">
                  <c:v>64.014861928187401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56.852705430484257</c:v>
                </c:pt>
                <c:pt idx="1">
                  <c:v>60.329014695419296</c:v>
                </c:pt>
                <c:pt idx="2">
                  <c:v>53.353344493386167</c:v>
                </c:pt>
                <c:pt idx="3">
                  <c:v>54.94440040310964</c:v>
                </c:pt>
                <c:pt idx="4">
                  <c:v>55.157426014809985</c:v>
                </c:pt>
                <c:pt idx="5">
                  <c:v>55.548086208235503</c:v>
                </c:pt>
                <c:pt idx="6">
                  <c:v>59.241254276387664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70.762429794444401</c:v>
                </c:pt>
                <c:pt idx="1">
                  <c:v>69.317565812236623</c:v>
                </c:pt>
                <c:pt idx="2">
                  <c:v>66.628128903170548</c:v>
                </c:pt>
                <c:pt idx="3">
                  <c:v>66.047708016510967</c:v>
                </c:pt>
                <c:pt idx="4">
                  <c:v>70.088164927727959</c:v>
                </c:pt>
                <c:pt idx="5">
                  <c:v>68.986864318943958</c:v>
                </c:pt>
                <c:pt idx="6">
                  <c:v>152.23153053262703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89.621880853512323</c:v>
                </c:pt>
                <c:pt idx="1">
                  <c:v>94.991841223247761</c:v>
                </c:pt>
                <c:pt idx="2">
                  <c:v>84.351422455623734</c:v>
                </c:pt>
                <c:pt idx="3">
                  <c:v>86.649453837990308</c:v>
                </c:pt>
                <c:pt idx="4">
                  <c:v>87.336124419796562</c:v>
                </c:pt>
                <c:pt idx="5">
                  <c:v>87.740866617022476</c:v>
                </c:pt>
                <c:pt idx="6">
                  <c:v>159.88474338965943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62.095363891459186</c:v>
                </c:pt>
                <c:pt idx="1">
                  <c:v>60.642179680500668</c:v>
                </c:pt>
                <c:pt idx="2">
                  <c:v>58.234271516688459</c:v>
                </c:pt>
                <c:pt idx="3">
                  <c:v>57.93846153220673</c:v>
                </c:pt>
                <c:pt idx="4">
                  <c:v>61.315505136763043</c:v>
                </c:pt>
                <c:pt idx="5">
                  <c:v>60.250080616683391</c:v>
                </c:pt>
                <c:pt idx="6">
                  <c:v>117.91484334173997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1.9053466083726258</c:v>
                </c:pt>
                <c:pt idx="1">
                  <c:v>1.9314138075290985</c:v>
                </c:pt>
                <c:pt idx="2">
                  <c:v>1.7710422683797975</c:v>
                </c:pt>
                <c:pt idx="3">
                  <c:v>1.7741575301546524</c:v>
                </c:pt>
                <c:pt idx="4">
                  <c:v>1.9027475670468355</c:v>
                </c:pt>
                <c:pt idx="5">
                  <c:v>1.8840387091097908</c:v>
                </c:pt>
                <c:pt idx="6">
                  <c:v>1.6100931875978621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1.9245988416719007</c:v>
                </c:pt>
                <c:pt idx="1">
                  <c:v>2.1411553247725128</c:v>
                </c:pt>
                <c:pt idx="2">
                  <c:v>1.9204613878053511</c:v>
                </c:pt>
                <c:pt idx="3">
                  <c:v>1.904503940907033</c:v>
                </c:pt>
                <c:pt idx="4">
                  <c:v>1.8999568152811122</c:v>
                </c:pt>
                <c:pt idx="5">
                  <c:v>1.9580411446401047</c:v>
                </c:pt>
                <c:pt idx="6">
                  <c:v>1.7622295860818928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1.9713962265424247</c:v>
                </c:pt>
                <c:pt idx="1">
                  <c:v>2.0067419506126751</c:v>
                </c:pt>
                <c:pt idx="2">
                  <c:v>1.9780933284270561</c:v>
                </c:pt>
                <c:pt idx="3">
                  <c:v>1.8784292943136514</c:v>
                </c:pt>
                <c:pt idx="4">
                  <c:v>2.0629416899555726</c:v>
                </c:pt>
                <c:pt idx="5">
                  <c:v>2.0100454388025581</c:v>
                </c:pt>
                <c:pt idx="6">
                  <c:v>1.877713480223135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1.8989218564519597</c:v>
                </c:pt>
                <c:pt idx="1">
                  <c:v>2.1423658812324806</c:v>
                </c:pt>
                <c:pt idx="2">
                  <c:v>1.9041754476505848</c:v>
                </c:pt>
                <c:pt idx="3">
                  <c:v>1.8917134766992887</c:v>
                </c:pt>
                <c:pt idx="4">
                  <c:v>1.974299357234139</c:v>
                </c:pt>
                <c:pt idx="5">
                  <c:v>1.9562434577698147</c:v>
                </c:pt>
                <c:pt idx="6">
                  <c:v>1.8020990169161279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1.881865005107201</c:v>
                </c:pt>
                <c:pt idx="1">
                  <c:v>1.9286463452968967</c:v>
                </c:pt>
                <c:pt idx="2">
                  <c:v>1.8612121603889165</c:v>
                </c:pt>
                <c:pt idx="3">
                  <c:v>1.8241500800755532</c:v>
                </c:pt>
                <c:pt idx="4">
                  <c:v>1.9614558820842272</c:v>
                </c:pt>
                <c:pt idx="5">
                  <c:v>1.9114422098433803</c:v>
                </c:pt>
                <c:pt idx="6">
                  <c:v>1.9325137622809518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01"/>
  <sheetViews>
    <sheetView workbookViewId="0">
      <selection activeCell="C15" sqref="C15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24.781517000000001</v>
      </c>
      <c r="I2">
        <v>3.5860000000000002E-3</v>
      </c>
      <c r="J2" t="s">
        <v>3</v>
      </c>
      <c r="K2">
        <v>24.571124999999999</v>
      </c>
      <c r="L2">
        <v>5.2090000000000001E-3</v>
      </c>
      <c r="M2" t="s">
        <v>4</v>
      </c>
      <c r="N2">
        <v>7.6172079999999998</v>
      </c>
      <c r="O2">
        <v>2.7099999999999997E-4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49.371012</v>
      </c>
      <c r="I3">
        <v>4.1770000000000002E-3</v>
      </c>
      <c r="J3" t="s">
        <v>3</v>
      </c>
      <c r="K3">
        <v>48.953671</v>
      </c>
      <c r="L3">
        <v>6.77E-3</v>
      </c>
      <c r="M3" t="s">
        <v>4</v>
      </c>
      <c r="N3">
        <v>15.234869</v>
      </c>
      <c r="O3">
        <v>5.9500000000000004E-4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73.954486000000003</v>
      </c>
      <c r="I4">
        <v>4.2599999999999999E-3</v>
      </c>
      <c r="J4" t="s">
        <v>3</v>
      </c>
      <c r="K4">
        <v>73.330869000000007</v>
      </c>
      <c r="L4">
        <v>7.0600000000000003E-3</v>
      </c>
      <c r="M4" t="s">
        <v>4</v>
      </c>
      <c r="N4">
        <v>22.851033999999999</v>
      </c>
      <c r="O4">
        <v>9.2100000000000005E-4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98.535539999999997</v>
      </c>
      <c r="I5">
        <v>4.4200000000000003E-3</v>
      </c>
      <c r="J5" t="s">
        <v>3</v>
      </c>
      <c r="K5">
        <v>97.705873999999994</v>
      </c>
      <c r="L5">
        <v>7.5440000000000004E-3</v>
      </c>
      <c r="M5" t="s">
        <v>4</v>
      </c>
      <c r="N5">
        <v>30.463287999999999</v>
      </c>
      <c r="O5">
        <v>1.2650000000000001E-3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123.119912</v>
      </c>
      <c r="I6">
        <v>6.1260000000000004E-3</v>
      </c>
      <c r="J6" t="s">
        <v>3</v>
      </c>
      <c r="K6">
        <v>122.085671</v>
      </c>
      <c r="L6">
        <v>9.3290000000000005E-3</v>
      </c>
      <c r="M6" t="s">
        <v>4</v>
      </c>
      <c r="N6">
        <v>38.083362999999999</v>
      </c>
      <c r="O6">
        <v>1.6999999999999999E-3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147.70083199999999</v>
      </c>
      <c r="I7">
        <v>6.9490000000000003E-3</v>
      </c>
      <c r="J7" t="s">
        <v>3</v>
      </c>
      <c r="K7">
        <v>146.46232599999999</v>
      </c>
      <c r="L7">
        <v>9.5829999999999995E-3</v>
      </c>
      <c r="M7" t="s">
        <v>4</v>
      </c>
      <c r="N7">
        <v>45.699095999999997</v>
      </c>
      <c r="O7">
        <v>2.2279999999999999E-3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172.28666999999999</v>
      </c>
      <c r="I8">
        <v>8.7229999999999999E-3</v>
      </c>
      <c r="J8" t="s">
        <v>3</v>
      </c>
      <c r="K8">
        <v>170.843941</v>
      </c>
      <c r="L8">
        <v>1.1488E-2</v>
      </c>
      <c r="M8" t="s">
        <v>4</v>
      </c>
      <c r="N8">
        <v>53.313026999999998</v>
      </c>
      <c r="O8">
        <v>2.624E-3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196.87094500000001</v>
      </c>
      <c r="I9">
        <v>1.1557E-2</v>
      </c>
      <c r="J9" t="s">
        <v>3</v>
      </c>
      <c r="K9">
        <v>195.22409400000001</v>
      </c>
      <c r="L9">
        <v>1.4383E-2</v>
      </c>
      <c r="M9" t="s">
        <v>4</v>
      </c>
      <c r="N9">
        <v>60.934044999999998</v>
      </c>
      <c r="O9">
        <v>3.1099999999999999E-3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221.45025100000001</v>
      </c>
      <c r="I10">
        <v>1.3021E-2</v>
      </c>
      <c r="J10" t="s">
        <v>3</v>
      </c>
      <c r="K10">
        <v>219.59961000000001</v>
      </c>
      <c r="L10">
        <v>1.5077999999999999E-2</v>
      </c>
      <c r="M10" t="s">
        <v>4</v>
      </c>
      <c r="N10">
        <v>68.547362000000007</v>
      </c>
      <c r="O10">
        <v>3.539E-3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246.02873600000001</v>
      </c>
      <c r="I11">
        <v>1.7194000000000001E-2</v>
      </c>
      <c r="J11" t="s">
        <v>3</v>
      </c>
      <c r="K11">
        <v>243.974176</v>
      </c>
      <c r="L11">
        <v>1.9390000000000001E-2</v>
      </c>
      <c r="M11" t="s">
        <v>4</v>
      </c>
      <c r="N11">
        <v>76.162868000000003</v>
      </c>
      <c r="O11">
        <v>3.9639999999999996E-3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270.61635899999999</v>
      </c>
      <c r="I12">
        <v>1.9418999999999999E-2</v>
      </c>
      <c r="J12" t="s">
        <v>3</v>
      </c>
      <c r="K12">
        <v>268.35779500000001</v>
      </c>
      <c r="L12">
        <v>2.2225999999999999E-2</v>
      </c>
      <c r="M12" t="s">
        <v>4</v>
      </c>
      <c r="N12">
        <v>83.778108000000003</v>
      </c>
      <c r="O12">
        <v>4.5069999999999997E-3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295.197047</v>
      </c>
      <c r="I13">
        <v>2.2550000000000001E-2</v>
      </c>
      <c r="J13" t="s">
        <v>3</v>
      </c>
      <c r="K13">
        <v>292.73334899999998</v>
      </c>
      <c r="L13">
        <v>2.4605999999999999E-2</v>
      </c>
      <c r="M13" t="s">
        <v>4</v>
      </c>
      <c r="N13">
        <v>91.394596000000007</v>
      </c>
      <c r="O13">
        <v>4.7800000000000004E-3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319.785709</v>
      </c>
      <c r="I14">
        <v>2.1138000000000001E-2</v>
      </c>
      <c r="J14" t="s">
        <v>3</v>
      </c>
      <c r="K14">
        <v>317.11726900000002</v>
      </c>
      <c r="L14">
        <v>2.2800000000000001E-2</v>
      </c>
      <c r="M14" t="s">
        <v>4</v>
      </c>
      <c r="N14">
        <v>99.015838000000002</v>
      </c>
      <c r="O14">
        <v>4.934E-3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344.3734</v>
      </c>
      <c r="I15">
        <v>2.3101E-2</v>
      </c>
      <c r="J15" t="s">
        <v>3</v>
      </c>
      <c r="K15">
        <v>341.49972500000001</v>
      </c>
      <c r="L15">
        <v>2.4723999999999999E-2</v>
      </c>
      <c r="M15" t="s">
        <v>4</v>
      </c>
      <c r="N15">
        <v>106.634828</v>
      </c>
      <c r="O15">
        <v>5.8180000000000003E-3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368.96857999999997</v>
      </c>
      <c r="I16">
        <v>2.7716000000000001E-2</v>
      </c>
      <c r="J16" t="s">
        <v>3</v>
      </c>
      <c r="K16">
        <v>365.889655</v>
      </c>
      <c r="L16">
        <v>2.8917000000000002E-2</v>
      </c>
      <c r="M16" t="s">
        <v>4</v>
      </c>
      <c r="N16">
        <v>114.25229899999999</v>
      </c>
      <c r="O16">
        <v>6.587E-3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393.55370799999997</v>
      </c>
      <c r="I17">
        <v>2.9662999999999998E-2</v>
      </c>
      <c r="J17" t="s">
        <v>3</v>
      </c>
      <c r="K17">
        <v>390.26963899999998</v>
      </c>
      <c r="L17">
        <v>3.0415000000000001E-2</v>
      </c>
      <c r="M17" t="s">
        <v>4</v>
      </c>
      <c r="N17">
        <v>121.863096</v>
      </c>
      <c r="O17">
        <v>7.0549999999999996E-3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418.140941</v>
      </c>
      <c r="I18">
        <v>2.8865999999999999E-2</v>
      </c>
      <c r="J18" t="s">
        <v>3</v>
      </c>
      <c r="K18">
        <v>414.65280899999999</v>
      </c>
      <c r="L18">
        <v>2.9117000000000001E-2</v>
      </c>
      <c r="M18" t="s">
        <v>4</v>
      </c>
      <c r="N18">
        <v>129.48171400000001</v>
      </c>
      <c r="O18">
        <v>7.4530000000000004E-3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442.72268800000001</v>
      </c>
      <c r="I19">
        <v>3.0841E-2</v>
      </c>
      <c r="J19" t="s">
        <v>3</v>
      </c>
      <c r="K19">
        <v>439.03108600000002</v>
      </c>
      <c r="L19">
        <v>3.1042E-2</v>
      </c>
      <c r="M19" t="s">
        <v>4</v>
      </c>
      <c r="N19">
        <v>137.09581800000001</v>
      </c>
      <c r="O19">
        <v>8.0400000000000003E-3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467.31168300000002</v>
      </c>
      <c r="I20">
        <v>3.1182999999999999E-2</v>
      </c>
      <c r="J20" t="s">
        <v>3</v>
      </c>
      <c r="K20">
        <v>463.41608300000001</v>
      </c>
      <c r="L20">
        <v>3.0776999999999999E-2</v>
      </c>
      <c r="M20" t="s">
        <v>4</v>
      </c>
      <c r="N20">
        <v>144.71004099999999</v>
      </c>
      <c r="O20">
        <v>8.9449999999999998E-3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491.89910800000001</v>
      </c>
      <c r="I21">
        <v>3.1497999999999998E-2</v>
      </c>
      <c r="J21" t="s">
        <v>3</v>
      </c>
      <c r="K21">
        <v>487.80013500000001</v>
      </c>
      <c r="L21">
        <v>3.0679000000000001E-2</v>
      </c>
      <c r="M21" t="s">
        <v>4</v>
      </c>
      <c r="N21">
        <v>152.327305</v>
      </c>
      <c r="O21">
        <v>9.2169999999999995E-3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590.13614600000005</v>
      </c>
      <c r="I42">
        <v>2622.091042</v>
      </c>
      <c r="J42" t="s">
        <v>3</v>
      </c>
      <c r="K42">
        <v>589.89975200000003</v>
      </c>
      <c r="L42">
        <v>2621.5074679999998</v>
      </c>
      <c r="M42" t="s">
        <v>4</v>
      </c>
      <c r="N42">
        <v>8.6541090000000001</v>
      </c>
      <c r="O42">
        <v>3.5300000000000002E-4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1176.844441</v>
      </c>
      <c r="I43">
        <v>6849.7371210000001</v>
      </c>
      <c r="J43" t="s">
        <v>3</v>
      </c>
      <c r="K43">
        <v>1176.3743899999999</v>
      </c>
      <c r="L43">
        <v>6847.9756379999999</v>
      </c>
      <c r="M43" t="s">
        <v>4</v>
      </c>
      <c r="N43">
        <v>17.304922000000001</v>
      </c>
      <c r="O43">
        <v>5.1199999999999998E-4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1757.099512</v>
      </c>
      <c r="I44">
        <v>11267.033545</v>
      </c>
      <c r="J44" t="s">
        <v>3</v>
      </c>
      <c r="K44">
        <v>1756.3976680000001</v>
      </c>
      <c r="L44">
        <v>11264.162974000001</v>
      </c>
      <c r="M44" t="s">
        <v>4</v>
      </c>
      <c r="N44">
        <v>25.961877000000001</v>
      </c>
      <c r="O44">
        <v>1.054E-3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2333.6080860000002</v>
      </c>
      <c r="I45">
        <v>15281.965662000001</v>
      </c>
      <c r="J45" t="s">
        <v>3</v>
      </c>
      <c r="K45">
        <v>2332.6735840000001</v>
      </c>
      <c r="L45">
        <v>15277.748881</v>
      </c>
      <c r="M45" t="s">
        <v>4</v>
      </c>
      <c r="N45">
        <v>34.615495000000003</v>
      </c>
      <c r="O45">
        <v>1.0349999999999999E-3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2911.6836720000001</v>
      </c>
      <c r="I46">
        <v>20553.056385</v>
      </c>
      <c r="J46" t="s">
        <v>3</v>
      </c>
      <c r="K46">
        <v>2910.5176809999998</v>
      </c>
      <c r="L46">
        <v>20547.354145000001</v>
      </c>
      <c r="M46" t="s">
        <v>4</v>
      </c>
      <c r="N46">
        <v>43.266939000000001</v>
      </c>
      <c r="O46">
        <v>1.2719999999999999E-3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3486.1885739999998</v>
      </c>
      <c r="I47">
        <v>27310.633081</v>
      </c>
      <c r="J47" t="s">
        <v>3</v>
      </c>
      <c r="K47">
        <v>3484.7909909999998</v>
      </c>
      <c r="L47">
        <v>27303.319255999999</v>
      </c>
      <c r="M47" t="s">
        <v>4</v>
      </c>
      <c r="N47">
        <v>51.915579999999999</v>
      </c>
      <c r="O47">
        <v>1.6119999999999999E-3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4081.0141309999999</v>
      </c>
      <c r="I48">
        <v>37642.777476000003</v>
      </c>
      <c r="J48" t="s">
        <v>3</v>
      </c>
      <c r="K48">
        <v>4079.3825099999999</v>
      </c>
      <c r="L48">
        <v>37632.720431000002</v>
      </c>
      <c r="M48" t="s">
        <v>4</v>
      </c>
      <c r="N48">
        <v>60.570689999999999</v>
      </c>
      <c r="O48">
        <v>3.7030000000000001E-3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4659.8690230000002</v>
      </c>
      <c r="I49">
        <v>44752.527838000002</v>
      </c>
      <c r="J49" t="s">
        <v>3</v>
      </c>
      <c r="K49">
        <v>4658.0042480000002</v>
      </c>
      <c r="L49">
        <v>44739.902864999996</v>
      </c>
      <c r="M49" t="s">
        <v>4</v>
      </c>
      <c r="N49">
        <v>69.227932999999993</v>
      </c>
      <c r="O49">
        <v>4.2760000000000003E-3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5241.9850880000004</v>
      </c>
      <c r="I50">
        <v>53004.228266999999</v>
      </c>
      <c r="J50" t="s">
        <v>3</v>
      </c>
      <c r="K50">
        <v>5239.887256</v>
      </c>
      <c r="L50">
        <v>52988.966760000003</v>
      </c>
      <c r="M50" t="s">
        <v>4</v>
      </c>
      <c r="N50">
        <v>77.882517000000007</v>
      </c>
      <c r="O50">
        <v>4.6670000000000001E-3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5820.5417770000004</v>
      </c>
      <c r="I51">
        <v>59493.947817</v>
      </c>
      <c r="J51" t="s">
        <v>3</v>
      </c>
      <c r="K51">
        <v>5818.2114650000003</v>
      </c>
      <c r="L51">
        <v>59476.522938000002</v>
      </c>
      <c r="M51" t="s">
        <v>4</v>
      </c>
      <c r="N51">
        <v>86.536052999999995</v>
      </c>
      <c r="O51">
        <v>5.3660000000000001E-3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6398.3349799999996</v>
      </c>
      <c r="I52">
        <v>64839.118772000002</v>
      </c>
      <c r="J52" t="s">
        <v>3</v>
      </c>
      <c r="K52">
        <v>6395.7725780000001</v>
      </c>
      <c r="L52">
        <v>64820.343050000003</v>
      </c>
      <c r="M52" t="s">
        <v>4</v>
      </c>
      <c r="N52">
        <v>95.187482000000003</v>
      </c>
      <c r="O52">
        <v>5.2789999999999998E-3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6965.034463</v>
      </c>
      <c r="I53">
        <v>69212.131051999997</v>
      </c>
      <c r="J53" t="s">
        <v>3</v>
      </c>
      <c r="K53">
        <v>6962.240898</v>
      </c>
      <c r="L53">
        <v>69191.883870999998</v>
      </c>
      <c r="M53" t="s">
        <v>4</v>
      </c>
      <c r="N53">
        <v>103.845282</v>
      </c>
      <c r="O53">
        <v>8.7390000000000002E-3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7543.0439939999997</v>
      </c>
      <c r="I54">
        <v>77801.778544999994</v>
      </c>
      <c r="J54" t="s">
        <v>3</v>
      </c>
      <c r="K54">
        <v>7540.0182910000003</v>
      </c>
      <c r="L54">
        <v>77779.407217</v>
      </c>
      <c r="M54" t="s">
        <v>4</v>
      </c>
      <c r="N54">
        <v>112.50045900000001</v>
      </c>
      <c r="O54">
        <v>8.7939999999999997E-3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8136.098301</v>
      </c>
      <c r="I55">
        <v>89482.973970999999</v>
      </c>
      <c r="J55" t="s">
        <v>3</v>
      </c>
      <c r="K55">
        <v>8132.8396000000002</v>
      </c>
      <c r="L55">
        <v>89456.388701000003</v>
      </c>
      <c r="M55" t="s">
        <v>4</v>
      </c>
      <c r="N55">
        <v>121.15184499999999</v>
      </c>
      <c r="O55">
        <v>9.6310000000000007E-3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8725.8574410000001</v>
      </c>
      <c r="I56">
        <v>109579.366908</v>
      </c>
      <c r="J56" t="s">
        <v>3</v>
      </c>
      <c r="K56">
        <v>8722.3650390000003</v>
      </c>
      <c r="L56">
        <v>109547.61532700001</v>
      </c>
      <c r="M56" t="s">
        <v>4</v>
      </c>
      <c r="N56">
        <v>129.803539</v>
      </c>
      <c r="O56">
        <v>9.9760000000000005E-3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9303.1329690000002</v>
      </c>
      <c r="I57">
        <v>112500.69988499999</v>
      </c>
      <c r="J57" t="s">
        <v>3</v>
      </c>
      <c r="K57">
        <v>9299.4088479999991</v>
      </c>
      <c r="L57">
        <v>112468.17289099999</v>
      </c>
      <c r="M57" t="s">
        <v>4</v>
      </c>
      <c r="N57">
        <v>138.451459</v>
      </c>
      <c r="O57">
        <v>1.0677000000000001E-2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9882.6290040000004</v>
      </c>
      <c r="I58">
        <v>109304.317732</v>
      </c>
      <c r="J58" t="s">
        <v>3</v>
      </c>
      <c r="K58">
        <v>9878.6732229999998</v>
      </c>
      <c r="L58">
        <v>109272.090044</v>
      </c>
      <c r="M58" t="s">
        <v>4</v>
      </c>
      <c r="N58">
        <v>147.10667699999999</v>
      </c>
      <c r="O58">
        <v>1.1372E-2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10455.801113</v>
      </c>
      <c r="I59">
        <v>111188.553193</v>
      </c>
      <c r="J59" t="s">
        <v>3</v>
      </c>
      <c r="K59">
        <v>10451.613574000001</v>
      </c>
      <c r="L59">
        <v>111155.416489</v>
      </c>
      <c r="M59" t="s">
        <v>4</v>
      </c>
      <c r="N59">
        <v>155.760502</v>
      </c>
      <c r="O59">
        <v>1.2311000000000001E-2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11027.99748</v>
      </c>
      <c r="I60">
        <v>113997.702439</v>
      </c>
      <c r="J60" t="s">
        <v>3</v>
      </c>
      <c r="K60">
        <v>11023.579102</v>
      </c>
      <c r="L60">
        <v>113964.534036</v>
      </c>
      <c r="M60" t="s">
        <v>4</v>
      </c>
      <c r="N60">
        <v>164.415615</v>
      </c>
      <c r="O60">
        <v>1.2066E-2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11627.273711</v>
      </c>
      <c r="I61">
        <v>127680.743864</v>
      </c>
      <c r="J61" t="s">
        <v>3</v>
      </c>
      <c r="K61">
        <v>11622.621327999999</v>
      </c>
      <c r="L61">
        <v>127644.666503</v>
      </c>
      <c r="M61" t="s">
        <v>4</v>
      </c>
      <c r="N61">
        <v>173.06622200000001</v>
      </c>
      <c r="O61">
        <v>1.0925000000000001E-2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20.820170999999998</v>
      </c>
      <c r="I62">
        <v>1.519E-3</v>
      </c>
      <c r="J62" t="s">
        <v>3</v>
      </c>
      <c r="K62">
        <v>20.641383000000001</v>
      </c>
      <c r="L62">
        <v>2.637E-3</v>
      </c>
      <c r="M62" t="s">
        <v>4</v>
      </c>
      <c r="N62">
        <v>4.4531299999999998</v>
      </c>
      <c r="O62">
        <v>9.990000000000001E-4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41.335295000000002</v>
      </c>
      <c r="I63">
        <v>9.1100000000000003E-4</v>
      </c>
      <c r="J63" t="s">
        <v>3</v>
      </c>
      <c r="K63">
        <v>40.979866999999999</v>
      </c>
      <c r="L63">
        <v>2.624E-3</v>
      </c>
      <c r="M63" t="s">
        <v>4</v>
      </c>
      <c r="N63">
        <v>8.7579639999999994</v>
      </c>
      <c r="O63">
        <v>1.023E-3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61.850211999999999</v>
      </c>
      <c r="I64">
        <v>6.1700000000000004E-4</v>
      </c>
      <c r="J64" t="s">
        <v>3</v>
      </c>
      <c r="K64">
        <v>61.318168999999997</v>
      </c>
      <c r="L64">
        <v>2.6050000000000001E-3</v>
      </c>
      <c r="M64" t="s">
        <v>4</v>
      </c>
      <c r="N64">
        <v>13.062538</v>
      </c>
      <c r="O64">
        <v>1.003E-3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82.364607000000007</v>
      </c>
      <c r="I65">
        <v>4.5600000000000003E-4</v>
      </c>
      <c r="J65" t="s">
        <v>3</v>
      </c>
      <c r="K65">
        <v>81.657146999999995</v>
      </c>
      <c r="L65">
        <v>2.5860000000000002E-3</v>
      </c>
      <c r="M65" t="s">
        <v>4</v>
      </c>
      <c r="N65">
        <v>17.367146000000002</v>
      </c>
      <c r="O65">
        <v>9.8499999999999998E-4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102.881546</v>
      </c>
      <c r="I66">
        <v>4.6799999999999999E-4</v>
      </c>
      <c r="J66" t="s">
        <v>3</v>
      </c>
      <c r="K66">
        <v>101.99786400000001</v>
      </c>
      <c r="L66">
        <v>2.7499999999999998E-3</v>
      </c>
      <c r="M66" t="s">
        <v>4</v>
      </c>
      <c r="N66">
        <v>21.672643000000001</v>
      </c>
      <c r="O66">
        <v>9.9299999999999996E-4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123.39686399999999</v>
      </c>
      <c r="I67">
        <v>4.4700000000000002E-4</v>
      </c>
      <c r="J67" t="s">
        <v>3</v>
      </c>
      <c r="K67">
        <v>122.33763999999999</v>
      </c>
      <c r="L67">
        <v>2.8470000000000001E-3</v>
      </c>
      <c r="M67" t="s">
        <v>4</v>
      </c>
      <c r="N67">
        <v>25.977278999999999</v>
      </c>
      <c r="O67">
        <v>1.0269999999999999E-3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143.91216600000001</v>
      </c>
      <c r="I68">
        <v>4.4700000000000002E-4</v>
      </c>
      <c r="J68" t="s">
        <v>3</v>
      </c>
      <c r="K68">
        <v>142.67799099999999</v>
      </c>
      <c r="L68">
        <v>2.8189999999999999E-3</v>
      </c>
      <c r="M68" t="s">
        <v>4</v>
      </c>
      <c r="N68">
        <v>30.281894999999999</v>
      </c>
      <c r="O68">
        <v>1.044E-3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164.42695699999999</v>
      </c>
      <c r="I69">
        <v>5.31E-4</v>
      </c>
      <c r="J69" t="s">
        <v>3</v>
      </c>
      <c r="K69">
        <v>163.01815400000001</v>
      </c>
      <c r="L69">
        <v>2.8969999999999998E-3</v>
      </c>
      <c r="M69" t="s">
        <v>4</v>
      </c>
      <c r="N69">
        <v>34.586660999999999</v>
      </c>
      <c r="O69">
        <v>1.054E-3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184.94242399999999</v>
      </c>
      <c r="I70">
        <v>6.0800000000000003E-4</v>
      </c>
      <c r="J70" t="s">
        <v>3</v>
      </c>
      <c r="K70">
        <v>183.35924900000001</v>
      </c>
      <c r="L70">
        <v>2.8770000000000002E-3</v>
      </c>
      <c r="M70" t="s">
        <v>4</v>
      </c>
      <c r="N70">
        <v>38.891944000000002</v>
      </c>
      <c r="O70">
        <v>1.1050000000000001E-3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205.45975300000001</v>
      </c>
      <c r="I71">
        <v>6.8199999999999999E-4</v>
      </c>
      <c r="J71" t="s">
        <v>3</v>
      </c>
      <c r="K71">
        <v>203.70165700000001</v>
      </c>
      <c r="L71">
        <v>2.941E-3</v>
      </c>
      <c r="M71" t="s">
        <v>4</v>
      </c>
      <c r="N71">
        <v>43.196980000000003</v>
      </c>
      <c r="O71">
        <v>1.119E-3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225.97728499999999</v>
      </c>
      <c r="I72">
        <v>7.5199999999999996E-4</v>
      </c>
      <c r="J72" t="s">
        <v>3</v>
      </c>
      <c r="K72">
        <v>224.04540800000001</v>
      </c>
      <c r="L72">
        <v>2.8279999999999998E-3</v>
      </c>
      <c r="M72" t="s">
        <v>4</v>
      </c>
      <c r="N72">
        <v>47.501790999999997</v>
      </c>
      <c r="O72">
        <v>1.14E-3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246.493425</v>
      </c>
      <c r="I73">
        <v>7.9299999999999998E-4</v>
      </c>
      <c r="J73" t="s">
        <v>3</v>
      </c>
      <c r="K73">
        <v>244.38724999999999</v>
      </c>
      <c r="L73">
        <v>2.8219999999999999E-3</v>
      </c>
      <c r="M73" t="s">
        <v>4</v>
      </c>
      <c r="N73">
        <v>51.806519000000002</v>
      </c>
      <c r="O73">
        <v>1.186E-3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267.01046500000001</v>
      </c>
      <c r="I74">
        <v>8.8699999999999998E-4</v>
      </c>
      <c r="J74" t="s">
        <v>3</v>
      </c>
      <c r="K74">
        <v>264.72988199999998</v>
      </c>
      <c r="L74">
        <v>2.8189999999999999E-3</v>
      </c>
      <c r="M74" t="s">
        <v>4</v>
      </c>
      <c r="N74">
        <v>56.111125999999999</v>
      </c>
      <c r="O74">
        <v>1.1869999999999999E-3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287.52915000000002</v>
      </c>
      <c r="I75">
        <v>9.2299999999999999E-4</v>
      </c>
      <c r="J75" t="s">
        <v>3</v>
      </c>
      <c r="K75">
        <v>285.07325900000001</v>
      </c>
      <c r="L75">
        <v>2.7539999999999999E-3</v>
      </c>
      <c r="M75" t="s">
        <v>4</v>
      </c>
      <c r="N75">
        <v>60.415751</v>
      </c>
      <c r="O75">
        <v>1.2329999999999999E-3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308.04809299999999</v>
      </c>
      <c r="I76">
        <v>1.0189999999999999E-3</v>
      </c>
      <c r="J76" t="s">
        <v>3</v>
      </c>
      <c r="K76">
        <v>305.41722700000003</v>
      </c>
      <c r="L76">
        <v>2.8649999999999999E-3</v>
      </c>
      <c r="M76" t="s">
        <v>4</v>
      </c>
      <c r="N76">
        <v>64.720594000000006</v>
      </c>
      <c r="O76">
        <v>1.258E-3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328.567137</v>
      </c>
      <c r="I77">
        <v>1.2409999999999999E-3</v>
      </c>
      <c r="J77" t="s">
        <v>3</v>
      </c>
      <c r="K77">
        <v>325.761482</v>
      </c>
      <c r="L77">
        <v>3.088E-3</v>
      </c>
      <c r="M77" t="s">
        <v>4</v>
      </c>
      <c r="N77">
        <v>69.025126</v>
      </c>
      <c r="O77">
        <v>1.354E-3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349.08765899999997</v>
      </c>
      <c r="I78">
        <v>1.351E-3</v>
      </c>
      <c r="J78" t="s">
        <v>3</v>
      </c>
      <c r="K78">
        <v>346.10684700000002</v>
      </c>
      <c r="L78">
        <v>3.3059999999999999E-3</v>
      </c>
      <c r="M78" t="s">
        <v>4</v>
      </c>
      <c r="N78">
        <v>73.330169999999995</v>
      </c>
      <c r="O78">
        <v>1.41E-3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369.60883200000001</v>
      </c>
      <c r="I79">
        <v>1.4970000000000001E-3</v>
      </c>
      <c r="J79" t="s">
        <v>3</v>
      </c>
      <c r="K79">
        <v>366.45222999999999</v>
      </c>
      <c r="L79">
        <v>3.398E-3</v>
      </c>
      <c r="M79" t="s">
        <v>4</v>
      </c>
      <c r="N79">
        <v>77.635193999999998</v>
      </c>
      <c r="O79">
        <v>1.446E-3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390.128716</v>
      </c>
      <c r="I80">
        <v>1.554E-3</v>
      </c>
      <c r="J80" t="s">
        <v>3</v>
      </c>
      <c r="K80">
        <v>386.79716500000001</v>
      </c>
      <c r="L80">
        <v>3.4459999999999998E-3</v>
      </c>
      <c r="M80" t="s">
        <v>4</v>
      </c>
      <c r="N80">
        <v>81.940382</v>
      </c>
      <c r="O80">
        <v>1.467E-3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410.64782000000002</v>
      </c>
      <c r="I81">
        <v>1.678E-3</v>
      </c>
      <c r="J81" t="s">
        <v>3</v>
      </c>
      <c r="K81">
        <v>407.14103799999998</v>
      </c>
      <c r="L81">
        <v>3.4840000000000001E-3</v>
      </c>
      <c r="M81" t="s">
        <v>4</v>
      </c>
      <c r="N81">
        <v>86.244422</v>
      </c>
      <c r="O81">
        <v>1.482E-3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23.813424999999999</v>
      </c>
      <c r="I82">
        <v>1.0989999999999999E-3</v>
      </c>
      <c r="J82" t="s">
        <v>3</v>
      </c>
      <c r="K82">
        <v>23.605349</v>
      </c>
      <c r="L82">
        <v>2.1540000000000001E-3</v>
      </c>
      <c r="M82" t="s">
        <v>4</v>
      </c>
      <c r="N82">
        <v>7.427359</v>
      </c>
      <c r="O82">
        <v>7.5299999999999998E-4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47.353014999999999</v>
      </c>
      <c r="I83">
        <v>9.0200000000000002E-4</v>
      </c>
      <c r="J83" t="s">
        <v>3</v>
      </c>
      <c r="K83">
        <v>46.940325000000001</v>
      </c>
      <c r="L83">
        <v>2.3349999999999998E-3</v>
      </c>
      <c r="M83" t="s">
        <v>4</v>
      </c>
      <c r="N83">
        <v>14.730850999999999</v>
      </c>
      <c r="O83">
        <v>8.4500000000000005E-4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70.894636000000006</v>
      </c>
      <c r="I84">
        <v>1.042E-3</v>
      </c>
      <c r="J84" t="s">
        <v>3</v>
      </c>
      <c r="K84">
        <v>70.277866000000003</v>
      </c>
      <c r="L84">
        <v>2.7079999999999999E-3</v>
      </c>
      <c r="M84" t="s">
        <v>4</v>
      </c>
      <c r="N84">
        <v>22.035958000000001</v>
      </c>
      <c r="O84">
        <v>1.0759999999999999E-3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94.434078999999997</v>
      </c>
      <c r="I85">
        <v>1.232E-3</v>
      </c>
      <c r="J85" t="s">
        <v>3</v>
      </c>
      <c r="K85">
        <v>93.614161999999993</v>
      </c>
      <c r="L85">
        <v>3.0279999999999999E-3</v>
      </c>
      <c r="M85" t="s">
        <v>4</v>
      </c>
      <c r="N85">
        <v>29.340347000000001</v>
      </c>
      <c r="O85">
        <v>1.333E-3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117.97497799999999</v>
      </c>
      <c r="I86">
        <v>1.7329999999999999E-3</v>
      </c>
      <c r="J86" t="s">
        <v>3</v>
      </c>
      <c r="K86">
        <v>116.95184500000001</v>
      </c>
      <c r="L86">
        <v>3.444E-3</v>
      </c>
      <c r="M86" t="s">
        <v>4</v>
      </c>
      <c r="N86">
        <v>36.644258000000001</v>
      </c>
      <c r="O86">
        <v>1.67E-3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141.51454799999999</v>
      </c>
      <c r="I87">
        <v>2.31E-3</v>
      </c>
      <c r="J87" t="s">
        <v>3</v>
      </c>
      <c r="K87">
        <v>140.28811400000001</v>
      </c>
      <c r="L87">
        <v>3.8990000000000001E-3</v>
      </c>
      <c r="M87" t="s">
        <v>4</v>
      </c>
      <c r="N87">
        <v>43.947563000000002</v>
      </c>
      <c r="O87">
        <v>2.0309999999999998E-3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165.05360899999999</v>
      </c>
      <c r="I88">
        <v>2.983E-3</v>
      </c>
      <c r="J88" t="s">
        <v>3</v>
      </c>
      <c r="K88">
        <v>163.62446499999999</v>
      </c>
      <c r="L88">
        <v>4.3099999999999996E-3</v>
      </c>
      <c r="M88" t="s">
        <v>4</v>
      </c>
      <c r="N88">
        <v>51.251072999999998</v>
      </c>
      <c r="O88">
        <v>2.3990000000000001E-3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188.59571600000001</v>
      </c>
      <c r="I89">
        <v>3.8700000000000002E-3</v>
      </c>
      <c r="J89" t="s">
        <v>3</v>
      </c>
      <c r="K89">
        <v>186.96372299999999</v>
      </c>
      <c r="L89">
        <v>4.9030000000000002E-3</v>
      </c>
      <c r="M89" t="s">
        <v>4</v>
      </c>
      <c r="N89">
        <v>58.555340000000001</v>
      </c>
      <c r="O89">
        <v>2.8579999999999999E-3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212.13610499999999</v>
      </c>
      <c r="I90">
        <v>4.7530000000000003E-3</v>
      </c>
      <c r="J90" t="s">
        <v>3</v>
      </c>
      <c r="K90">
        <v>210.301648</v>
      </c>
      <c r="L90">
        <v>5.672E-3</v>
      </c>
      <c r="M90" t="s">
        <v>4</v>
      </c>
      <c r="N90">
        <v>65.858044000000007</v>
      </c>
      <c r="O90">
        <v>3.3540000000000002E-3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235.67811</v>
      </c>
      <c r="I91">
        <v>5.94E-3</v>
      </c>
      <c r="J91" t="s">
        <v>3</v>
      </c>
      <c r="K91">
        <v>233.641356</v>
      </c>
      <c r="L91">
        <v>6.3179999999999998E-3</v>
      </c>
      <c r="M91" t="s">
        <v>4</v>
      </c>
      <c r="N91">
        <v>73.162053</v>
      </c>
      <c r="O91">
        <v>3.9039999999999999E-3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259.22048699999999</v>
      </c>
      <c r="I92">
        <v>6.9509999999999997E-3</v>
      </c>
      <c r="J92" t="s">
        <v>3</v>
      </c>
      <c r="K92">
        <v>256.980234</v>
      </c>
      <c r="L92">
        <v>7.0870000000000004E-3</v>
      </c>
      <c r="M92" t="s">
        <v>4</v>
      </c>
      <c r="N92">
        <v>80.465242000000003</v>
      </c>
      <c r="O92">
        <v>4.4889999999999999E-3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282.76378899999997</v>
      </c>
      <c r="I93">
        <v>8.0350000000000005E-3</v>
      </c>
      <c r="J93" t="s">
        <v>3</v>
      </c>
      <c r="K93">
        <v>280.32002499999999</v>
      </c>
      <c r="L93">
        <v>7.7650000000000002E-3</v>
      </c>
      <c r="M93" t="s">
        <v>4</v>
      </c>
      <c r="N93">
        <v>87.768922000000003</v>
      </c>
      <c r="O93">
        <v>4.9610000000000001E-3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306.30555199999998</v>
      </c>
      <c r="I94">
        <v>9.195E-3</v>
      </c>
      <c r="J94" t="s">
        <v>3</v>
      </c>
      <c r="K94">
        <v>303.65865600000001</v>
      </c>
      <c r="L94">
        <v>8.7670000000000005E-3</v>
      </c>
      <c r="M94" t="s">
        <v>4</v>
      </c>
      <c r="N94">
        <v>95.071539000000001</v>
      </c>
      <c r="O94">
        <v>5.4900000000000001E-3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329.84935899999999</v>
      </c>
      <c r="I95">
        <v>1.0167000000000001E-2</v>
      </c>
      <c r="J95" t="s">
        <v>3</v>
      </c>
      <c r="K95">
        <v>326.99943000000002</v>
      </c>
      <c r="L95">
        <v>9.6030000000000004E-3</v>
      </c>
      <c r="M95" t="s">
        <v>4</v>
      </c>
      <c r="N95">
        <v>102.374872</v>
      </c>
      <c r="O95">
        <v>5.9719999999999999E-3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353.39787200000001</v>
      </c>
      <c r="I96">
        <v>1.2049000000000001E-2</v>
      </c>
      <c r="J96" t="s">
        <v>3</v>
      </c>
      <c r="K96">
        <v>350.342198</v>
      </c>
      <c r="L96">
        <v>1.0728E-2</v>
      </c>
      <c r="M96" t="s">
        <v>4</v>
      </c>
      <c r="N96">
        <v>109.678675</v>
      </c>
      <c r="O96">
        <v>6.6109999999999997E-3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376.94388199999997</v>
      </c>
      <c r="I97">
        <v>1.4770999999999999E-2</v>
      </c>
      <c r="J97" t="s">
        <v>3</v>
      </c>
      <c r="K97">
        <v>373.68303600000002</v>
      </c>
      <c r="L97">
        <v>1.1849E-2</v>
      </c>
      <c r="M97" t="s">
        <v>4</v>
      </c>
      <c r="N97">
        <v>116.981476</v>
      </c>
      <c r="O97">
        <v>7.3629999999999998E-3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400.49164000000002</v>
      </c>
      <c r="I98">
        <v>1.6948999999999999E-2</v>
      </c>
      <c r="J98" t="s">
        <v>3</v>
      </c>
      <c r="K98">
        <v>397.02576399999998</v>
      </c>
      <c r="L98">
        <v>1.2836999999999999E-2</v>
      </c>
      <c r="M98" t="s">
        <v>4</v>
      </c>
      <c r="N98">
        <v>124.285279</v>
      </c>
      <c r="O98">
        <v>8.0199999999999994E-3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424.03907099999998</v>
      </c>
      <c r="I99">
        <v>1.9389E-2</v>
      </c>
      <c r="J99" t="s">
        <v>3</v>
      </c>
      <c r="K99">
        <v>420.36889000000002</v>
      </c>
      <c r="L99">
        <v>1.4052E-2</v>
      </c>
      <c r="M99" t="s">
        <v>4</v>
      </c>
      <c r="N99">
        <v>131.58975899999999</v>
      </c>
      <c r="O99">
        <v>8.8339999999999998E-3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447.58523300000002</v>
      </c>
      <c r="I100">
        <v>2.1676000000000001E-2</v>
      </c>
      <c r="J100" t="s">
        <v>3</v>
      </c>
      <c r="K100">
        <v>443.71153099999998</v>
      </c>
      <c r="L100">
        <v>1.508E-2</v>
      </c>
      <c r="M100" t="s">
        <v>4</v>
      </c>
      <c r="N100">
        <v>138.893315</v>
      </c>
      <c r="O100">
        <v>9.6659999999999992E-3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471.13075900000001</v>
      </c>
      <c r="I101">
        <v>2.4341999999999999E-2</v>
      </c>
      <c r="J101" t="s">
        <v>3</v>
      </c>
      <c r="K101">
        <v>467.05371500000001</v>
      </c>
      <c r="L101">
        <v>1.6891E-2</v>
      </c>
      <c r="M101" t="s">
        <v>4</v>
      </c>
      <c r="N101">
        <v>146.19685000000001</v>
      </c>
      <c r="O101">
        <v>1.0784999999999999E-2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14.926292999999999</v>
      </c>
      <c r="I102">
        <v>3.934E-3</v>
      </c>
      <c r="J102" t="s">
        <v>3</v>
      </c>
      <c r="K102">
        <v>14.747728</v>
      </c>
      <c r="L102">
        <v>5.7390000000000002E-3</v>
      </c>
      <c r="M102" t="s">
        <v>4</v>
      </c>
      <c r="N102">
        <v>4.5804939999999998</v>
      </c>
      <c r="O102">
        <v>2.111E-3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29.372631999999999</v>
      </c>
      <c r="I103">
        <v>2.7599999999999999E-3</v>
      </c>
      <c r="J103" t="s">
        <v>3</v>
      </c>
      <c r="K103">
        <v>29.017555000000002</v>
      </c>
      <c r="L103">
        <v>5.5649999999999996E-3</v>
      </c>
      <c r="M103" t="s">
        <v>4</v>
      </c>
      <c r="N103">
        <v>8.8840789999999998</v>
      </c>
      <c r="O103">
        <v>2.0609999999999999E-3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43.819054999999999</v>
      </c>
      <c r="I104">
        <v>1.8959999999999999E-3</v>
      </c>
      <c r="J104" t="s">
        <v>3</v>
      </c>
      <c r="K104">
        <v>43.287872999999998</v>
      </c>
      <c r="L104">
        <v>5.4539999999999996E-3</v>
      </c>
      <c r="M104" t="s">
        <v>4</v>
      </c>
      <c r="N104">
        <v>13.187302000000001</v>
      </c>
      <c r="O104">
        <v>2.0579999999999999E-3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58.263925</v>
      </c>
      <c r="I105">
        <v>1.4220000000000001E-3</v>
      </c>
      <c r="J105" t="s">
        <v>3</v>
      </c>
      <c r="K105">
        <v>57.557662999999998</v>
      </c>
      <c r="L105">
        <v>5.3990000000000002E-3</v>
      </c>
      <c r="M105" t="s">
        <v>4</v>
      </c>
      <c r="N105">
        <v>17.490559000000001</v>
      </c>
      <c r="O105">
        <v>2.0739999999999999E-3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72.710048999999998</v>
      </c>
      <c r="I106">
        <v>1.114E-3</v>
      </c>
      <c r="J106" t="s">
        <v>3</v>
      </c>
      <c r="K106">
        <v>71.827815999999999</v>
      </c>
      <c r="L106">
        <v>5.4460000000000003E-3</v>
      </c>
      <c r="M106" t="s">
        <v>4</v>
      </c>
      <c r="N106">
        <v>21.794108999999999</v>
      </c>
      <c r="O106">
        <v>2.1050000000000001E-3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87.155890999999997</v>
      </c>
      <c r="I107">
        <v>9.990000000000001E-4</v>
      </c>
      <c r="J107" t="s">
        <v>3</v>
      </c>
      <c r="K107">
        <v>86.097643000000005</v>
      </c>
      <c r="L107">
        <v>5.5820000000000002E-3</v>
      </c>
      <c r="M107" t="s">
        <v>4</v>
      </c>
      <c r="N107">
        <v>26.097270999999999</v>
      </c>
      <c r="O107">
        <v>2.173E-3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101.601181</v>
      </c>
      <c r="I108">
        <v>9.2699999999999998E-4</v>
      </c>
      <c r="J108" t="s">
        <v>3</v>
      </c>
      <c r="K108">
        <v>100.36832699999999</v>
      </c>
      <c r="L108">
        <v>5.5019999999999999E-3</v>
      </c>
      <c r="M108" t="s">
        <v>4</v>
      </c>
      <c r="N108">
        <v>30.400493000000001</v>
      </c>
      <c r="O108">
        <v>2.1870000000000001E-3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116.046389</v>
      </c>
      <c r="I109">
        <v>9.3400000000000004E-4</v>
      </c>
      <c r="J109" t="s">
        <v>3</v>
      </c>
      <c r="K109">
        <v>114.63788599999999</v>
      </c>
      <c r="L109">
        <v>5.4730000000000004E-3</v>
      </c>
      <c r="M109" t="s">
        <v>4</v>
      </c>
      <c r="N109">
        <v>34.703558000000001</v>
      </c>
      <c r="O109">
        <v>2.2049999999999999E-3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130.49098599999999</v>
      </c>
      <c r="I110">
        <v>9.3499999999999996E-4</v>
      </c>
      <c r="J110" t="s">
        <v>3</v>
      </c>
      <c r="K110">
        <v>128.90768</v>
      </c>
      <c r="L110">
        <v>5.5459999999999997E-3</v>
      </c>
      <c r="M110" t="s">
        <v>4</v>
      </c>
      <c r="N110">
        <v>39.006934000000001</v>
      </c>
      <c r="O110">
        <v>2.2490000000000001E-3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144.935475</v>
      </c>
      <c r="I111">
        <v>9.4700000000000003E-4</v>
      </c>
      <c r="J111" t="s">
        <v>3</v>
      </c>
      <c r="K111">
        <v>143.17785499999999</v>
      </c>
      <c r="L111">
        <v>5.5830000000000003E-3</v>
      </c>
      <c r="M111" t="s">
        <v>4</v>
      </c>
      <c r="N111">
        <v>43.310679</v>
      </c>
      <c r="O111">
        <v>2.2899999999999999E-3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159.37988200000001</v>
      </c>
      <c r="I112">
        <v>9.3099999999999997E-4</v>
      </c>
      <c r="J112" t="s">
        <v>3</v>
      </c>
      <c r="K112">
        <v>157.448275</v>
      </c>
      <c r="L112">
        <v>5.5960000000000003E-3</v>
      </c>
      <c r="M112" t="s">
        <v>4</v>
      </c>
      <c r="N112">
        <v>47.614258999999997</v>
      </c>
      <c r="O112">
        <v>2.3210000000000001E-3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173.823812</v>
      </c>
      <c r="I113">
        <v>1.011E-3</v>
      </c>
      <c r="J113" t="s">
        <v>3</v>
      </c>
      <c r="K113">
        <v>171.71843000000001</v>
      </c>
      <c r="L113">
        <v>5.4920000000000004E-3</v>
      </c>
      <c r="M113" t="s">
        <v>4</v>
      </c>
      <c r="N113">
        <v>51.917901999999998</v>
      </c>
      <c r="O113">
        <v>2.3319999999999999E-3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188.26774800000001</v>
      </c>
      <c r="I114">
        <v>1.0889999999999999E-3</v>
      </c>
      <c r="J114" t="s">
        <v>3</v>
      </c>
      <c r="K114">
        <v>185.98797200000001</v>
      </c>
      <c r="L114">
        <v>5.4990000000000004E-3</v>
      </c>
      <c r="M114" t="s">
        <v>4</v>
      </c>
      <c r="N114">
        <v>56.220827</v>
      </c>
      <c r="O114">
        <v>2.3909999999999999E-3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202.71186399999999</v>
      </c>
      <c r="I115">
        <v>1.2049999999999999E-3</v>
      </c>
      <c r="J115" t="s">
        <v>3</v>
      </c>
      <c r="K115">
        <v>200.257881</v>
      </c>
      <c r="L115">
        <v>5.5570000000000003E-3</v>
      </c>
      <c r="M115" t="s">
        <v>4</v>
      </c>
      <c r="N115">
        <v>60.524406999999997</v>
      </c>
      <c r="O115">
        <v>2.4109999999999999E-3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217.15548999999999</v>
      </c>
      <c r="I116">
        <v>1.3860000000000001E-3</v>
      </c>
      <c r="J116" t="s">
        <v>3</v>
      </c>
      <c r="K116">
        <v>214.52770899999999</v>
      </c>
      <c r="L116">
        <v>5.6449999999999998E-3</v>
      </c>
      <c r="M116" t="s">
        <v>4</v>
      </c>
      <c r="N116">
        <v>64.828124000000003</v>
      </c>
      <c r="O116">
        <v>2.4269999999999999E-3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231.60016200000001</v>
      </c>
      <c r="I117">
        <v>1.3290000000000001E-3</v>
      </c>
      <c r="J117" t="s">
        <v>3</v>
      </c>
      <c r="K117">
        <v>228.79859999999999</v>
      </c>
      <c r="L117">
        <v>5.5599999999999998E-3</v>
      </c>
      <c r="M117" t="s">
        <v>4</v>
      </c>
      <c r="N117">
        <v>69.132247000000007</v>
      </c>
      <c r="O117">
        <v>2.4090000000000001E-3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246.04349500000001</v>
      </c>
      <c r="I118">
        <v>1.4339999999999999E-3</v>
      </c>
      <c r="J118" t="s">
        <v>3</v>
      </c>
      <c r="K118">
        <v>243.06824399999999</v>
      </c>
      <c r="L118">
        <v>5.6150000000000002E-3</v>
      </c>
      <c r="M118" t="s">
        <v>4</v>
      </c>
      <c r="N118">
        <v>73.435345999999996</v>
      </c>
      <c r="O118">
        <v>2.4199999999999998E-3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260.48697299999998</v>
      </c>
      <c r="I119">
        <v>1.531E-3</v>
      </c>
      <c r="J119" t="s">
        <v>3</v>
      </c>
      <c r="K119">
        <v>257.33833600000003</v>
      </c>
      <c r="L119">
        <v>5.7419999999999997E-3</v>
      </c>
      <c r="M119" t="s">
        <v>4</v>
      </c>
      <c r="N119">
        <v>77.738628000000006</v>
      </c>
      <c r="O119">
        <v>2.477E-3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274.93213300000002</v>
      </c>
      <c r="I120">
        <v>1.7359999999999999E-3</v>
      </c>
      <c r="J120" t="s">
        <v>3</v>
      </c>
      <c r="K120">
        <v>271.60834399999999</v>
      </c>
      <c r="L120">
        <v>5.7739999999999996E-3</v>
      </c>
      <c r="M120" t="s">
        <v>4</v>
      </c>
      <c r="N120">
        <v>82.042463999999995</v>
      </c>
      <c r="O120">
        <v>2.4880000000000002E-3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289.37739199999999</v>
      </c>
      <c r="I121">
        <v>1.874E-3</v>
      </c>
      <c r="J121" t="s">
        <v>3</v>
      </c>
      <c r="K121">
        <v>285.87866200000002</v>
      </c>
      <c r="L121">
        <v>5.7520000000000002E-3</v>
      </c>
      <c r="M121" t="s">
        <v>4</v>
      </c>
      <c r="N121">
        <v>86.346279999999993</v>
      </c>
      <c r="O121">
        <v>2.4840000000000001E-3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80.445113000000006</v>
      </c>
      <c r="I122" s="3">
        <v>193.64722900000001</v>
      </c>
      <c r="J122" s="3" t="s">
        <v>3</v>
      </c>
      <c r="K122" s="3">
        <v>79.766642000000004</v>
      </c>
      <c r="L122" s="3">
        <v>187.567429</v>
      </c>
      <c r="M122" s="3" t="s">
        <v>4</v>
      </c>
      <c r="N122" s="3">
        <v>53.648473000000003</v>
      </c>
      <c r="O122" s="3">
        <v>164.02493699999999</v>
      </c>
      <c r="P122" s="3" t="s">
        <v>5</v>
      </c>
      <c r="Q122" s="3">
        <v>0.713584</v>
      </c>
      <c r="R122" s="3">
        <v>5.5903000000000001E-2</v>
      </c>
      <c r="S122" s="3" t="s">
        <v>6</v>
      </c>
      <c r="T122" s="3">
        <v>18.864719999999998</v>
      </c>
      <c r="U122" s="3">
        <v>1.0330000000000001E-3</v>
      </c>
      <c r="V122" s="3" t="s">
        <v>7</v>
      </c>
      <c r="W122" s="3">
        <v>0.11754100000000001</v>
      </c>
      <c r="X122" s="3">
        <v>9.8299999999999993E-4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8.4605E-2</v>
      </c>
      <c r="AG122" s="3">
        <v>1.0399999999999999E-4</v>
      </c>
      <c r="AH122" s="3" t="s">
        <v>11</v>
      </c>
      <c r="AI122" s="3">
        <v>0.91641899999999998</v>
      </c>
      <c r="AJ122" s="3">
        <v>2.2499999999999999E-4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157.151858</v>
      </c>
      <c r="I123">
        <v>410.30161199999998</v>
      </c>
      <c r="J123" t="s">
        <v>3</v>
      </c>
      <c r="K123">
        <v>155.86105699999999</v>
      </c>
      <c r="L123">
        <v>398.94048199999997</v>
      </c>
      <c r="M123" t="s">
        <v>4</v>
      </c>
      <c r="N123">
        <v>103.92040799999999</v>
      </c>
      <c r="O123">
        <v>341.25062300000002</v>
      </c>
      <c r="P123" t="s">
        <v>5</v>
      </c>
      <c r="Q123">
        <v>1.359084</v>
      </c>
      <c r="R123">
        <v>0.10204000000000001</v>
      </c>
      <c r="S123" t="s">
        <v>6</v>
      </c>
      <c r="T123">
        <v>37.636581999999997</v>
      </c>
      <c r="U123">
        <v>2.8319999999999999E-3</v>
      </c>
      <c r="V123" t="s">
        <v>7</v>
      </c>
      <c r="W123">
        <v>0.227325</v>
      </c>
      <c r="X123">
        <v>2.591E-3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8.0453999999999998E-2</v>
      </c>
      <c r="AG123">
        <v>7.2000000000000002E-5</v>
      </c>
      <c r="AH123" t="s">
        <v>11</v>
      </c>
      <c r="AI123">
        <v>0.92305599999999999</v>
      </c>
      <c r="AJ123">
        <v>1.46E-4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234.54234600000001</v>
      </c>
      <c r="I124">
        <v>684.11828500000001</v>
      </c>
      <c r="J124" t="s">
        <v>3</v>
      </c>
      <c r="K124">
        <v>232.62940699999999</v>
      </c>
      <c r="L124">
        <v>667.70830799999999</v>
      </c>
      <c r="M124" t="s">
        <v>4</v>
      </c>
      <c r="N124">
        <v>154.84150199999999</v>
      </c>
      <c r="O124">
        <v>559.42635099999995</v>
      </c>
      <c r="P124" t="s">
        <v>5</v>
      </c>
      <c r="Q124">
        <v>2.01478</v>
      </c>
      <c r="R124">
        <v>0.136992</v>
      </c>
      <c r="S124" t="s">
        <v>6</v>
      </c>
      <c r="T124">
        <v>56.411749</v>
      </c>
      <c r="U124">
        <v>5.8640000000000003E-3</v>
      </c>
      <c r="V124" t="s">
        <v>7</v>
      </c>
      <c r="W124">
        <v>0.33874100000000001</v>
      </c>
      <c r="X124">
        <v>5.2649999999999997E-3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7.8238000000000002E-2</v>
      </c>
      <c r="AG124">
        <v>1.06E-4</v>
      </c>
      <c r="AH124" t="s">
        <v>11</v>
      </c>
      <c r="AI124">
        <v>0.92768799999999996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311.54526399999997</v>
      </c>
      <c r="I125">
        <v>1011.354002</v>
      </c>
      <c r="J125" t="s">
        <v>3</v>
      </c>
      <c r="K125">
        <v>309.02192400000001</v>
      </c>
      <c r="L125">
        <v>989.55129699999998</v>
      </c>
      <c r="M125" t="s">
        <v>4</v>
      </c>
      <c r="N125">
        <v>205.39648500000001</v>
      </c>
      <c r="O125">
        <v>817.629458</v>
      </c>
      <c r="P125" t="s">
        <v>5</v>
      </c>
      <c r="Q125">
        <v>2.6589879999999999</v>
      </c>
      <c r="R125">
        <v>0.17222799999999999</v>
      </c>
      <c r="S125" t="s">
        <v>6</v>
      </c>
      <c r="T125">
        <v>75.187883999999997</v>
      </c>
      <c r="U125">
        <v>1.0211E-2</v>
      </c>
      <c r="V125" t="s">
        <v>7</v>
      </c>
      <c r="W125">
        <v>0.44933299999999998</v>
      </c>
      <c r="X125">
        <v>8.7770000000000001E-3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7.6144000000000003E-2</v>
      </c>
      <c r="AG125">
        <v>1.2999999999999999E-4</v>
      </c>
      <c r="AH125" t="s">
        <v>11</v>
      </c>
      <c r="AI125">
        <v>0.92915499999999995</v>
      </c>
      <c r="AJ125">
        <v>7.2999999999999999E-5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388.85749800000002</v>
      </c>
      <c r="I126">
        <v>1459.82988</v>
      </c>
      <c r="J126" t="s">
        <v>3</v>
      </c>
      <c r="K126">
        <v>385.72081200000002</v>
      </c>
      <c r="L126">
        <v>1430.1122849999999</v>
      </c>
      <c r="M126" t="s">
        <v>4</v>
      </c>
      <c r="N126">
        <v>256.20508599999999</v>
      </c>
      <c r="O126">
        <v>1173.3118380000001</v>
      </c>
      <c r="P126" t="s">
        <v>5</v>
      </c>
      <c r="Q126">
        <v>3.3058160000000001</v>
      </c>
      <c r="R126">
        <v>0.22420799999999999</v>
      </c>
      <c r="S126" t="s">
        <v>6</v>
      </c>
      <c r="T126">
        <v>93.965452999999997</v>
      </c>
      <c r="U126">
        <v>1.5872000000000001E-2</v>
      </c>
      <c r="V126" t="s">
        <v>7</v>
      </c>
      <c r="W126">
        <v>0.56152800000000003</v>
      </c>
      <c r="X126">
        <v>1.3155999999999999E-2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7.5028999999999998E-2</v>
      </c>
      <c r="AG126">
        <v>1.35E-4</v>
      </c>
      <c r="AH126" t="s">
        <v>11</v>
      </c>
      <c r="AI126">
        <v>0.92990399999999995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467.44167800000002</v>
      </c>
      <c r="I127">
        <v>1940.622697</v>
      </c>
      <c r="J127" t="s">
        <v>3</v>
      </c>
      <c r="K127">
        <v>463.67655999999999</v>
      </c>
      <c r="L127">
        <v>1902.463841</v>
      </c>
      <c r="M127" t="s">
        <v>4</v>
      </c>
      <c r="N127">
        <v>308.18188199999997</v>
      </c>
      <c r="O127">
        <v>1554.1229679999999</v>
      </c>
      <c r="P127" t="s">
        <v>5</v>
      </c>
      <c r="Q127">
        <v>3.9707159999999999</v>
      </c>
      <c r="R127">
        <v>0.29371199999999997</v>
      </c>
      <c r="S127" t="s">
        <v>6</v>
      </c>
      <c r="T127">
        <v>112.74804399999999</v>
      </c>
      <c r="U127">
        <v>2.1625999999999999E-2</v>
      </c>
      <c r="V127" t="s">
        <v>7</v>
      </c>
      <c r="W127">
        <v>0.67768600000000001</v>
      </c>
      <c r="X127">
        <v>1.8294999999999999E-2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7.3506000000000002E-2</v>
      </c>
      <c r="AG127">
        <v>1.4300000000000001E-4</v>
      </c>
      <c r="AH127" t="s">
        <v>11</v>
      </c>
      <c r="AI127">
        <v>0.931473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544.93316200000004</v>
      </c>
      <c r="I128">
        <v>2392.756903</v>
      </c>
      <c r="J128" t="s">
        <v>3</v>
      </c>
      <c r="K128">
        <v>540.56358</v>
      </c>
      <c r="L128">
        <v>2348.4925170000001</v>
      </c>
      <c r="M128" t="s">
        <v>4</v>
      </c>
      <c r="N128">
        <v>359.12439599999999</v>
      </c>
      <c r="O128">
        <v>1905.262831</v>
      </c>
      <c r="P128" t="s">
        <v>5</v>
      </c>
      <c r="Q128">
        <v>4.6095319999999997</v>
      </c>
      <c r="R128">
        <v>0.33445799999999998</v>
      </c>
      <c r="S128" t="s">
        <v>6</v>
      </c>
      <c r="T128">
        <v>131.528941</v>
      </c>
      <c r="U128">
        <v>2.7980999999999999E-2</v>
      </c>
      <c r="V128" t="s">
        <v>7</v>
      </c>
      <c r="W128">
        <v>0.79107300000000003</v>
      </c>
      <c r="X128">
        <v>2.3639E-2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7.2967000000000004E-2</v>
      </c>
      <c r="AG128">
        <v>1.46E-4</v>
      </c>
      <c r="AH128" t="s">
        <v>11</v>
      </c>
      <c r="AI128">
        <v>0.93176199999999998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621.27924800000005</v>
      </c>
      <c r="I129">
        <v>2848.9400099999998</v>
      </c>
      <c r="J129" t="s">
        <v>3</v>
      </c>
      <c r="K129">
        <v>616.32429300000001</v>
      </c>
      <c r="L129">
        <v>2800.6446999999998</v>
      </c>
      <c r="M129" t="s">
        <v>4</v>
      </c>
      <c r="N129">
        <v>408.96152699999999</v>
      </c>
      <c r="O129">
        <v>2251.3577610000002</v>
      </c>
      <c r="P129" t="s">
        <v>5</v>
      </c>
      <c r="Q129">
        <v>5.2279369999999998</v>
      </c>
      <c r="R129">
        <v>0.352823</v>
      </c>
      <c r="S129" t="s">
        <v>6</v>
      </c>
      <c r="T129">
        <v>150.305984</v>
      </c>
      <c r="U129">
        <v>3.4884999999999999E-2</v>
      </c>
      <c r="V129" t="s">
        <v>7</v>
      </c>
      <c r="W129">
        <v>0.90110400000000002</v>
      </c>
      <c r="X129">
        <v>2.9600000000000001E-2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7.0824999999999999E-2</v>
      </c>
      <c r="AG129">
        <v>1.55E-4</v>
      </c>
      <c r="AH129" t="s">
        <v>11</v>
      </c>
      <c r="AI129">
        <v>0.93245999999999996</v>
      </c>
      <c r="AJ129">
        <v>5.1999999999999997E-5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700.81355699999995</v>
      </c>
      <c r="I130">
        <v>4081.5265829999998</v>
      </c>
      <c r="J130" t="s">
        <v>3</v>
      </c>
      <c r="K130">
        <v>695.20724099999995</v>
      </c>
      <c r="L130">
        <v>4010.253408</v>
      </c>
      <c r="M130" t="s">
        <v>4</v>
      </c>
      <c r="N130">
        <v>461.84415999999999</v>
      </c>
      <c r="O130">
        <v>3236.5419590000001</v>
      </c>
      <c r="P130" t="s">
        <v>5</v>
      </c>
      <c r="Q130">
        <v>5.9141599999999999</v>
      </c>
      <c r="R130">
        <v>0.47434399999999999</v>
      </c>
      <c r="S130" t="s">
        <v>6</v>
      </c>
      <c r="T130">
        <v>169.089212</v>
      </c>
      <c r="U130">
        <v>4.7934999999999998E-2</v>
      </c>
      <c r="V130" t="s">
        <v>7</v>
      </c>
      <c r="W130">
        <v>1.0165489999999999</v>
      </c>
      <c r="X130">
        <v>4.0444000000000001E-2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6.9651000000000005E-2</v>
      </c>
      <c r="AG130">
        <v>1.56E-4</v>
      </c>
      <c r="AH130" t="s">
        <v>11</v>
      </c>
      <c r="AI130">
        <v>0.93256899999999998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780.87236800000005</v>
      </c>
      <c r="I131">
        <v>5413.7460440000004</v>
      </c>
      <c r="J131" t="s">
        <v>3</v>
      </c>
      <c r="K131">
        <v>774.57836299999997</v>
      </c>
      <c r="L131">
        <v>5308.791295</v>
      </c>
      <c r="M131" t="s">
        <v>4</v>
      </c>
      <c r="N131">
        <v>515.33544300000005</v>
      </c>
      <c r="O131">
        <v>4334.8550489999998</v>
      </c>
      <c r="P131" t="s">
        <v>5</v>
      </c>
      <c r="Q131">
        <v>6.6353059999999999</v>
      </c>
      <c r="R131">
        <v>0.70122499999999999</v>
      </c>
      <c r="S131" t="s">
        <v>6</v>
      </c>
      <c r="T131">
        <v>187.87143399999999</v>
      </c>
      <c r="U131">
        <v>5.8120999999999999E-2</v>
      </c>
      <c r="V131" t="s">
        <v>7</v>
      </c>
      <c r="W131">
        <v>1.1295200000000001</v>
      </c>
      <c r="X131">
        <v>4.9029999999999997E-2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6.8903000000000006E-2</v>
      </c>
      <c r="AG131">
        <v>1.5699999999999999E-4</v>
      </c>
      <c r="AH131" t="s">
        <v>11</v>
      </c>
      <c r="AI131">
        <v>0.93264400000000003</v>
      </c>
      <c r="AJ131">
        <v>5.1E-5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859.40250700000001</v>
      </c>
      <c r="I132">
        <v>6294.6276639999996</v>
      </c>
      <c r="J132" t="s">
        <v>3</v>
      </c>
      <c r="K132">
        <v>852.45038199999999</v>
      </c>
      <c r="L132">
        <v>6167.8867479999999</v>
      </c>
      <c r="M132" t="s">
        <v>4</v>
      </c>
      <c r="N132">
        <v>567.34309900000005</v>
      </c>
      <c r="O132">
        <v>5056.1108130000002</v>
      </c>
      <c r="P132" t="s">
        <v>5</v>
      </c>
      <c r="Q132">
        <v>7.3270960000000001</v>
      </c>
      <c r="R132">
        <v>0.85258800000000001</v>
      </c>
      <c r="S132" t="s">
        <v>6</v>
      </c>
      <c r="T132">
        <v>206.652085</v>
      </c>
      <c r="U132">
        <v>6.3486000000000001E-2</v>
      </c>
      <c r="V132" t="s">
        <v>7</v>
      </c>
      <c r="W132">
        <v>1.2417339999999999</v>
      </c>
      <c r="X132">
        <v>5.5017999999999997E-2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6.8002000000000007E-2</v>
      </c>
      <c r="AG132">
        <v>1.4999999999999999E-4</v>
      </c>
      <c r="AH132" t="s">
        <v>11</v>
      </c>
      <c r="AI132">
        <v>0.93308100000000005</v>
      </c>
      <c r="AJ132">
        <v>4.5000000000000003E-5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936.36101799999994</v>
      </c>
      <c r="I133">
        <v>6857.8136610000001</v>
      </c>
      <c r="J133" t="s">
        <v>3</v>
      </c>
      <c r="K133">
        <v>928.78661499999998</v>
      </c>
      <c r="L133">
        <v>6716.7196489999997</v>
      </c>
      <c r="M133" t="s">
        <v>4</v>
      </c>
      <c r="N133">
        <v>617.89859000000001</v>
      </c>
      <c r="O133">
        <v>5514.1553039999999</v>
      </c>
      <c r="P133" t="s">
        <v>5</v>
      </c>
      <c r="Q133">
        <v>7.9823029999999999</v>
      </c>
      <c r="R133">
        <v>0.95832499999999998</v>
      </c>
      <c r="S133" t="s">
        <v>6</v>
      </c>
      <c r="T133">
        <v>225.42940100000001</v>
      </c>
      <c r="U133">
        <v>6.7835000000000006E-2</v>
      </c>
      <c r="V133" t="s">
        <v>7</v>
      </c>
      <c r="W133">
        <v>1.3511249999999999</v>
      </c>
      <c r="X133">
        <v>5.8853999999999997E-2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6.8002000000000007E-2</v>
      </c>
      <c r="AG133">
        <v>1.4999999999999999E-4</v>
      </c>
      <c r="AH133" t="s">
        <v>11</v>
      </c>
      <c r="AI133">
        <v>0.93376700000000001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1011.943688</v>
      </c>
      <c r="I134">
        <v>7186.7022230000002</v>
      </c>
      <c r="J134" t="s">
        <v>3</v>
      </c>
      <c r="K134">
        <v>1003.778831</v>
      </c>
      <c r="L134">
        <v>7039.4982289999998</v>
      </c>
      <c r="M134" t="s">
        <v>4</v>
      </c>
      <c r="N134">
        <v>667.12592900000004</v>
      </c>
      <c r="O134">
        <v>5764.0044879999996</v>
      </c>
      <c r="P134" t="s">
        <v>5</v>
      </c>
      <c r="Q134">
        <v>8.6081070000000004</v>
      </c>
      <c r="R134">
        <v>0.99004400000000004</v>
      </c>
      <c r="S134" t="s">
        <v>6</v>
      </c>
      <c r="T134">
        <v>244.217589</v>
      </c>
      <c r="U134">
        <v>7.1204000000000003E-2</v>
      </c>
      <c r="V134" t="s">
        <v>7</v>
      </c>
      <c r="W134">
        <v>1.456896</v>
      </c>
      <c r="X134">
        <v>6.2542E-2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6.7560999999999996E-2</v>
      </c>
      <c r="AG134">
        <v>1.4899999999999999E-4</v>
      </c>
      <c r="AH134" t="s">
        <v>11</v>
      </c>
      <c r="AI134">
        <v>0.93377399999999999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1089.139698</v>
      </c>
      <c r="I135">
        <v>7616.3225329999996</v>
      </c>
      <c r="J135" t="s">
        <v>3</v>
      </c>
      <c r="K135">
        <v>1080.362065</v>
      </c>
      <c r="L135">
        <v>7462.2155409999996</v>
      </c>
      <c r="M135" t="s">
        <v>4</v>
      </c>
      <c r="N135">
        <v>717.83268699999996</v>
      </c>
      <c r="O135">
        <v>6090.3050629999998</v>
      </c>
      <c r="P135" t="s">
        <v>5</v>
      </c>
      <c r="Q135">
        <v>9.2554029999999994</v>
      </c>
      <c r="R135">
        <v>1.0206230000000001</v>
      </c>
      <c r="S135" t="s">
        <v>6</v>
      </c>
      <c r="T135">
        <v>262.99991499999999</v>
      </c>
      <c r="U135">
        <v>7.6635999999999996E-2</v>
      </c>
      <c r="V135" t="s">
        <v>7</v>
      </c>
      <c r="W135">
        <v>1.5680229999999999</v>
      </c>
      <c r="X135">
        <v>6.7577999999999999E-2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6.7530000000000007E-2</v>
      </c>
      <c r="AG135">
        <v>1.4999999999999999E-4</v>
      </c>
      <c r="AH135" t="s">
        <v>11</v>
      </c>
      <c r="AI135">
        <v>0.93387299999999995</v>
      </c>
      <c r="AJ135">
        <v>5.7000000000000003E-5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1166.4826250000001</v>
      </c>
      <c r="I136">
        <v>8021.2170619999997</v>
      </c>
      <c r="J136" t="s">
        <v>3</v>
      </c>
      <c r="K136">
        <v>1157.0949800000001</v>
      </c>
      <c r="L136">
        <v>7861.6298340000003</v>
      </c>
      <c r="M136" t="s">
        <v>4</v>
      </c>
      <c r="N136">
        <v>768.64599199999998</v>
      </c>
      <c r="O136">
        <v>6400.3475179999996</v>
      </c>
      <c r="P136" t="s">
        <v>5</v>
      </c>
      <c r="Q136">
        <v>9.9009269999999994</v>
      </c>
      <c r="R136">
        <v>1.043474</v>
      </c>
      <c r="S136" t="s">
        <v>6</v>
      </c>
      <c r="T136">
        <v>281.78357199999999</v>
      </c>
      <c r="U136">
        <v>8.2072000000000006E-2</v>
      </c>
      <c r="V136" t="s">
        <v>7</v>
      </c>
      <c r="W136">
        <v>1.679756</v>
      </c>
      <c r="X136">
        <v>7.3163000000000006E-2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6.6850000000000007E-2</v>
      </c>
      <c r="AG136">
        <v>1.5100000000000001E-4</v>
      </c>
      <c r="AH136" t="s">
        <v>11</v>
      </c>
      <c r="AI136">
        <v>0.93391000000000002</v>
      </c>
      <c r="AJ136">
        <v>5.7000000000000003E-5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1242.6986569999999</v>
      </c>
      <c r="I137">
        <v>8470.8531270000003</v>
      </c>
      <c r="J137" t="s">
        <v>3</v>
      </c>
      <c r="K137">
        <v>1232.7211569999999</v>
      </c>
      <c r="L137">
        <v>8306.166894</v>
      </c>
      <c r="M137" t="s">
        <v>4</v>
      </c>
      <c r="N137">
        <v>818.40021200000001</v>
      </c>
      <c r="O137">
        <v>6744.9901550000004</v>
      </c>
      <c r="P137" t="s">
        <v>5</v>
      </c>
      <c r="Q137">
        <v>10.524153999999999</v>
      </c>
      <c r="R137">
        <v>1.06372</v>
      </c>
      <c r="S137" t="s">
        <v>6</v>
      </c>
      <c r="T137">
        <v>300.57016800000002</v>
      </c>
      <c r="U137">
        <v>8.6427000000000004E-2</v>
      </c>
      <c r="V137" t="s">
        <v>7</v>
      </c>
      <c r="W137">
        <v>1.788621</v>
      </c>
      <c r="X137">
        <v>7.9116000000000006E-2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6.6491999999999996E-2</v>
      </c>
      <c r="AG137">
        <v>1.45E-4</v>
      </c>
      <c r="AH137" t="s">
        <v>11</v>
      </c>
      <c r="AI137">
        <v>0.93391199999999996</v>
      </c>
      <c r="AJ137">
        <v>5.7000000000000003E-5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1319.077751</v>
      </c>
      <c r="I138">
        <v>9188.8850920000004</v>
      </c>
      <c r="J138" t="s">
        <v>3</v>
      </c>
      <c r="K138">
        <v>1308.498423</v>
      </c>
      <c r="L138">
        <v>9011.8830809999999</v>
      </c>
      <c r="M138" t="s">
        <v>4</v>
      </c>
      <c r="N138">
        <v>868.31133899999998</v>
      </c>
      <c r="O138">
        <v>7310.6273540000002</v>
      </c>
      <c r="P138" t="s">
        <v>5</v>
      </c>
      <c r="Q138">
        <v>11.158778999999999</v>
      </c>
      <c r="R138">
        <v>1.112833</v>
      </c>
      <c r="S138" t="s">
        <v>6</v>
      </c>
      <c r="T138">
        <v>319.35006399999997</v>
      </c>
      <c r="U138">
        <v>9.5015000000000002E-2</v>
      </c>
      <c r="V138" t="s">
        <v>7</v>
      </c>
      <c r="W138">
        <v>1.8972640000000001</v>
      </c>
      <c r="X138">
        <v>8.7068000000000006E-2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6.5624000000000002E-2</v>
      </c>
      <c r="AG138">
        <v>1.3999999999999999E-4</v>
      </c>
      <c r="AH138" t="s">
        <v>11</v>
      </c>
      <c r="AI138">
        <v>0.93495700000000004</v>
      </c>
      <c r="AJ138">
        <v>7.7999999999999999E-5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1396.1709350000001</v>
      </c>
      <c r="I139">
        <v>10284.973599000001</v>
      </c>
      <c r="J139" t="s">
        <v>3</v>
      </c>
      <c r="K139">
        <v>1384.976431</v>
      </c>
      <c r="L139">
        <v>10085.740279</v>
      </c>
      <c r="M139" t="s">
        <v>4</v>
      </c>
      <c r="N139">
        <v>918.95883200000003</v>
      </c>
      <c r="O139">
        <v>8193.6468650000006</v>
      </c>
      <c r="P139" t="s">
        <v>5</v>
      </c>
      <c r="Q139">
        <v>11.807123000000001</v>
      </c>
      <c r="R139">
        <v>1.237865</v>
      </c>
      <c r="S139" t="s">
        <v>6</v>
      </c>
      <c r="T139">
        <v>338.13145900000001</v>
      </c>
      <c r="U139">
        <v>0.104223</v>
      </c>
      <c r="V139" t="s">
        <v>7</v>
      </c>
      <c r="W139">
        <v>2.006745</v>
      </c>
      <c r="X139">
        <v>9.5985000000000001E-2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6.5468999999999999E-2</v>
      </c>
      <c r="AG139">
        <v>1.4200000000000001E-4</v>
      </c>
      <c r="AH139" t="s">
        <v>11</v>
      </c>
      <c r="AI139">
        <v>0.93553200000000003</v>
      </c>
      <c r="AJ139">
        <v>8.8999999999999995E-5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1472.858694</v>
      </c>
      <c r="I140">
        <v>11336.584676</v>
      </c>
      <c r="J140" t="s">
        <v>3</v>
      </c>
      <c r="K140">
        <v>1461.050461</v>
      </c>
      <c r="L140">
        <v>11114.994632</v>
      </c>
      <c r="M140" t="s">
        <v>4</v>
      </c>
      <c r="N140">
        <v>969.26125100000002</v>
      </c>
      <c r="O140">
        <v>9038.3304929999995</v>
      </c>
      <c r="P140" t="s">
        <v>5</v>
      </c>
      <c r="Q140">
        <v>12.454056</v>
      </c>
      <c r="R140">
        <v>1.3828750000000001</v>
      </c>
      <c r="S140" t="s">
        <v>6</v>
      </c>
      <c r="T140">
        <v>356.91140999999999</v>
      </c>
      <c r="U140">
        <v>0.11342099999999999</v>
      </c>
      <c r="V140" t="s">
        <v>7</v>
      </c>
      <c r="W140">
        <v>2.1135950000000001</v>
      </c>
      <c r="X140">
        <v>0.104868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6.4297000000000007E-2</v>
      </c>
      <c r="AG140">
        <v>1.3100000000000001E-4</v>
      </c>
      <c r="AH140" t="s">
        <v>11</v>
      </c>
      <c r="AI140">
        <v>0.93605700000000003</v>
      </c>
      <c r="AJ140">
        <v>9.1000000000000003E-5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1550.858469</v>
      </c>
      <c r="I141">
        <v>12148.380422</v>
      </c>
      <c r="J141" t="s">
        <v>3</v>
      </c>
      <c r="K141">
        <v>1538.406675</v>
      </c>
      <c r="L141">
        <v>11908.157014</v>
      </c>
      <c r="M141" t="s">
        <v>4</v>
      </c>
      <c r="N141">
        <v>1020.81907</v>
      </c>
      <c r="O141">
        <v>9681.4236839999994</v>
      </c>
      <c r="P141" t="s">
        <v>5</v>
      </c>
      <c r="Q141">
        <v>13.131677</v>
      </c>
      <c r="R141">
        <v>1.5010859999999999</v>
      </c>
      <c r="S141" t="s">
        <v>6</v>
      </c>
      <c r="T141">
        <v>375.69678699999997</v>
      </c>
      <c r="U141">
        <v>0.121713</v>
      </c>
      <c r="V141" t="s">
        <v>7</v>
      </c>
      <c r="W141">
        <v>2.2251979999999998</v>
      </c>
      <c r="X141">
        <v>0.110538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6.3742999999999994E-2</v>
      </c>
      <c r="AG141">
        <v>1.25E-4</v>
      </c>
      <c r="AH141" t="s">
        <v>11</v>
      </c>
      <c r="AI141">
        <v>0.93606299999999998</v>
      </c>
      <c r="AJ141">
        <v>9.1000000000000003E-5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71.669184999999999</v>
      </c>
      <c r="I162">
        <v>213.17680300000001</v>
      </c>
      <c r="J162" t="s">
        <v>3</v>
      </c>
      <c r="K162">
        <v>70.978857000000005</v>
      </c>
      <c r="L162">
        <v>205.52966799999999</v>
      </c>
      <c r="M162" t="s">
        <v>4</v>
      </c>
      <c r="N162">
        <v>52.091728000000003</v>
      </c>
      <c r="O162">
        <v>181.87123099999999</v>
      </c>
      <c r="P162" t="s">
        <v>5</v>
      </c>
      <c r="Q162">
        <v>0.71810300000000005</v>
      </c>
      <c r="R162">
        <v>7.2289000000000006E-2</v>
      </c>
      <c r="S162" t="s">
        <v>6</v>
      </c>
      <c r="T162">
        <v>11.770555</v>
      </c>
      <c r="U162">
        <v>1.37E-4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8.4158999999999998E-2</v>
      </c>
      <c r="AG162">
        <v>4.0000000000000003E-5</v>
      </c>
      <c r="AH162" t="s">
        <v>11</v>
      </c>
      <c r="AI162">
        <v>0.91547100000000003</v>
      </c>
      <c r="AJ162">
        <v>2.1000000000000001E-4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139.49234100000001</v>
      </c>
      <c r="I163">
        <v>426.61638799999997</v>
      </c>
      <c r="J163" t="s">
        <v>3</v>
      </c>
      <c r="K163">
        <v>138.18074999999999</v>
      </c>
      <c r="L163">
        <v>411.95076499999999</v>
      </c>
      <c r="M163" t="s">
        <v>4</v>
      </c>
      <c r="N163">
        <v>100.780348</v>
      </c>
      <c r="O163">
        <v>361.00786900000003</v>
      </c>
      <c r="P163" t="s">
        <v>5</v>
      </c>
      <c r="Q163">
        <v>1.3664499999999999</v>
      </c>
      <c r="R163">
        <v>0.13619700000000001</v>
      </c>
      <c r="S163" t="s">
        <v>6</v>
      </c>
      <c r="T163">
        <v>23.428584000000001</v>
      </c>
      <c r="U163">
        <v>1.5699999999999999E-4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8.2263000000000003E-2</v>
      </c>
      <c r="AG163">
        <v>3.8000000000000002E-5</v>
      </c>
      <c r="AH163" t="s">
        <v>11</v>
      </c>
      <c r="AI163">
        <v>0.92473000000000005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205.77927500000001</v>
      </c>
      <c r="I164">
        <v>571.64338299999997</v>
      </c>
      <c r="J164" t="s">
        <v>3</v>
      </c>
      <c r="K164">
        <v>203.870068</v>
      </c>
      <c r="L164">
        <v>552.38512200000002</v>
      </c>
      <c r="M164" t="s">
        <v>4</v>
      </c>
      <c r="N164">
        <v>148.08439100000001</v>
      </c>
      <c r="O164">
        <v>480.80823099999998</v>
      </c>
      <c r="P164" t="s">
        <v>5</v>
      </c>
      <c r="Q164">
        <v>1.9904200000000001</v>
      </c>
      <c r="R164">
        <v>0.17358000000000001</v>
      </c>
      <c r="S164" t="s">
        <v>6</v>
      </c>
      <c r="T164">
        <v>35.084789999999998</v>
      </c>
      <c r="U164">
        <v>2.0900000000000001E-4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7.9847000000000001E-2</v>
      </c>
      <c r="AG164">
        <v>7.2000000000000002E-5</v>
      </c>
      <c r="AH164" t="s">
        <v>11</v>
      </c>
      <c r="AI164">
        <v>0.92841700000000005</v>
      </c>
      <c r="AJ164">
        <v>1.02E-4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271.13929300000001</v>
      </c>
      <c r="I165">
        <v>627.01852599999995</v>
      </c>
      <c r="J165" t="s">
        <v>3</v>
      </c>
      <c r="K165">
        <v>268.64809000000002</v>
      </c>
      <c r="L165">
        <v>605.93752900000004</v>
      </c>
      <c r="M165" t="s">
        <v>4</v>
      </c>
      <c r="N165">
        <v>194.53902299999999</v>
      </c>
      <c r="O165">
        <v>524.67508899999996</v>
      </c>
      <c r="P165" t="s">
        <v>5</v>
      </c>
      <c r="Q165">
        <v>2.598033</v>
      </c>
      <c r="R165">
        <v>0.188718</v>
      </c>
      <c r="S165" t="s">
        <v>6</v>
      </c>
      <c r="T165">
        <v>46.740949999999998</v>
      </c>
      <c r="U165">
        <v>2.2599999999999999E-4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7.8695000000000001E-2</v>
      </c>
      <c r="AG165">
        <v>8.3999999999999995E-5</v>
      </c>
      <c r="AH165" t="s">
        <v>11</v>
      </c>
      <c r="AI165">
        <v>0.93034799999999995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336.34939100000003</v>
      </c>
      <c r="I166">
        <v>665.60643900000002</v>
      </c>
      <c r="J166" t="s">
        <v>3</v>
      </c>
      <c r="K166">
        <v>333.28008499999999</v>
      </c>
      <c r="L166">
        <v>643.24512300000004</v>
      </c>
      <c r="M166" t="s">
        <v>4</v>
      </c>
      <c r="N166">
        <v>240.82655099999999</v>
      </c>
      <c r="O166">
        <v>553.12406499999997</v>
      </c>
      <c r="P166" t="s">
        <v>5</v>
      </c>
      <c r="Q166">
        <v>3.203141</v>
      </c>
      <c r="R166">
        <v>0.200101</v>
      </c>
      <c r="S166" t="s">
        <v>6</v>
      </c>
      <c r="T166">
        <v>58.397086000000002</v>
      </c>
      <c r="U166">
        <v>2.6899999999999998E-4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7.7856999999999996E-2</v>
      </c>
      <c r="AG166">
        <v>9.1000000000000003E-5</v>
      </c>
      <c r="AH166" t="s">
        <v>11</v>
      </c>
      <c r="AI166">
        <v>0.93107399999999996</v>
      </c>
      <c r="AJ166">
        <v>4.1E-5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401.34837299999998</v>
      </c>
      <c r="I167">
        <v>694.21034199999997</v>
      </c>
      <c r="J167" t="s">
        <v>3</v>
      </c>
      <c r="K167">
        <v>397.70394299999998</v>
      </c>
      <c r="L167">
        <v>671.02212199999997</v>
      </c>
      <c r="M167" t="s">
        <v>4</v>
      </c>
      <c r="N167">
        <v>286.94183199999998</v>
      </c>
      <c r="O167">
        <v>573.39914599999997</v>
      </c>
      <c r="P167" t="s">
        <v>5</v>
      </c>
      <c r="Q167">
        <v>3.8051979999999999</v>
      </c>
      <c r="R167">
        <v>0.20805999999999999</v>
      </c>
      <c r="S167" t="s">
        <v>6</v>
      </c>
      <c r="T167">
        <v>70.052227000000002</v>
      </c>
      <c r="U167">
        <v>3.0899999999999998E-4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7.6185000000000003E-2</v>
      </c>
      <c r="AG167">
        <v>1.13E-4</v>
      </c>
      <c r="AH167" t="s">
        <v>11</v>
      </c>
      <c r="AI167">
        <v>0.93169599999999997</v>
      </c>
      <c r="AJ167">
        <v>3.4999999999999997E-5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466.23728999999997</v>
      </c>
      <c r="I168">
        <v>710.40020200000004</v>
      </c>
      <c r="J168" t="s">
        <v>3</v>
      </c>
      <c r="K168">
        <v>462.01951200000002</v>
      </c>
      <c r="L168">
        <v>686.59453099999996</v>
      </c>
      <c r="M168" t="s">
        <v>4</v>
      </c>
      <c r="N168">
        <v>332.97781600000002</v>
      </c>
      <c r="O168">
        <v>584.58367299999998</v>
      </c>
      <c r="P168" t="s">
        <v>5</v>
      </c>
      <c r="Q168">
        <v>4.4042729999999999</v>
      </c>
      <c r="R168">
        <v>0.213863</v>
      </c>
      <c r="S168" t="s">
        <v>6</v>
      </c>
      <c r="T168">
        <v>81.707148000000004</v>
      </c>
      <c r="U168">
        <v>3.3399999999999999E-4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7.4039999999999995E-2</v>
      </c>
      <c r="AG168">
        <v>1.35E-4</v>
      </c>
      <c r="AH168" t="s">
        <v>11</v>
      </c>
      <c r="AI168">
        <v>0.93188800000000005</v>
      </c>
      <c r="AJ168">
        <v>3.4E-5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531.22406000000001</v>
      </c>
      <c r="I169">
        <v>721.30630599999995</v>
      </c>
      <c r="J169" t="s">
        <v>3</v>
      </c>
      <c r="K169">
        <v>526.43237599999998</v>
      </c>
      <c r="L169">
        <v>697.06324300000006</v>
      </c>
      <c r="M169" t="s">
        <v>4</v>
      </c>
      <c r="N169">
        <v>379.11268699999999</v>
      </c>
      <c r="O169">
        <v>593.362077</v>
      </c>
      <c r="P169" t="s">
        <v>5</v>
      </c>
      <c r="Q169">
        <v>5.0044259999999996</v>
      </c>
      <c r="R169">
        <v>0.217865</v>
      </c>
      <c r="S169" t="s">
        <v>6</v>
      </c>
      <c r="T169">
        <v>93.363050999999999</v>
      </c>
      <c r="U169">
        <v>3.88E-4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7.2461999999999999E-2</v>
      </c>
      <c r="AG169">
        <v>1.46E-4</v>
      </c>
      <c r="AH169" t="s">
        <v>11</v>
      </c>
      <c r="AI169">
        <v>0.931894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596.18366800000001</v>
      </c>
      <c r="I170">
        <v>732.014859</v>
      </c>
      <c r="J170" t="s">
        <v>3</v>
      </c>
      <c r="K170">
        <v>590.81698600000004</v>
      </c>
      <c r="L170">
        <v>707.36336600000004</v>
      </c>
      <c r="M170" t="s">
        <v>4</v>
      </c>
      <c r="N170">
        <v>425.23329999999999</v>
      </c>
      <c r="O170">
        <v>602.60240199999998</v>
      </c>
      <c r="P170" t="s">
        <v>5</v>
      </c>
      <c r="Q170">
        <v>5.6058750000000002</v>
      </c>
      <c r="R170">
        <v>0.222137</v>
      </c>
      <c r="S170" t="s">
        <v>6</v>
      </c>
      <c r="T170">
        <v>105.018401</v>
      </c>
      <c r="U170">
        <v>4.0999999999999999E-4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7.1010000000000004E-2</v>
      </c>
      <c r="AG170">
        <v>1.4799999999999999E-4</v>
      </c>
      <c r="AH170" t="s">
        <v>11</v>
      </c>
      <c r="AI170">
        <v>0.93275699999999995</v>
      </c>
      <c r="AJ170">
        <v>5.0000000000000002E-5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661.14182900000003</v>
      </c>
      <c r="I171">
        <v>752.98327200000006</v>
      </c>
      <c r="J171" t="s">
        <v>3</v>
      </c>
      <c r="K171">
        <v>655.19958499999996</v>
      </c>
      <c r="L171">
        <v>727.51334999999995</v>
      </c>
      <c r="M171" t="s">
        <v>4</v>
      </c>
      <c r="N171">
        <v>471.35474900000003</v>
      </c>
      <c r="O171">
        <v>620.559347</v>
      </c>
      <c r="P171" t="s">
        <v>5</v>
      </c>
      <c r="Q171">
        <v>6.2070869999999996</v>
      </c>
      <c r="R171">
        <v>0.23066900000000001</v>
      </c>
      <c r="S171" t="s">
        <v>6</v>
      </c>
      <c r="T171">
        <v>116.67421899999999</v>
      </c>
      <c r="U171">
        <v>4.3800000000000002E-4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7.0165000000000005E-2</v>
      </c>
      <c r="AG171">
        <v>1.5300000000000001E-4</v>
      </c>
      <c r="AH171" t="s">
        <v>11</v>
      </c>
      <c r="AI171">
        <v>0.93299200000000004</v>
      </c>
      <c r="AJ171">
        <v>4.8000000000000001E-5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726.07738900000004</v>
      </c>
      <c r="I172">
        <v>781.53892299999995</v>
      </c>
      <c r="J172" t="s">
        <v>3</v>
      </c>
      <c r="K172">
        <v>719.55902300000002</v>
      </c>
      <c r="L172">
        <v>754.88356499999998</v>
      </c>
      <c r="M172" t="s">
        <v>4</v>
      </c>
      <c r="N172">
        <v>517.47556899999995</v>
      </c>
      <c r="O172">
        <v>643.07693200000006</v>
      </c>
      <c r="P172" t="s">
        <v>5</v>
      </c>
      <c r="Q172">
        <v>6.8099290000000003</v>
      </c>
      <c r="R172">
        <v>0.244204</v>
      </c>
      <c r="S172" t="s">
        <v>6</v>
      </c>
      <c r="T172">
        <v>128.32977700000001</v>
      </c>
      <c r="U172">
        <v>4.5800000000000002E-4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6.7473000000000005E-2</v>
      </c>
      <c r="AG172">
        <v>1.4300000000000001E-4</v>
      </c>
      <c r="AH172" t="s">
        <v>11</v>
      </c>
      <c r="AI172">
        <v>0.93323699999999998</v>
      </c>
      <c r="AJ172">
        <v>4.3999999999999999E-5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790.90483600000005</v>
      </c>
      <c r="I173">
        <v>807.14655100000004</v>
      </c>
      <c r="J173" t="s">
        <v>3</v>
      </c>
      <c r="K173">
        <v>783.81125599999996</v>
      </c>
      <c r="L173">
        <v>779.32669399999997</v>
      </c>
      <c r="M173" t="s">
        <v>4</v>
      </c>
      <c r="N173">
        <v>563.49176799999998</v>
      </c>
      <c r="O173">
        <v>663.88187400000004</v>
      </c>
      <c r="P173" t="s">
        <v>5</v>
      </c>
      <c r="Q173">
        <v>7.4114430000000002</v>
      </c>
      <c r="R173">
        <v>0.25870599999999999</v>
      </c>
      <c r="S173" t="s">
        <v>6</v>
      </c>
      <c r="T173">
        <v>139.98699400000001</v>
      </c>
      <c r="U173">
        <v>4.9799999999999996E-4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6.7409999999999998E-2</v>
      </c>
      <c r="AG173">
        <v>1.44E-4</v>
      </c>
      <c r="AH173" t="s">
        <v>11</v>
      </c>
      <c r="AI173">
        <v>0.93337199999999998</v>
      </c>
      <c r="AJ173">
        <v>4.3999999999999999E-5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856.328711</v>
      </c>
      <c r="I174">
        <v>922.61185399999999</v>
      </c>
      <c r="J174" t="s">
        <v>3</v>
      </c>
      <c r="K174">
        <v>848.656116</v>
      </c>
      <c r="L174">
        <v>891.13394900000003</v>
      </c>
      <c r="M174" t="s">
        <v>4</v>
      </c>
      <c r="N174">
        <v>610.08398899999997</v>
      </c>
      <c r="O174">
        <v>761.78106300000002</v>
      </c>
      <c r="P174" t="s">
        <v>5</v>
      </c>
      <c r="Q174">
        <v>8.0185449999999996</v>
      </c>
      <c r="R174">
        <v>0.29513400000000001</v>
      </c>
      <c r="S174" t="s">
        <v>6</v>
      </c>
      <c r="T174">
        <v>151.64376300000001</v>
      </c>
      <c r="U174">
        <v>5.2899999999999996E-4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6.7409999999999998E-2</v>
      </c>
      <c r="AG174">
        <v>1.44E-4</v>
      </c>
      <c r="AH174" t="s">
        <v>11</v>
      </c>
      <c r="AI174">
        <v>0.933562</v>
      </c>
      <c r="AJ174">
        <v>4.1999999999999998E-5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922.30132300000002</v>
      </c>
      <c r="I175">
        <v>1182.1220530000001</v>
      </c>
      <c r="J175" t="s">
        <v>3</v>
      </c>
      <c r="K175">
        <v>914.04133200000001</v>
      </c>
      <c r="L175">
        <v>1142.950885</v>
      </c>
      <c r="M175" t="s">
        <v>4</v>
      </c>
      <c r="N175">
        <v>657.18048599999997</v>
      </c>
      <c r="O175">
        <v>979.16321900000003</v>
      </c>
      <c r="P175" t="s">
        <v>5</v>
      </c>
      <c r="Q175">
        <v>8.6331100000000003</v>
      </c>
      <c r="R175">
        <v>0.35811999999999999</v>
      </c>
      <c r="S175" t="s">
        <v>6</v>
      </c>
      <c r="T175">
        <v>163.301368</v>
      </c>
      <c r="U175">
        <v>7.5699999999999997E-4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6.6217999999999999E-2</v>
      </c>
      <c r="AG175">
        <v>1.3999999999999999E-4</v>
      </c>
      <c r="AH175" t="s">
        <v>11</v>
      </c>
      <c r="AI175">
        <v>0.93363499999999999</v>
      </c>
      <c r="AJ175">
        <v>4.1999999999999998E-5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988.21729100000005</v>
      </c>
      <c r="I176">
        <v>1432.5031160000001</v>
      </c>
      <c r="J176" t="s">
        <v>3</v>
      </c>
      <c r="K176">
        <v>979.37256500000001</v>
      </c>
      <c r="L176">
        <v>1386.818127</v>
      </c>
      <c r="M176" t="s">
        <v>4</v>
      </c>
      <c r="N176">
        <v>704.18586300000004</v>
      </c>
      <c r="O176">
        <v>1179.8393140000001</v>
      </c>
      <c r="P176" t="s">
        <v>5</v>
      </c>
      <c r="Q176">
        <v>9.2444950000000006</v>
      </c>
      <c r="R176">
        <v>0.40084500000000001</v>
      </c>
      <c r="S176" t="s">
        <v>6</v>
      </c>
      <c r="T176">
        <v>174.957707</v>
      </c>
      <c r="U176">
        <v>8.8099999999999995E-4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6.5542000000000003E-2</v>
      </c>
      <c r="AG176">
        <v>1.3100000000000001E-4</v>
      </c>
      <c r="AH176" t="s">
        <v>11</v>
      </c>
      <c r="AI176">
        <v>0.93375600000000003</v>
      </c>
      <c r="AJ176">
        <v>4.1999999999999998E-5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1053.89293</v>
      </c>
      <c r="I177">
        <v>1617.3914130000001</v>
      </c>
      <c r="J177" t="s">
        <v>3</v>
      </c>
      <c r="K177">
        <v>1044.4690479999999</v>
      </c>
      <c r="L177">
        <v>1568.0551190000001</v>
      </c>
      <c r="M177" t="s">
        <v>4</v>
      </c>
      <c r="N177">
        <v>750.92093299999999</v>
      </c>
      <c r="O177">
        <v>1322.4609170000001</v>
      </c>
      <c r="P177" t="s">
        <v>5</v>
      </c>
      <c r="Q177">
        <v>9.8495950000000008</v>
      </c>
      <c r="R177">
        <v>0.41491499999999998</v>
      </c>
      <c r="S177" t="s">
        <v>6</v>
      </c>
      <c r="T177">
        <v>186.61441500000001</v>
      </c>
      <c r="U177">
        <v>9.810000000000001E-4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6.5271999999999997E-2</v>
      </c>
      <c r="AG177">
        <v>1.3300000000000001E-4</v>
      </c>
      <c r="AH177" t="s">
        <v>11</v>
      </c>
      <c r="AI177">
        <v>0.93379699999999999</v>
      </c>
      <c r="AJ177">
        <v>4.1999999999999998E-5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1119.442859</v>
      </c>
      <c r="I178">
        <v>1809.2851559999999</v>
      </c>
      <c r="J178" t="s">
        <v>3</v>
      </c>
      <c r="K178">
        <v>1109.441804</v>
      </c>
      <c r="L178">
        <v>1756.5037139999999</v>
      </c>
      <c r="M178" t="s">
        <v>4</v>
      </c>
      <c r="N178">
        <v>797.54357100000004</v>
      </c>
      <c r="O178">
        <v>1471.302805</v>
      </c>
      <c r="P178" t="s">
        <v>5</v>
      </c>
      <c r="Q178">
        <v>10.453046000000001</v>
      </c>
      <c r="R178">
        <v>0.42723699999999998</v>
      </c>
      <c r="S178" t="s">
        <v>6</v>
      </c>
      <c r="T178">
        <v>198.26999900000001</v>
      </c>
      <c r="U178">
        <v>1.021E-3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6.5270999999999996E-2</v>
      </c>
      <c r="AG178">
        <v>1.3300000000000001E-4</v>
      </c>
      <c r="AH178" t="s">
        <v>11</v>
      </c>
      <c r="AI178">
        <v>0.93380799999999997</v>
      </c>
      <c r="AJ178">
        <v>4.1999999999999998E-5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1185.141519</v>
      </c>
      <c r="I179">
        <v>2008.76694</v>
      </c>
      <c r="J179" t="s">
        <v>3</v>
      </c>
      <c r="K179">
        <v>1174.560896</v>
      </c>
      <c r="L179">
        <v>1952.647978</v>
      </c>
      <c r="M179" t="s">
        <v>4</v>
      </c>
      <c r="N179">
        <v>844.29992700000003</v>
      </c>
      <c r="O179">
        <v>1627.036386</v>
      </c>
      <c r="P179" t="s">
        <v>5</v>
      </c>
      <c r="Q179">
        <v>11.058595</v>
      </c>
      <c r="R179">
        <v>0.43870199999999998</v>
      </c>
      <c r="S179" t="s">
        <v>6</v>
      </c>
      <c r="T179">
        <v>209.92554000000001</v>
      </c>
      <c r="U179">
        <v>1.0989999999999999E-3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6.5270999999999996E-2</v>
      </c>
      <c r="AG179">
        <v>1.3300000000000001E-4</v>
      </c>
      <c r="AH179" t="s">
        <v>11</v>
      </c>
      <c r="AI179">
        <v>0.933832</v>
      </c>
      <c r="AJ179">
        <v>4.1999999999999998E-5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1250.834607</v>
      </c>
      <c r="I180">
        <v>2226.7620929999998</v>
      </c>
      <c r="J180" t="s">
        <v>3</v>
      </c>
      <c r="K180">
        <v>1239.6744120000001</v>
      </c>
      <c r="L180">
        <v>2167.1449080000002</v>
      </c>
      <c r="M180" t="s">
        <v>4</v>
      </c>
      <c r="N180">
        <v>891.08424100000002</v>
      </c>
      <c r="O180">
        <v>1795.463283</v>
      </c>
      <c r="P180" t="s">
        <v>5</v>
      </c>
      <c r="Q180">
        <v>11.664168</v>
      </c>
      <c r="R180">
        <v>0.45180599999999999</v>
      </c>
      <c r="S180" t="s">
        <v>6</v>
      </c>
      <c r="T180">
        <v>221.58150800000001</v>
      </c>
      <c r="U180">
        <v>1.238E-3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6.4507999999999996E-2</v>
      </c>
      <c r="AG180">
        <v>1.21E-4</v>
      </c>
      <c r="AH180" t="s">
        <v>11</v>
      </c>
      <c r="AI180">
        <v>0.93393300000000001</v>
      </c>
      <c r="AJ180">
        <v>4.0000000000000003E-5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1316.7734330000001</v>
      </c>
      <c r="I181">
        <v>2538.6556740000001</v>
      </c>
      <c r="J181" t="s">
        <v>3</v>
      </c>
      <c r="K181">
        <v>1305.0306880000001</v>
      </c>
      <c r="L181">
        <v>2473.1984590000002</v>
      </c>
      <c r="M181" t="s">
        <v>4</v>
      </c>
      <c r="N181">
        <v>938.07673499999999</v>
      </c>
      <c r="O181">
        <v>2040.323003</v>
      </c>
      <c r="P181" t="s">
        <v>5</v>
      </c>
      <c r="Q181">
        <v>12.273593999999999</v>
      </c>
      <c r="R181">
        <v>0.48324699999999998</v>
      </c>
      <c r="S181" t="s">
        <v>6</v>
      </c>
      <c r="T181">
        <v>233.23870500000001</v>
      </c>
      <c r="U181">
        <v>1.436E-3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6.3705999999999999E-2</v>
      </c>
      <c r="AG181">
        <v>1.15E-4</v>
      </c>
      <c r="AH181" t="s">
        <v>11</v>
      </c>
      <c r="AI181">
        <v>0.93394299999999997</v>
      </c>
      <c r="AJ181">
        <v>4.0000000000000003E-5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676.72186599999998</v>
      </c>
      <c r="I182">
        <v>3822.636074</v>
      </c>
      <c r="J182" t="s">
        <v>3</v>
      </c>
      <c r="K182">
        <v>676.482888</v>
      </c>
      <c r="L182">
        <v>3821.358455</v>
      </c>
      <c r="M182" t="s">
        <v>4</v>
      </c>
      <c r="N182">
        <v>8.5901119999999995</v>
      </c>
      <c r="O182">
        <v>3.9599999999999998E-4</v>
      </c>
      <c r="P182" t="s">
        <v>5</v>
      </c>
      <c r="Q182">
        <v>659.41745000000003</v>
      </c>
      <c r="R182">
        <v>3844.8956760000001</v>
      </c>
      <c r="S182" t="s">
        <v>6</v>
      </c>
      <c r="T182">
        <v>676.398506</v>
      </c>
      <c r="U182">
        <v>3819.974952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8.4570000000000006E-2</v>
      </c>
      <c r="AG182">
        <v>6.8999999999999997E-5</v>
      </c>
      <c r="AH182" t="s">
        <v>11</v>
      </c>
      <c r="AI182">
        <v>0.91228100000000001</v>
      </c>
      <c r="AJ182">
        <v>1.5100000000000001E-4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1349.4823120000001</v>
      </c>
      <c r="I183">
        <v>10090.263615</v>
      </c>
      <c r="J183" t="s">
        <v>3</v>
      </c>
      <c r="K183">
        <v>1349.016091</v>
      </c>
      <c r="L183">
        <v>10087.263059999999</v>
      </c>
      <c r="M183" t="s">
        <v>4</v>
      </c>
      <c r="N183">
        <v>17.175412000000001</v>
      </c>
      <c r="O183">
        <v>1.142E-3</v>
      </c>
      <c r="P183" t="s">
        <v>5</v>
      </c>
      <c r="Q183">
        <v>1314.750806</v>
      </c>
      <c r="R183">
        <v>10141.142789</v>
      </c>
      <c r="S183" t="s">
        <v>6</v>
      </c>
      <c r="T183">
        <v>1348.847559</v>
      </c>
      <c r="U183">
        <v>10084.586265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8.0240000000000006E-2</v>
      </c>
      <c r="AG183">
        <v>8.7999999999999998E-5</v>
      </c>
      <c r="AH183" t="s">
        <v>11</v>
      </c>
      <c r="AI183">
        <v>0.92138699999999996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2012.515635</v>
      </c>
      <c r="I184">
        <v>15341.400670999999</v>
      </c>
      <c r="J184" t="s">
        <v>3</v>
      </c>
      <c r="K184">
        <v>2011.8230080000001</v>
      </c>
      <c r="L184">
        <v>15336.848468</v>
      </c>
      <c r="M184" t="s">
        <v>4</v>
      </c>
      <c r="N184">
        <v>25.903977000000001</v>
      </c>
      <c r="O184">
        <v>1.019145</v>
      </c>
      <c r="P184" t="s">
        <v>5</v>
      </c>
      <c r="Q184">
        <v>1960.3031470000001</v>
      </c>
      <c r="R184">
        <v>15429.755085000001</v>
      </c>
      <c r="S184" t="s">
        <v>6</v>
      </c>
      <c r="T184">
        <v>2011.6077949999999</v>
      </c>
      <c r="U184">
        <v>15342.548452000001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7.9213000000000006E-2</v>
      </c>
      <c r="AG184">
        <v>9.6000000000000002E-5</v>
      </c>
      <c r="AH184" t="s">
        <v>11</v>
      </c>
      <c r="AI184">
        <v>0.92425999999999997</v>
      </c>
      <c r="AJ184">
        <v>1.3300000000000001E-4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2675.3038379999998</v>
      </c>
      <c r="I185">
        <v>19963.582129999999</v>
      </c>
      <c r="J185" t="s">
        <v>3</v>
      </c>
      <c r="K185">
        <v>2674.3832910000001</v>
      </c>
      <c r="L185">
        <v>19957.102521000001</v>
      </c>
      <c r="M185" t="s">
        <v>4</v>
      </c>
      <c r="N185">
        <v>34.488604000000002</v>
      </c>
      <c r="O185">
        <v>1.0175989999999999</v>
      </c>
      <c r="P185" t="s">
        <v>5</v>
      </c>
      <c r="Q185">
        <v>2605.753428</v>
      </c>
      <c r="R185">
        <v>20089.596122999999</v>
      </c>
      <c r="S185" t="s">
        <v>6</v>
      </c>
      <c r="T185">
        <v>2674.0850930000001</v>
      </c>
      <c r="U185">
        <v>19962.143359000002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7.6581999999999997E-2</v>
      </c>
      <c r="AG185">
        <v>1.3100000000000001E-4</v>
      </c>
      <c r="AH185" t="s">
        <v>11</v>
      </c>
      <c r="AI185">
        <v>0.92686599999999997</v>
      </c>
      <c r="AJ185">
        <v>9.6000000000000002E-5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3342.8926900000001</v>
      </c>
      <c r="I186">
        <v>26422.213836999999</v>
      </c>
      <c r="J186" t="s">
        <v>3</v>
      </c>
      <c r="K186">
        <v>3341.7460350000001</v>
      </c>
      <c r="L186">
        <v>26413.990698000001</v>
      </c>
      <c r="M186" t="s">
        <v>4</v>
      </c>
      <c r="N186">
        <v>43.069978999999996</v>
      </c>
      <c r="O186">
        <v>1.0141119999999999</v>
      </c>
      <c r="P186" t="s">
        <v>5</v>
      </c>
      <c r="Q186">
        <v>3256.0229589999999</v>
      </c>
      <c r="R186">
        <v>26567.554757999998</v>
      </c>
      <c r="S186" t="s">
        <v>6</v>
      </c>
      <c r="T186">
        <v>3341.36418</v>
      </c>
      <c r="U186">
        <v>26417.312712999999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7.5676999999999994E-2</v>
      </c>
      <c r="AG186">
        <v>1.3799999999999999E-4</v>
      </c>
      <c r="AH186" t="s">
        <v>11</v>
      </c>
      <c r="AI186">
        <v>0.92867100000000002</v>
      </c>
      <c r="AJ186">
        <v>6.8999999999999997E-5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4013.2911570000001</v>
      </c>
      <c r="I187">
        <v>36276.798805999999</v>
      </c>
      <c r="J187" t="s">
        <v>3</v>
      </c>
      <c r="K187">
        <v>4011.916694</v>
      </c>
      <c r="L187">
        <v>36265.137619000001</v>
      </c>
      <c r="M187" t="s">
        <v>4</v>
      </c>
      <c r="N187">
        <v>51.652932999999997</v>
      </c>
      <c r="O187">
        <v>1.012068</v>
      </c>
      <c r="P187" t="s">
        <v>5</v>
      </c>
      <c r="Q187">
        <v>3909.0978660000001</v>
      </c>
      <c r="R187">
        <v>36489.995219999997</v>
      </c>
      <c r="S187" t="s">
        <v>6</v>
      </c>
      <c r="T187">
        <v>4011.744526</v>
      </c>
      <c r="U187">
        <v>36305.864563000003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7.4473999999999999E-2</v>
      </c>
      <c r="AG187">
        <v>1.5200000000000001E-4</v>
      </c>
      <c r="AH187" t="s">
        <v>11</v>
      </c>
      <c r="AI187">
        <v>0.929786</v>
      </c>
      <c r="AJ187">
        <v>5.3000000000000001E-5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4687.4133890000003</v>
      </c>
      <c r="I188">
        <v>48213.981314999997</v>
      </c>
      <c r="J188" t="s">
        <v>3</v>
      </c>
      <c r="K188">
        <v>4685.8103520000004</v>
      </c>
      <c r="L188">
        <v>48197.517369000001</v>
      </c>
      <c r="M188" t="s">
        <v>4</v>
      </c>
      <c r="N188">
        <v>60.239142000000001</v>
      </c>
      <c r="O188">
        <v>1.0110669999999999</v>
      </c>
      <c r="P188" t="s">
        <v>5</v>
      </c>
      <c r="Q188">
        <v>4565.9022660000001</v>
      </c>
      <c r="R188">
        <v>48480.366705</v>
      </c>
      <c r="S188" t="s">
        <v>6</v>
      </c>
      <c r="T188">
        <v>4685.624648</v>
      </c>
      <c r="U188">
        <v>48217.079279999998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7.3372000000000007E-2</v>
      </c>
      <c r="AG188">
        <v>1.6100000000000001E-4</v>
      </c>
      <c r="AH188" t="s">
        <v>11</v>
      </c>
      <c r="AI188">
        <v>0.93052299999999999</v>
      </c>
      <c r="AJ188">
        <v>3.8000000000000002E-5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5354.6973049999997</v>
      </c>
      <c r="I189">
        <v>55611.156906999997</v>
      </c>
      <c r="J189" t="s">
        <v>3</v>
      </c>
      <c r="K189">
        <v>5352.8679099999999</v>
      </c>
      <c r="L189">
        <v>55592.276940999996</v>
      </c>
      <c r="M189" t="s">
        <v>4</v>
      </c>
      <c r="N189">
        <v>68.822250999999994</v>
      </c>
      <c r="O189">
        <v>1.010939</v>
      </c>
      <c r="P189" t="s">
        <v>5</v>
      </c>
      <c r="Q189">
        <v>5215.6486910000003</v>
      </c>
      <c r="R189">
        <v>55953.937094000001</v>
      </c>
      <c r="S189" t="s">
        <v>6</v>
      </c>
      <c r="T189">
        <v>5352.6021579999997</v>
      </c>
      <c r="U189">
        <v>55608.518900000003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7.2701000000000002E-2</v>
      </c>
      <c r="AG189">
        <v>1.65E-4</v>
      </c>
      <c r="AH189" t="s">
        <v>11</v>
      </c>
      <c r="AI189">
        <v>0.93079900000000004</v>
      </c>
      <c r="AJ189">
        <v>3.6000000000000001E-5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6014.1550589999997</v>
      </c>
      <c r="I190">
        <v>57766.667782999997</v>
      </c>
      <c r="J190" t="s">
        <v>3</v>
      </c>
      <c r="K190">
        <v>6012.0983500000002</v>
      </c>
      <c r="L190">
        <v>57746.279341000001</v>
      </c>
      <c r="M190" t="s">
        <v>4</v>
      </c>
      <c r="N190">
        <v>77.404858000000004</v>
      </c>
      <c r="O190">
        <v>1.009258</v>
      </c>
      <c r="P190" t="s">
        <v>5</v>
      </c>
      <c r="Q190">
        <v>5857.8421969999999</v>
      </c>
      <c r="R190">
        <v>58200.295654000001</v>
      </c>
      <c r="S190" t="s">
        <v>6</v>
      </c>
      <c r="T190">
        <v>6011.8763959999997</v>
      </c>
      <c r="U190">
        <v>57789.067907999997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7.1538000000000004E-2</v>
      </c>
      <c r="AG190">
        <v>1.7200000000000001E-4</v>
      </c>
      <c r="AH190" t="s">
        <v>11</v>
      </c>
      <c r="AI190">
        <v>0.93142599999999998</v>
      </c>
      <c r="AJ190">
        <v>1.7E-5</v>
      </c>
      <c r="AK190" t="s">
        <v>12</v>
      </c>
      <c r="AL190">
        <v>1</v>
      </c>
      <c r="AM190">
        <v>49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6689.125059</v>
      </c>
      <c r="I191">
        <v>64652.946854000002</v>
      </c>
      <c r="J191" t="s">
        <v>3</v>
      </c>
      <c r="K191">
        <v>6686.8408790000003</v>
      </c>
      <c r="L191">
        <v>64630.102013999996</v>
      </c>
      <c r="M191" t="s">
        <v>4</v>
      </c>
      <c r="N191">
        <v>85.987812000000005</v>
      </c>
      <c r="O191">
        <v>1.010785</v>
      </c>
      <c r="P191" t="s">
        <v>5</v>
      </c>
      <c r="Q191">
        <v>6515.5558010000004</v>
      </c>
      <c r="R191">
        <v>65240.051227000004</v>
      </c>
      <c r="S191" t="s">
        <v>6</v>
      </c>
      <c r="T191">
        <v>6686.5346090000003</v>
      </c>
      <c r="U191">
        <v>64647.102512999998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7.0138000000000006E-2</v>
      </c>
      <c r="AG191">
        <v>1.66E-4</v>
      </c>
      <c r="AH191" t="s">
        <v>11</v>
      </c>
      <c r="AI191">
        <v>0.93154700000000001</v>
      </c>
      <c r="AJ191">
        <v>1.7E-5</v>
      </c>
      <c r="AK191" t="s">
        <v>12</v>
      </c>
      <c r="AL191">
        <v>1</v>
      </c>
      <c r="AM191">
        <v>49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7371.6921970000003</v>
      </c>
      <c r="I192">
        <v>84716.639842999997</v>
      </c>
      <c r="J192" t="s">
        <v>3</v>
      </c>
      <c r="K192">
        <v>7369.1788569999999</v>
      </c>
      <c r="L192">
        <v>84687.252173999994</v>
      </c>
      <c r="M192" t="s">
        <v>4</v>
      </c>
      <c r="N192">
        <v>94.573652999999993</v>
      </c>
      <c r="O192">
        <v>1.012894</v>
      </c>
      <c r="P192" t="s">
        <v>5</v>
      </c>
      <c r="Q192">
        <v>7180.8577340000002</v>
      </c>
      <c r="R192">
        <v>85456.497678999993</v>
      </c>
      <c r="S192" t="s">
        <v>6</v>
      </c>
      <c r="T192">
        <v>7368.7896289999999</v>
      </c>
      <c r="U192">
        <v>84664.164743999994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6.9613999999999995E-2</v>
      </c>
      <c r="AG192">
        <v>1.66E-4</v>
      </c>
      <c r="AH192" t="s">
        <v>11</v>
      </c>
      <c r="AI192">
        <v>0.93174699999999999</v>
      </c>
      <c r="AJ192">
        <v>1.5999999999999999E-5</v>
      </c>
      <c r="AK192" t="s">
        <v>12</v>
      </c>
      <c r="AL192">
        <v>1</v>
      </c>
      <c r="AM192">
        <v>49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8035.9668849999998</v>
      </c>
      <c r="I193">
        <v>96260.707498999996</v>
      </c>
      <c r="J193" t="s">
        <v>3</v>
      </c>
      <c r="K193">
        <v>8033.2267190000002</v>
      </c>
      <c r="L193">
        <v>96225.817840999996</v>
      </c>
      <c r="M193" t="s">
        <v>4</v>
      </c>
      <c r="N193">
        <v>103.156629</v>
      </c>
      <c r="O193">
        <v>1.015736</v>
      </c>
      <c r="P193" t="s">
        <v>5</v>
      </c>
      <c r="Q193">
        <v>7827.7752339999997</v>
      </c>
      <c r="R193">
        <v>97099.944654999999</v>
      </c>
      <c r="S193" t="s">
        <v>6</v>
      </c>
      <c r="T193">
        <v>8032.7546579999998</v>
      </c>
      <c r="U193">
        <v>96195.704073999994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6.7409999999999998E-2</v>
      </c>
      <c r="AG193">
        <v>1.5300000000000001E-4</v>
      </c>
      <c r="AH193" t="s">
        <v>11</v>
      </c>
      <c r="AI193">
        <v>0.93220700000000001</v>
      </c>
      <c r="AJ193">
        <v>2.0000000000000002E-5</v>
      </c>
      <c r="AK193" t="s">
        <v>12</v>
      </c>
      <c r="AL193">
        <v>1</v>
      </c>
      <c r="AM193">
        <v>49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8707.9074999999993</v>
      </c>
      <c r="I194">
        <v>111634.38951199999</v>
      </c>
      <c r="J194" t="s">
        <v>3</v>
      </c>
      <c r="K194">
        <v>8704.9394919999995</v>
      </c>
      <c r="L194">
        <v>111595.313976</v>
      </c>
      <c r="M194" t="s">
        <v>4</v>
      </c>
      <c r="N194">
        <v>111.740791</v>
      </c>
      <c r="O194">
        <v>1.0237590000000001</v>
      </c>
      <c r="P194" t="s">
        <v>5</v>
      </c>
      <c r="Q194">
        <v>8482.3866500000004</v>
      </c>
      <c r="R194">
        <v>112535.965433</v>
      </c>
      <c r="S194" t="s">
        <v>6</v>
      </c>
      <c r="T194">
        <v>8704.3859570000004</v>
      </c>
      <c r="U194">
        <v>111558.453182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6.6746E-2</v>
      </c>
      <c r="AG194">
        <v>1.4999999999999999E-4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1</v>
      </c>
      <c r="AM194">
        <v>49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9374.5263479999994</v>
      </c>
      <c r="I195">
        <v>131085.14223299999</v>
      </c>
      <c r="J195" t="s">
        <v>3</v>
      </c>
      <c r="K195">
        <v>9371.3316990000003</v>
      </c>
      <c r="L195">
        <v>131037.877234</v>
      </c>
      <c r="M195" t="s">
        <v>4</v>
      </c>
      <c r="N195">
        <v>120.32517799999999</v>
      </c>
      <c r="O195">
        <v>1.0259290000000001</v>
      </c>
      <c r="P195" t="s">
        <v>5</v>
      </c>
      <c r="Q195">
        <v>9131.6604299999999</v>
      </c>
      <c r="R195">
        <v>132102.72893700001</v>
      </c>
      <c r="S195" t="s">
        <v>6</v>
      </c>
      <c r="T195">
        <v>9370.6946680000001</v>
      </c>
      <c r="U195">
        <v>130986.045195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6.5656999999999993E-2</v>
      </c>
      <c r="AG195">
        <v>1.4200000000000001E-4</v>
      </c>
      <c r="AH195" t="s">
        <v>11</v>
      </c>
      <c r="AI195">
        <v>0.93235500000000004</v>
      </c>
      <c r="AJ195">
        <v>2.0000000000000002E-5</v>
      </c>
      <c r="AK195" t="s">
        <v>12</v>
      </c>
      <c r="AL195">
        <v>7.82</v>
      </c>
      <c r="AM195">
        <v>2314.4675999999999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10040.508027</v>
      </c>
      <c r="I196">
        <v>142260.55703500001</v>
      </c>
      <c r="J196" t="s">
        <v>3</v>
      </c>
      <c r="K196">
        <v>10037.086582</v>
      </c>
      <c r="L196">
        <v>142208.25735100001</v>
      </c>
      <c r="M196" t="s">
        <v>4</v>
      </c>
      <c r="N196">
        <v>128.909254</v>
      </c>
      <c r="O196">
        <v>1.0339130000000001</v>
      </c>
      <c r="P196" t="s">
        <v>5</v>
      </c>
      <c r="Q196">
        <v>9780.1671480000005</v>
      </c>
      <c r="R196">
        <v>143134.84525099999</v>
      </c>
      <c r="S196" t="s">
        <v>6</v>
      </c>
      <c r="T196">
        <v>10036.483047</v>
      </c>
      <c r="U196">
        <v>142061.59146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6.4250000000000002E-2</v>
      </c>
      <c r="AG196">
        <v>1.2999999999999999E-4</v>
      </c>
      <c r="AH196" t="s">
        <v>11</v>
      </c>
      <c r="AI196">
        <v>0.93293199999999998</v>
      </c>
      <c r="AJ196">
        <v>3.4E-5</v>
      </c>
      <c r="AK196" t="s">
        <v>12</v>
      </c>
      <c r="AL196">
        <v>7.82</v>
      </c>
      <c r="AM196">
        <v>2314.4675999999999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10712.228652</v>
      </c>
      <c r="I197">
        <v>154342.781185</v>
      </c>
      <c r="J197" t="s">
        <v>3</v>
      </c>
      <c r="K197">
        <v>10708.579766000001</v>
      </c>
      <c r="L197">
        <v>154286.858336</v>
      </c>
      <c r="M197" t="s">
        <v>4</v>
      </c>
      <c r="N197">
        <v>137.49866</v>
      </c>
      <c r="O197">
        <v>1.132665</v>
      </c>
      <c r="P197" t="s">
        <v>5</v>
      </c>
      <c r="Q197">
        <v>10434.516229999999</v>
      </c>
      <c r="R197">
        <v>155303.02804999999</v>
      </c>
      <c r="S197" t="s">
        <v>6</v>
      </c>
      <c r="T197">
        <v>10707.792793000001</v>
      </c>
      <c r="U197">
        <v>154079.95532000001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6.3579999999999998E-2</v>
      </c>
      <c r="AG197">
        <v>1.2400000000000001E-4</v>
      </c>
      <c r="AH197" t="s">
        <v>11</v>
      </c>
      <c r="AI197">
        <v>0.93369899999999995</v>
      </c>
      <c r="AJ197">
        <v>4.6E-5</v>
      </c>
      <c r="AK197" t="s">
        <v>12</v>
      </c>
      <c r="AL197">
        <v>7.82</v>
      </c>
      <c r="AM197">
        <v>2314.4675999999999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11377.786679999999</v>
      </c>
      <c r="I198">
        <v>174029.01188000001</v>
      </c>
      <c r="J198" t="s">
        <v>3</v>
      </c>
      <c r="K198">
        <v>11373.910019999999</v>
      </c>
      <c r="L198">
        <v>173964.99695999999</v>
      </c>
      <c r="M198" t="s">
        <v>4</v>
      </c>
      <c r="N198">
        <v>146.08145200000001</v>
      </c>
      <c r="O198">
        <v>1.138881</v>
      </c>
      <c r="P198" t="s">
        <v>5</v>
      </c>
      <c r="Q198">
        <v>11082.807578</v>
      </c>
      <c r="R198">
        <v>175138.14167700001</v>
      </c>
      <c r="S198" t="s">
        <v>6</v>
      </c>
      <c r="T198">
        <v>11373.039102000001</v>
      </c>
      <c r="U198">
        <v>173731.12005100001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6.3467999999999997E-2</v>
      </c>
      <c r="AG198">
        <v>1.21E-4</v>
      </c>
      <c r="AH198" t="s">
        <v>11</v>
      </c>
      <c r="AI198">
        <v>0.93369999999999997</v>
      </c>
      <c r="AJ198">
        <v>4.6E-5</v>
      </c>
      <c r="AK198" t="s">
        <v>12</v>
      </c>
      <c r="AL198">
        <v>9.5</v>
      </c>
      <c r="AM198">
        <v>2419.9299999999998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12048.218554999999</v>
      </c>
      <c r="I199">
        <v>196598.38435000001</v>
      </c>
      <c r="J199" t="s">
        <v>3</v>
      </c>
      <c r="K199">
        <v>12044.114297</v>
      </c>
      <c r="L199">
        <v>196525.48688400001</v>
      </c>
      <c r="M199" t="s">
        <v>4</v>
      </c>
      <c r="N199">
        <v>154.66662700000001</v>
      </c>
      <c r="O199">
        <v>1.1437740000000001</v>
      </c>
      <c r="P199" t="s">
        <v>5</v>
      </c>
      <c r="Q199">
        <v>11735.956973</v>
      </c>
      <c r="R199">
        <v>197937.125627</v>
      </c>
      <c r="S199" t="s">
        <v>6</v>
      </c>
      <c r="T199">
        <v>12043.268574</v>
      </c>
      <c r="U199">
        <v>196337.41721399999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6.3033000000000006E-2</v>
      </c>
      <c r="AG199">
        <v>1.3799999999999999E-4</v>
      </c>
      <c r="AH199" t="s">
        <v>11</v>
      </c>
      <c r="AI199">
        <v>0.93371700000000002</v>
      </c>
      <c r="AJ199">
        <v>4.5000000000000003E-5</v>
      </c>
      <c r="AK199" t="s">
        <v>12</v>
      </c>
      <c r="AL199">
        <v>9.5</v>
      </c>
      <c r="AM199">
        <v>2419.9299999999998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12710.492031</v>
      </c>
      <c r="I200">
        <v>216885.06078299999</v>
      </c>
      <c r="J200" t="s">
        <v>3</v>
      </c>
      <c r="K200">
        <v>12706.161816</v>
      </c>
      <c r="L200">
        <v>216805.187959</v>
      </c>
      <c r="M200" t="s">
        <v>4</v>
      </c>
      <c r="N200">
        <v>163.24994899999999</v>
      </c>
      <c r="O200">
        <v>1.151483</v>
      </c>
      <c r="P200" t="s">
        <v>5</v>
      </c>
      <c r="Q200">
        <v>12380.877891</v>
      </c>
      <c r="R200">
        <v>218226.065305</v>
      </c>
      <c r="S200" t="s">
        <v>6</v>
      </c>
      <c r="T200">
        <v>12705.233516</v>
      </c>
      <c r="U200">
        <v>216595.508993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6.2955999999999998E-2</v>
      </c>
      <c r="AG200">
        <v>1.3799999999999999E-4</v>
      </c>
      <c r="AH200" t="s">
        <v>11</v>
      </c>
      <c r="AI200">
        <v>0.93377399999999999</v>
      </c>
      <c r="AJ200">
        <v>4.5000000000000003E-5</v>
      </c>
      <c r="AK200" t="s">
        <v>12</v>
      </c>
      <c r="AL200">
        <v>9.5</v>
      </c>
      <c r="AM200">
        <v>2419.9299999999998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13385.853612999999</v>
      </c>
      <c r="I201">
        <v>230501.20763700001</v>
      </c>
      <c r="J201" t="s">
        <v>3</v>
      </c>
      <c r="K201">
        <v>13381.295292999999</v>
      </c>
      <c r="L201">
        <v>230414.03559399999</v>
      </c>
      <c r="M201" t="s">
        <v>4</v>
      </c>
      <c r="N201">
        <v>171.83667700000001</v>
      </c>
      <c r="O201">
        <v>1.156979</v>
      </c>
      <c r="P201" t="s">
        <v>5</v>
      </c>
      <c r="Q201">
        <v>13038.974179999999</v>
      </c>
      <c r="R201">
        <v>232112.207635</v>
      </c>
      <c r="S201" t="s">
        <v>6</v>
      </c>
      <c r="T201">
        <v>13380.430625000001</v>
      </c>
      <c r="U201">
        <v>230547.43520199999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6.2356000000000002E-2</v>
      </c>
      <c r="AG201">
        <v>1.2999999999999999E-4</v>
      </c>
      <c r="AH201" t="s">
        <v>11</v>
      </c>
      <c r="AI201">
        <v>0.93379999999999996</v>
      </c>
      <c r="AJ201">
        <v>4.5000000000000003E-5</v>
      </c>
      <c r="AK201" t="s">
        <v>12</v>
      </c>
      <c r="AL201">
        <v>9.5</v>
      </c>
      <c r="AM201">
        <v>2419.9299999999998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24.603095</v>
      </c>
      <c r="I222">
        <v>2.2179999999999999E-3</v>
      </c>
      <c r="J222" t="s">
        <v>3</v>
      </c>
      <c r="K222">
        <v>16.905871000000001</v>
      </c>
      <c r="L222">
        <v>2.0509999999999999E-3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49.074339000000002</v>
      </c>
      <c r="I223">
        <v>4.7029999999999997E-3</v>
      </c>
      <c r="J223" t="s">
        <v>3</v>
      </c>
      <c r="K223">
        <v>33.677128000000003</v>
      </c>
      <c r="L223">
        <v>3.901E-3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73.541197999999994</v>
      </c>
      <c r="I224">
        <v>7.3249999999999999E-3</v>
      </c>
      <c r="J224" t="s">
        <v>3</v>
      </c>
      <c r="K224">
        <v>50.440457000000002</v>
      </c>
      <c r="L224">
        <v>6.0530000000000002E-3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98.017927999999998</v>
      </c>
      <c r="I225">
        <v>1.0351000000000001E-2</v>
      </c>
      <c r="J225" t="s">
        <v>3</v>
      </c>
      <c r="K225">
        <v>67.215378000000001</v>
      </c>
      <c r="L225">
        <v>8.2400000000000008E-3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122.489148</v>
      </c>
      <c r="I226">
        <v>1.3181999999999999E-2</v>
      </c>
      <c r="J226" t="s">
        <v>3</v>
      </c>
      <c r="K226">
        <v>83.988827000000001</v>
      </c>
      <c r="L226">
        <v>1.0272E-2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146.96159</v>
      </c>
      <c r="I227">
        <v>1.6313000000000001E-2</v>
      </c>
      <c r="J227" t="s">
        <v>3</v>
      </c>
      <c r="K227">
        <v>100.762108</v>
      </c>
      <c r="L227">
        <v>1.1481E-2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171.42010999999999</v>
      </c>
      <c r="I228">
        <v>1.6795999999999998E-2</v>
      </c>
      <c r="J228" t="s">
        <v>3</v>
      </c>
      <c r="K228">
        <v>117.521834</v>
      </c>
      <c r="L228">
        <v>1.1325999999999999E-2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195.889455</v>
      </c>
      <c r="I229">
        <v>1.8759999999999999E-2</v>
      </c>
      <c r="J229" t="s">
        <v>3</v>
      </c>
      <c r="K229">
        <v>134.29153500000001</v>
      </c>
      <c r="L229">
        <v>1.1086E-2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220.350043</v>
      </c>
      <c r="I230">
        <v>2.1610000000000001E-2</v>
      </c>
      <c r="J230" t="s">
        <v>3</v>
      </c>
      <c r="K230">
        <v>151.05296999999999</v>
      </c>
      <c r="L230">
        <v>1.1322E-2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244.831007</v>
      </c>
      <c r="I231">
        <v>2.3543000000000001E-2</v>
      </c>
      <c r="J231" t="s">
        <v>3</v>
      </c>
      <c r="K231">
        <v>167.83268000000001</v>
      </c>
      <c r="L231">
        <v>1.1665999999999999E-2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269.29823499999998</v>
      </c>
      <c r="I232">
        <v>2.5152000000000001E-2</v>
      </c>
      <c r="J232" t="s">
        <v>3</v>
      </c>
      <c r="K232">
        <v>184.59798900000001</v>
      </c>
      <c r="L232">
        <v>1.2732E-2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293.75936300000001</v>
      </c>
      <c r="I233">
        <v>2.8819000000000001E-2</v>
      </c>
      <c r="J233" t="s">
        <v>3</v>
      </c>
      <c r="K233">
        <v>201.36014499999999</v>
      </c>
      <c r="L233">
        <v>1.3165E-2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318.219852</v>
      </c>
      <c r="I234">
        <v>3.4637000000000001E-2</v>
      </c>
      <c r="J234" t="s">
        <v>3</v>
      </c>
      <c r="K234">
        <v>218.12193199999999</v>
      </c>
      <c r="L234">
        <v>1.4482999999999999E-2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342.69846899999999</v>
      </c>
      <c r="I235">
        <v>3.7676000000000001E-2</v>
      </c>
      <c r="J235" t="s">
        <v>3</v>
      </c>
      <c r="K235">
        <v>234.90115</v>
      </c>
      <c r="L235">
        <v>1.5266E-2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367.170905</v>
      </c>
      <c r="I236">
        <v>4.0670999999999999E-2</v>
      </c>
      <c r="J236" t="s">
        <v>3</v>
      </c>
      <c r="K236">
        <v>251.673687</v>
      </c>
      <c r="L236">
        <v>1.5610000000000001E-2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391.639207</v>
      </c>
      <c r="I237">
        <v>4.4294E-2</v>
      </c>
      <c r="J237" t="s">
        <v>3</v>
      </c>
      <c r="K237">
        <v>268.443691</v>
      </c>
      <c r="L237">
        <v>1.7405E-2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416.11217699999997</v>
      </c>
      <c r="I238">
        <v>5.0111999999999997E-2</v>
      </c>
      <c r="J238" t="s">
        <v>3</v>
      </c>
      <c r="K238">
        <v>285.214135</v>
      </c>
      <c r="L238">
        <v>1.8962E-2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440.58641999999998</v>
      </c>
      <c r="I239">
        <v>5.416E-2</v>
      </c>
      <c r="J239" t="s">
        <v>3</v>
      </c>
      <c r="K239">
        <v>301.98722400000003</v>
      </c>
      <c r="L239">
        <v>1.9914999999999999E-2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465.060293</v>
      </c>
      <c r="I240">
        <v>5.8817000000000001E-2</v>
      </c>
      <c r="J240" t="s">
        <v>3</v>
      </c>
      <c r="K240">
        <v>318.762361</v>
      </c>
      <c r="L240">
        <v>2.2255E-2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489.52850999999998</v>
      </c>
      <c r="I241">
        <v>6.3611000000000001E-2</v>
      </c>
      <c r="J241" t="s">
        <v>3</v>
      </c>
      <c r="K241">
        <v>335.53663699999998</v>
      </c>
      <c r="L241">
        <v>2.2013999999999999E-2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23.125218</v>
      </c>
      <c r="I242">
        <v>7.6300000000000001E-4</v>
      </c>
      <c r="J242" t="s">
        <v>3</v>
      </c>
      <c r="K242">
        <v>15.473788000000001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46.288303999999997</v>
      </c>
      <c r="I243">
        <v>1.3990000000000001E-3</v>
      </c>
      <c r="J243" t="s">
        <v>3</v>
      </c>
      <c r="K243">
        <v>30.947861</v>
      </c>
      <c r="L243">
        <v>6.0099999999999997E-4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69.451902000000004</v>
      </c>
      <c r="I244">
        <v>2.1810000000000002E-3</v>
      </c>
      <c r="J244" t="s">
        <v>3</v>
      </c>
      <c r="K244">
        <v>46.420622999999999</v>
      </c>
      <c r="L244">
        <v>1.013E-3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92.615825999999998</v>
      </c>
      <c r="I245">
        <v>3.5929999999999998E-3</v>
      </c>
      <c r="J245" t="s">
        <v>3</v>
      </c>
      <c r="K245">
        <v>61.894509999999997</v>
      </c>
      <c r="L245">
        <v>1.266E-3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115.773955</v>
      </c>
      <c r="I246">
        <v>3.7780000000000001E-3</v>
      </c>
      <c r="J246" t="s">
        <v>3</v>
      </c>
      <c r="K246">
        <v>77.368099999999998</v>
      </c>
      <c r="L246">
        <v>1.418E-3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138.93901099999999</v>
      </c>
      <c r="I247">
        <v>5.0639999999999999E-3</v>
      </c>
      <c r="J247" t="s">
        <v>3</v>
      </c>
      <c r="K247">
        <v>92.842121000000006</v>
      </c>
      <c r="L247">
        <v>1.8320000000000001E-3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162.101494</v>
      </c>
      <c r="I248">
        <v>7.2690000000000003E-3</v>
      </c>
      <c r="J248" t="s">
        <v>3</v>
      </c>
      <c r="K248">
        <v>108.31493500000001</v>
      </c>
      <c r="L248">
        <v>2.6220000000000002E-3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185.26327800000001</v>
      </c>
      <c r="I249">
        <v>8.3899999999999999E-3</v>
      </c>
      <c r="J249" t="s">
        <v>3</v>
      </c>
      <c r="K249">
        <v>123.788076</v>
      </c>
      <c r="L249">
        <v>3.3839999999999999E-3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208.42407800000001</v>
      </c>
      <c r="I250">
        <v>1.0045E-2</v>
      </c>
      <c r="J250" t="s">
        <v>3</v>
      </c>
      <c r="K250">
        <v>139.260153</v>
      </c>
      <c r="L250">
        <v>3.6939999999999998E-3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231.59151499999999</v>
      </c>
      <c r="I251">
        <v>1.1348E-2</v>
      </c>
      <c r="J251" t="s">
        <v>3</v>
      </c>
      <c r="K251">
        <v>154.73451</v>
      </c>
      <c r="L251">
        <v>3.9890000000000004E-3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254.75790799999999</v>
      </c>
      <c r="I252">
        <v>1.4308E-2</v>
      </c>
      <c r="J252" t="s">
        <v>3</v>
      </c>
      <c r="K252">
        <v>170.21294399999999</v>
      </c>
      <c r="L252">
        <v>3.9329999999999999E-3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277.92249900000002</v>
      </c>
      <c r="I253">
        <v>1.6969000000000001E-2</v>
      </c>
      <c r="J253" t="s">
        <v>3</v>
      </c>
      <c r="K253">
        <v>185.68834699999999</v>
      </c>
      <c r="L253">
        <v>4.5440000000000003E-3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301.087245</v>
      </c>
      <c r="I254">
        <v>1.9899E-2</v>
      </c>
      <c r="J254" t="s">
        <v>3</v>
      </c>
      <c r="K254">
        <v>201.161169</v>
      </c>
      <c r="L254">
        <v>5.0790000000000002E-3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324.25317799999999</v>
      </c>
      <c r="I255">
        <v>2.1026E-2</v>
      </c>
      <c r="J255" t="s">
        <v>3</v>
      </c>
      <c r="K255">
        <v>216.63470899999999</v>
      </c>
      <c r="L255">
        <v>4.9630000000000004E-3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347.42078600000002</v>
      </c>
      <c r="I256">
        <v>2.6293E-2</v>
      </c>
      <c r="J256" t="s">
        <v>3</v>
      </c>
      <c r="K256">
        <v>232.107798</v>
      </c>
      <c r="L256">
        <v>5.7759999999999999E-3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370.58667400000002</v>
      </c>
      <c r="I257">
        <v>2.9465999999999999E-2</v>
      </c>
      <c r="J257" t="s">
        <v>3</v>
      </c>
      <c r="K257">
        <v>247.58184600000001</v>
      </c>
      <c r="L257">
        <v>5.3150000000000003E-3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393.74999700000001</v>
      </c>
      <c r="I258">
        <v>3.4828999999999999E-2</v>
      </c>
      <c r="J258" t="s">
        <v>3</v>
      </c>
      <c r="K258">
        <v>263.05539499999998</v>
      </c>
      <c r="L258">
        <v>5.437E-3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416.91312599999998</v>
      </c>
      <c r="I259">
        <v>4.0252999999999997E-2</v>
      </c>
      <c r="J259" t="s">
        <v>3</v>
      </c>
      <c r="K259">
        <v>278.53000500000002</v>
      </c>
      <c r="L259">
        <v>5.078E-3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440.08373</v>
      </c>
      <c r="I260">
        <v>4.4950999999999998E-2</v>
      </c>
      <c r="J260" t="s">
        <v>3</v>
      </c>
      <c r="K260">
        <v>294.00578899999999</v>
      </c>
      <c r="L260">
        <v>5.463E-3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463.24382000000003</v>
      </c>
      <c r="I261">
        <v>5.0664000000000001E-2</v>
      </c>
      <c r="J261" t="s">
        <v>3</v>
      </c>
      <c r="K261">
        <v>309.47582599999998</v>
      </c>
      <c r="L261">
        <v>6.0850000000000001E-3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20.637284999999999</v>
      </c>
      <c r="I262">
        <v>2.4350000000000001E-3</v>
      </c>
      <c r="J262" t="s">
        <v>3</v>
      </c>
      <c r="K262">
        <v>16.107173</v>
      </c>
      <c r="L262">
        <v>5.2999999999999998E-4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41.004007999999999</v>
      </c>
      <c r="I263">
        <v>1.75E-3</v>
      </c>
      <c r="J263" t="s">
        <v>3</v>
      </c>
      <c r="K263">
        <v>32.100790000000003</v>
      </c>
      <c r="L263">
        <v>5.5699999999999999E-4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61.370434000000003</v>
      </c>
      <c r="I264">
        <v>1.5740000000000001E-3</v>
      </c>
      <c r="J264" t="s">
        <v>3</v>
      </c>
      <c r="K264">
        <v>48.094898000000001</v>
      </c>
      <c r="L264">
        <v>5.4600000000000004E-4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81.737926000000002</v>
      </c>
      <c r="I265">
        <v>1.2689999999999999E-3</v>
      </c>
      <c r="J265" t="s">
        <v>3</v>
      </c>
      <c r="K265">
        <v>64.089600000000004</v>
      </c>
      <c r="L265">
        <v>5.9100000000000005E-4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102.104471</v>
      </c>
      <c r="I266">
        <v>1.189E-3</v>
      </c>
      <c r="J266" t="s">
        <v>3</v>
      </c>
      <c r="K266">
        <v>80.084025999999994</v>
      </c>
      <c r="L266">
        <v>6.5099999999999999E-4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122.47159000000001</v>
      </c>
      <c r="I267">
        <v>1.389E-3</v>
      </c>
      <c r="J267" t="s">
        <v>3</v>
      </c>
      <c r="K267">
        <v>96.079085000000006</v>
      </c>
      <c r="L267">
        <v>7.1299999999999998E-4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142.83839499999999</v>
      </c>
      <c r="I268">
        <v>1.7619999999999999E-3</v>
      </c>
      <c r="J268" t="s">
        <v>3</v>
      </c>
      <c r="K268">
        <v>112.075248</v>
      </c>
      <c r="L268">
        <v>7.5799999999999999E-4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163.20486500000001</v>
      </c>
      <c r="I269">
        <v>2.1020000000000001E-3</v>
      </c>
      <c r="J269" t="s">
        <v>3</v>
      </c>
      <c r="K269">
        <v>128.07098400000001</v>
      </c>
      <c r="L269">
        <v>7.36E-4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183.57393400000001</v>
      </c>
      <c r="I270">
        <v>3.3180000000000002E-3</v>
      </c>
      <c r="J270" t="s">
        <v>3</v>
      </c>
      <c r="K270">
        <v>144.06769700000001</v>
      </c>
      <c r="L270">
        <v>8.0699999999999999E-4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203.94427200000001</v>
      </c>
      <c r="I271">
        <v>4.7739999999999996E-3</v>
      </c>
      <c r="J271" t="s">
        <v>3</v>
      </c>
      <c r="K271">
        <v>160.06488100000001</v>
      </c>
      <c r="L271">
        <v>8.0699999999999999E-4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224.31360799999999</v>
      </c>
      <c r="I272">
        <v>6.0010000000000003E-3</v>
      </c>
      <c r="J272" t="s">
        <v>3</v>
      </c>
      <c r="K272">
        <v>176.062657</v>
      </c>
      <c r="L272">
        <v>8.6700000000000004E-4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244.68175600000001</v>
      </c>
      <c r="I273">
        <v>7.2119999999999997E-3</v>
      </c>
      <c r="J273" t="s">
        <v>3</v>
      </c>
      <c r="K273">
        <v>192.06045399999999</v>
      </c>
      <c r="L273">
        <v>9.2900000000000003E-4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265.05130200000002</v>
      </c>
      <c r="I274">
        <v>8.3049999999999999E-3</v>
      </c>
      <c r="J274" t="s">
        <v>3</v>
      </c>
      <c r="K274">
        <v>208.05872199999999</v>
      </c>
      <c r="L274">
        <v>9.3700000000000001E-4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285.42194899999998</v>
      </c>
      <c r="I275">
        <v>9.0550000000000005E-3</v>
      </c>
      <c r="J275" t="s">
        <v>3</v>
      </c>
      <c r="K275">
        <v>224.05752100000001</v>
      </c>
      <c r="L275">
        <v>9.810000000000001E-4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305.79136199999999</v>
      </c>
      <c r="I276">
        <v>9.5259999999999997E-3</v>
      </c>
      <c r="J276" t="s">
        <v>3</v>
      </c>
      <c r="K276">
        <v>240.05603300000001</v>
      </c>
      <c r="L276">
        <v>9.5200000000000005E-4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326.16191600000002</v>
      </c>
      <c r="I277">
        <v>1.0050999999999999E-2</v>
      </c>
      <c r="J277" t="s">
        <v>3</v>
      </c>
      <c r="K277">
        <v>256.05530800000003</v>
      </c>
      <c r="L277">
        <v>1.0039999999999999E-3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346.53516400000001</v>
      </c>
      <c r="I278">
        <v>1.0592000000000001E-2</v>
      </c>
      <c r="J278" t="s">
        <v>3</v>
      </c>
      <c r="K278">
        <v>272.05624799999998</v>
      </c>
      <c r="L278">
        <v>1.077E-3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366.907938</v>
      </c>
      <c r="I279">
        <v>1.1339999999999999E-2</v>
      </c>
      <c r="J279" t="s">
        <v>3</v>
      </c>
      <c r="K279">
        <v>288.056217</v>
      </c>
      <c r="L279">
        <v>1.1509999999999999E-3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387.27979199999999</v>
      </c>
      <c r="I280">
        <v>1.1807E-2</v>
      </c>
      <c r="J280" t="s">
        <v>3</v>
      </c>
      <c r="K280">
        <v>304.056556</v>
      </c>
      <c r="L280">
        <v>1.256E-3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407.65088200000002</v>
      </c>
      <c r="I281">
        <v>1.2448000000000001E-2</v>
      </c>
      <c r="J281" t="s">
        <v>3</v>
      </c>
      <c r="K281">
        <v>320.05695500000002</v>
      </c>
      <c r="L281">
        <v>1.3680000000000001E-3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14.69393</v>
      </c>
      <c r="I282">
        <v>5.5789999999999998E-3</v>
      </c>
      <c r="J282" t="s">
        <v>3</v>
      </c>
      <c r="K282">
        <v>10.093283</v>
      </c>
      <c r="L282">
        <v>9.6299999999999999E-4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29.009723000000001</v>
      </c>
      <c r="I283">
        <v>4.6730000000000001E-3</v>
      </c>
      <c r="J283" t="s">
        <v>3</v>
      </c>
      <c r="K283">
        <v>20.037292000000001</v>
      </c>
      <c r="L283">
        <v>9.3599999999999998E-4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43.326312999999999</v>
      </c>
      <c r="I284">
        <v>4.1000000000000003E-3</v>
      </c>
      <c r="J284" t="s">
        <v>3</v>
      </c>
      <c r="K284">
        <v>29.981199</v>
      </c>
      <c r="L284">
        <v>9.4200000000000002E-4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57.642158999999999</v>
      </c>
      <c r="I285">
        <v>3.7130000000000002E-3</v>
      </c>
      <c r="J285" t="s">
        <v>3</v>
      </c>
      <c r="K285">
        <v>39.925438</v>
      </c>
      <c r="L285">
        <v>9.3899999999999995E-4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71.957642000000007</v>
      </c>
      <c r="I286">
        <v>3.4610000000000001E-3</v>
      </c>
      <c r="J286" t="s">
        <v>3</v>
      </c>
      <c r="K286">
        <v>49.870266000000001</v>
      </c>
      <c r="L286">
        <v>9.5699999999999995E-4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86.273252999999997</v>
      </c>
      <c r="I287">
        <v>3.336E-3</v>
      </c>
      <c r="J287" t="s">
        <v>3</v>
      </c>
      <c r="K287">
        <v>59.814929999999997</v>
      </c>
      <c r="L287">
        <v>9.7900000000000005E-4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100.58745</v>
      </c>
      <c r="I288">
        <v>3.2230000000000002E-3</v>
      </c>
      <c r="J288" t="s">
        <v>3</v>
      </c>
      <c r="K288">
        <v>69.759056999999999</v>
      </c>
      <c r="L288">
        <v>1.005E-3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114.903307</v>
      </c>
      <c r="I289">
        <v>3.2030000000000001E-3</v>
      </c>
      <c r="J289" t="s">
        <v>3</v>
      </c>
      <c r="K289">
        <v>79.704680999999994</v>
      </c>
      <c r="L289">
        <v>1.054E-3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129.21788900000001</v>
      </c>
      <c r="I290">
        <v>3.277E-3</v>
      </c>
      <c r="J290" t="s">
        <v>3</v>
      </c>
      <c r="K290">
        <v>89.649068999999997</v>
      </c>
      <c r="L290">
        <v>1.1069999999999999E-3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143.53169700000001</v>
      </c>
      <c r="I291">
        <v>3.3570000000000002E-3</v>
      </c>
      <c r="J291" t="s">
        <v>3</v>
      </c>
      <c r="K291">
        <v>99.593377000000004</v>
      </c>
      <c r="L291">
        <v>1.114E-3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157.846487</v>
      </c>
      <c r="I292">
        <v>3.4810000000000002E-3</v>
      </c>
      <c r="J292" t="s">
        <v>3</v>
      </c>
      <c r="K292">
        <v>109.537519</v>
      </c>
      <c r="L292">
        <v>1.1590000000000001E-3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172.160357</v>
      </c>
      <c r="I293">
        <v>3.5599999999999998E-3</v>
      </c>
      <c r="J293" t="s">
        <v>3</v>
      </c>
      <c r="K293">
        <v>119.48162000000001</v>
      </c>
      <c r="L293">
        <v>1.1670000000000001E-3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186.47500500000001</v>
      </c>
      <c r="I294">
        <v>3.6259999999999999E-3</v>
      </c>
      <c r="J294" t="s">
        <v>3</v>
      </c>
      <c r="K294">
        <v>129.42630600000001</v>
      </c>
      <c r="L294">
        <v>1.199E-3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200.78997899999999</v>
      </c>
      <c r="I295">
        <v>3.6819999999999999E-3</v>
      </c>
      <c r="J295" t="s">
        <v>3</v>
      </c>
      <c r="K295">
        <v>139.370608</v>
      </c>
      <c r="L295">
        <v>1.1950000000000001E-3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215.10450299999999</v>
      </c>
      <c r="I296">
        <v>3.6589999999999999E-3</v>
      </c>
      <c r="J296" t="s">
        <v>3</v>
      </c>
      <c r="K296">
        <v>149.31484800000001</v>
      </c>
      <c r="L296">
        <v>1.209E-3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229.418599</v>
      </c>
      <c r="I297">
        <v>3.764E-3</v>
      </c>
      <c r="J297" t="s">
        <v>3</v>
      </c>
      <c r="K297">
        <v>159.25868</v>
      </c>
      <c r="L297">
        <v>1.224E-3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243.732101</v>
      </c>
      <c r="I298">
        <v>3.8639999999999998E-3</v>
      </c>
      <c r="J298" t="s">
        <v>3</v>
      </c>
      <c r="K298">
        <v>169.20206200000001</v>
      </c>
      <c r="L298">
        <v>1.2470000000000001E-3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258.047033</v>
      </c>
      <c r="I299">
        <v>4.0159999999999996E-3</v>
      </c>
      <c r="J299" t="s">
        <v>3</v>
      </c>
      <c r="K299">
        <v>179.146548</v>
      </c>
      <c r="L299">
        <v>1.3159999999999999E-3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272.36124599999999</v>
      </c>
      <c r="I300">
        <v>4.1289999999999999E-3</v>
      </c>
      <c r="J300" t="s">
        <v>3</v>
      </c>
      <c r="K300">
        <v>189.090135</v>
      </c>
      <c r="L300">
        <v>1.3320000000000001E-3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286.67641900000001</v>
      </c>
      <c r="I301">
        <v>4.1989999999999996E-3</v>
      </c>
      <c r="J301" t="s">
        <v>3</v>
      </c>
      <c r="K301">
        <v>199.03470300000001</v>
      </c>
      <c r="L301">
        <v>1.4239999999999999E-3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23.547145</v>
      </c>
      <c r="I302">
        <v>8.1300000000000003E-4</v>
      </c>
      <c r="J302" t="s">
        <v>3</v>
      </c>
      <c r="K302">
        <v>16.105371000000002</v>
      </c>
      <c r="L302">
        <v>3.3799999999999998E-4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46.913907000000002</v>
      </c>
      <c r="I303">
        <v>6.3100000000000005E-4</v>
      </c>
      <c r="J303" t="s">
        <v>3</v>
      </c>
      <c r="K303">
        <v>32.100400999999998</v>
      </c>
      <c r="L303">
        <v>3.4200000000000002E-4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70.281007000000002</v>
      </c>
      <c r="I304">
        <v>7.0500000000000001E-4</v>
      </c>
      <c r="J304" t="s">
        <v>3</v>
      </c>
      <c r="K304">
        <v>48.096843</v>
      </c>
      <c r="L304">
        <v>4.0400000000000001E-4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93.649957999999998</v>
      </c>
      <c r="I305">
        <v>8.34E-4</v>
      </c>
      <c r="J305" t="s">
        <v>3</v>
      </c>
      <c r="K305">
        <v>64.094721000000007</v>
      </c>
      <c r="L305">
        <v>4.5100000000000001E-4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117.018379</v>
      </c>
      <c r="I306">
        <v>9.8900000000000008E-4</v>
      </c>
      <c r="J306" t="s">
        <v>3</v>
      </c>
      <c r="K306">
        <v>80.092725999999999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140.38626199999999</v>
      </c>
      <c r="I307">
        <v>1.237E-3</v>
      </c>
      <c r="J307" t="s">
        <v>3</v>
      </c>
      <c r="K307">
        <v>96.091916999999995</v>
      </c>
      <c r="L307">
        <v>4.64E-4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163.75734399999999</v>
      </c>
      <c r="I308">
        <v>1.6429999999999999E-3</v>
      </c>
      <c r="J308" t="s">
        <v>3</v>
      </c>
      <c r="K308">
        <v>112.092274</v>
      </c>
      <c r="L308">
        <v>5.22E-4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187.12741700000001</v>
      </c>
      <c r="I309">
        <v>1.9239999999999999E-3</v>
      </c>
      <c r="J309" t="s">
        <v>3</v>
      </c>
      <c r="K309">
        <v>128.09163000000001</v>
      </c>
      <c r="L309">
        <v>5.6700000000000001E-4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210.49773500000001</v>
      </c>
      <c r="I310">
        <v>2.4520000000000002E-3</v>
      </c>
      <c r="J310" t="s">
        <v>3</v>
      </c>
      <c r="K310">
        <v>144.09235100000001</v>
      </c>
      <c r="L310">
        <v>6.1899999999999998E-4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233.86725300000001</v>
      </c>
      <c r="I311">
        <v>2.9840000000000001E-3</v>
      </c>
      <c r="J311" t="s">
        <v>3</v>
      </c>
      <c r="K311">
        <v>160.092827</v>
      </c>
      <c r="L311">
        <v>6.6500000000000001E-4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257.23858899999999</v>
      </c>
      <c r="I312">
        <v>3.506E-3</v>
      </c>
      <c r="J312" t="s">
        <v>3</v>
      </c>
      <c r="K312">
        <v>176.09383399999999</v>
      </c>
      <c r="L312">
        <v>6.8900000000000005E-4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280.61245300000002</v>
      </c>
      <c r="I313">
        <v>4.1419999999999998E-3</v>
      </c>
      <c r="J313" t="s">
        <v>3</v>
      </c>
      <c r="K313">
        <v>192.096068</v>
      </c>
      <c r="L313">
        <v>7.3099999999999999E-4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303.98553099999998</v>
      </c>
      <c r="I314">
        <v>4.8479999999999999E-3</v>
      </c>
      <c r="J314" t="s">
        <v>3</v>
      </c>
      <c r="K314">
        <v>208.098547</v>
      </c>
      <c r="L314">
        <v>7.9000000000000001E-4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327.35746899999998</v>
      </c>
      <c r="I315">
        <v>5.3480000000000003E-3</v>
      </c>
      <c r="J315" t="s">
        <v>3</v>
      </c>
      <c r="K315">
        <v>224.10069899999999</v>
      </c>
      <c r="L315">
        <v>7.7399999999999995E-4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350.72902599999998</v>
      </c>
      <c r="I316">
        <v>5.692E-3</v>
      </c>
      <c r="J316" t="s">
        <v>3</v>
      </c>
      <c r="K316">
        <v>240.10307599999999</v>
      </c>
      <c r="L316">
        <v>7.8700000000000005E-4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374.102104</v>
      </c>
      <c r="I317">
        <v>6.5529999999999998E-3</v>
      </c>
      <c r="J317" t="s">
        <v>3</v>
      </c>
      <c r="K317">
        <v>256.10558200000003</v>
      </c>
      <c r="L317">
        <v>8.6300000000000005E-4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397.47570899999999</v>
      </c>
      <c r="I318">
        <v>7.1450000000000003E-3</v>
      </c>
      <c r="J318" t="s">
        <v>3</v>
      </c>
      <c r="K318">
        <v>272.10911800000002</v>
      </c>
      <c r="L318">
        <v>9.0600000000000001E-4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420.848499</v>
      </c>
      <c r="I319">
        <v>8.1349999999999999E-3</v>
      </c>
      <c r="J319" t="s">
        <v>3</v>
      </c>
      <c r="K319">
        <v>288.11226399999998</v>
      </c>
      <c r="L319">
        <v>9.6699999999999998E-4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444.22409099999999</v>
      </c>
      <c r="I320">
        <v>8.8749999999999992E-3</v>
      </c>
      <c r="J320" t="s">
        <v>3</v>
      </c>
      <c r="K320">
        <v>304.11660599999999</v>
      </c>
      <c r="L320">
        <v>9.9799999999999997E-4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467.59858100000002</v>
      </c>
      <c r="I321">
        <v>9.6609999999999994E-3</v>
      </c>
      <c r="J321" t="s">
        <v>3</v>
      </c>
      <c r="K321">
        <v>320.12097699999998</v>
      </c>
      <c r="L321">
        <v>1.059E-3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108.33247299999999</v>
      </c>
      <c r="I342">
        <v>51.341720000000002</v>
      </c>
      <c r="J342" t="s">
        <v>3</v>
      </c>
      <c r="K342">
        <v>108.233906</v>
      </c>
      <c r="L342">
        <v>51.249948000000003</v>
      </c>
      <c r="M342" t="s">
        <v>4</v>
      </c>
      <c r="N342">
        <v>3.9327930000000002</v>
      </c>
      <c r="O342">
        <v>6.9851999999999997E-2</v>
      </c>
      <c r="P342" t="s">
        <v>5</v>
      </c>
      <c r="Q342">
        <v>0</v>
      </c>
      <c r="R342">
        <v>0</v>
      </c>
      <c r="S342" t="s">
        <v>6</v>
      </c>
      <c r="T342">
        <v>11.50474</v>
      </c>
      <c r="U342">
        <v>0.53468300000000002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1.2340000000000001E-3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0.99632699999999996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217.12517199999999</v>
      </c>
      <c r="I343">
        <v>202.28919400000001</v>
      </c>
      <c r="J343" t="s">
        <v>3</v>
      </c>
      <c r="K343">
        <v>216.927989</v>
      </c>
      <c r="L343">
        <v>201.9308</v>
      </c>
      <c r="M343" t="s">
        <v>4</v>
      </c>
      <c r="N343">
        <v>7.8733649999999997</v>
      </c>
      <c r="O343">
        <v>0.25281799999999999</v>
      </c>
      <c r="P343" t="s">
        <v>5</v>
      </c>
      <c r="Q343">
        <v>0</v>
      </c>
      <c r="R343">
        <v>0</v>
      </c>
      <c r="S343" t="s">
        <v>6</v>
      </c>
      <c r="T343">
        <v>23.020983999999999</v>
      </c>
      <c r="U343">
        <v>1.9455849999999999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0.99741400000000002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326.09355499999998</v>
      </c>
      <c r="I344">
        <v>415.14769999999999</v>
      </c>
      <c r="J344" t="s">
        <v>3</v>
      </c>
      <c r="K344">
        <v>325.79850299999998</v>
      </c>
      <c r="L344">
        <v>414.401117</v>
      </c>
      <c r="M344" t="s">
        <v>4</v>
      </c>
      <c r="N344">
        <v>11.808723000000001</v>
      </c>
      <c r="O344">
        <v>0.544601</v>
      </c>
      <c r="P344" t="s">
        <v>5</v>
      </c>
      <c r="Q344">
        <v>0</v>
      </c>
      <c r="R344">
        <v>0</v>
      </c>
      <c r="S344" t="s">
        <v>6</v>
      </c>
      <c r="T344">
        <v>34.659697999999999</v>
      </c>
      <c r="U344">
        <v>5.4673610000000004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1.2310000000000001E-3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0.99811799999999995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434.91185100000001</v>
      </c>
      <c r="I345">
        <v>686.55766300000005</v>
      </c>
      <c r="J345" t="s">
        <v>3</v>
      </c>
      <c r="K345">
        <v>434.51838700000002</v>
      </c>
      <c r="L345">
        <v>685.30448699999999</v>
      </c>
      <c r="M345" t="s">
        <v>4</v>
      </c>
      <c r="N345">
        <v>15.755146</v>
      </c>
      <c r="O345">
        <v>0.91385899999999998</v>
      </c>
      <c r="P345" t="s">
        <v>5</v>
      </c>
      <c r="Q345">
        <v>0</v>
      </c>
      <c r="R345">
        <v>0</v>
      </c>
      <c r="S345" t="s">
        <v>6</v>
      </c>
      <c r="T345">
        <v>46.199109</v>
      </c>
      <c r="U345">
        <v>8.4683430000000008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0.99838899999999997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544.58374000000003</v>
      </c>
      <c r="I346">
        <v>1035.5495579999999</v>
      </c>
      <c r="J346" t="s">
        <v>3</v>
      </c>
      <c r="K346">
        <v>544.09148300000004</v>
      </c>
      <c r="L346">
        <v>1033.6477420000001</v>
      </c>
      <c r="M346" t="s">
        <v>4</v>
      </c>
      <c r="N346">
        <v>19.718392999999999</v>
      </c>
      <c r="O346">
        <v>1.3790150000000001</v>
      </c>
      <c r="P346" t="s">
        <v>5</v>
      </c>
      <c r="Q346">
        <v>0</v>
      </c>
      <c r="R346">
        <v>0</v>
      </c>
      <c r="S346" t="s">
        <v>6</v>
      </c>
      <c r="T346">
        <v>57.775624999999998</v>
      </c>
      <c r="U346">
        <v>12.196975999999999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0.998726</v>
      </c>
      <c r="AJ346">
        <v>9.9999999999999995E-7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654.42816200000004</v>
      </c>
      <c r="I347">
        <v>1441.3146320000001</v>
      </c>
      <c r="J347" t="s">
        <v>3</v>
      </c>
      <c r="K347">
        <v>653.83640500000001</v>
      </c>
      <c r="L347">
        <v>1438.645405</v>
      </c>
      <c r="M347" t="s">
        <v>4</v>
      </c>
      <c r="N347">
        <v>23.808903000000001</v>
      </c>
      <c r="O347">
        <v>2.4806919999999999</v>
      </c>
      <c r="P347" t="s">
        <v>5</v>
      </c>
      <c r="Q347">
        <v>0</v>
      </c>
      <c r="R347">
        <v>0</v>
      </c>
      <c r="S347" t="s">
        <v>6</v>
      </c>
      <c r="T347">
        <v>69.387342000000004</v>
      </c>
      <c r="U347">
        <v>16.658781999999999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0.99883200000000005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763.32468300000005</v>
      </c>
      <c r="I348">
        <v>1892.105611</v>
      </c>
      <c r="J348" t="s">
        <v>3</v>
      </c>
      <c r="K348">
        <v>762.63470299999994</v>
      </c>
      <c r="L348">
        <v>1888.610766</v>
      </c>
      <c r="M348" t="s">
        <v>4</v>
      </c>
      <c r="N348">
        <v>27.754387000000001</v>
      </c>
      <c r="O348">
        <v>3.0295939999999999</v>
      </c>
      <c r="P348" t="s">
        <v>5</v>
      </c>
      <c r="Q348">
        <v>0</v>
      </c>
      <c r="R348">
        <v>0</v>
      </c>
      <c r="S348" t="s">
        <v>6</v>
      </c>
      <c r="T348">
        <v>80.932795999999996</v>
      </c>
      <c r="U348">
        <v>21.545846999999998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0.99895299999999998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872.49643300000002</v>
      </c>
      <c r="I349">
        <v>2385.4732610000001</v>
      </c>
      <c r="J349" t="s">
        <v>3</v>
      </c>
      <c r="K349">
        <v>871.70830100000001</v>
      </c>
      <c r="L349">
        <v>2381.003678</v>
      </c>
      <c r="M349" t="s">
        <v>4</v>
      </c>
      <c r="N349">
        <v>31.822738000000001</v>
      </c>
      <c r="O349">
        <v>4.0954620000000004</v>
      </c>
      <c r="P349" t="s">
        <v>5</v>
      </c>
      <c r="Q349">
        <v>0</v>
      </c>
      <c r="R349">
        <v>0</v>
      </c>
      <c r="S349" t="s">
        <v>6</v>
      </c>
      <c r="T349">
        <v>92.573987000000002</v>
      </c>
      <c r="U349">
        <v>28.350842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0.99898699999999996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981.21830199999999</v>
      </c>
      <c r="I350">
        <v>2934.7865510000001</v>
      </c>
      <c r="J350" t="s">
        <v>3</v>
      </c>
      <c r="K350">
        <v>980.33171300000004</v>
      </c>
      <c r="L350">
        <v>2929.3049780000001</v>
      </c>
      <c r="M350" t="s">
        <v>4</v>
      </c>
      <c r="N350">
        <v>35.756538999999997</v>
      </c>
      <c r="O350">
        <v>4.7351840000000003</v>
      </c>
      <c r="P350" t="s">
        <v>5</v>
      </c>
      <c r="Q350">
        <v>0</v>
      </c>
      <c r="R350">
        <v>0</v>
      </c>
      <c r="S350" t="s">
        <v>6</v>
      </c>
      <c r="T350">
        <v>104.199383</v>
      </c>
      <c r="U350">
        <v>36.104038000000003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0.99904499999999996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1089.7465</v>
      </c>
      <c r="I351">
        <v>3478.942794</v>
      </c>
      <c r="J351" t="s">
        <v>3</v>
      </c>
      <c r="K351">
        <v>1088.761763</v>
      </c>
      <c r="L351">
        <v>3472.4916640000001</v>
      </c>
      <c r="M351" t="s">
        <v>4</v>
      </c>
      <c r="N351">
        <v>39.688614999999999</v>
      </c>
      <c r="O351">
        <v>5.349882</v>
      </c>
      <c r="P351" t="s">
        <v>5</v>
      </c>
      <c r="Q351">
        <v>0</v>
      </c>
      <c r="R351">
        <v>0</v>
      </c>
      <c r="S351" t="s">
        <v>6</v>
      </c>
      <c r="T351">
        <v>115.693906</v>
      </c>
      <c r="U351">
        <v>41.830342999999999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0.99911300000000003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1197.8630860000001</v>
      </c>
      <c r="I352">
        <v>4021.1732029999998</v>
      </c>
      <c r="J352" t="s">
        <v>3</v>
      </c>
      <c r="K352">
        <v>1196.7804860000001</v>
      </c>
      <c r="L352">
        <v>4013.715811</v>
      </c>
      <c r="M352" t="s">
        <v>4</v>
      </c>
      <c r="N352">
        <v>43.604264999999998</v>
      </c>
      <c r="O352">
        <v>5.941592</v>
      </c>
      <c r="P352" t="s">
        <v>5</v>
      </c>
      <c r="Q352">
        <v>0</v>
      </c>
      <c r="R352">
        <v>0</v>
      </c>
      <c r="S352" t="s">
        <v>6</v>
      </c>
      <c r="T352">
        <v>127.15421499999999</v>
      </c>
      <c r="U352">
        <v>47.507542999999998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0.999166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1305.6820170000001</v>
      </c>
      <c r="I353">
        <v>4447.9208230000004</v>
      </c>
      <c r="J353" t="s">
        <v>3</v>
      </c>
      <c r="K353">
        <v>1304.501692</v>
      </c>
      <c r="L353">
        <v>4439.5860929999999</v>
      </c>
      <c r="M353" t="s">
        <v>4</v>
      </c>
      <c r="N353">
        <v>47.505885999999997</v>
      </c>
      <c r="O353">
        <v>6.4706679999999999</v>
      </c>
      <c r="P353" t="s">
        <v>5</v>
      </c>
      <c r="Q353">
        <v>0</v>
      </c>
      <c r="R353">
        <v>0</v>
      </c>
      <c r="S353" t="s">
        <v>6</v>
      </c>
      <c r="T353">
        <v>138.58670599999999</v>
      </c>
      <c r="U353">
        <v>52.607098999999998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0.99928300000000003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1413.982886</v>
      </c>
      <c r="I354">
        <v>4902.5855259999998</v>
      </c>
      <c r="J354" t="s">
        <v>3</v>
      </c>
      <c r="K354">
        <v>1412.5433519999999</v>
      </c>
      <c r="L354">
        <v>4898.7602740000002</v>
      </c>
      <c r="M354" t="s">
        <v>4</v>
      </c>
      <c r="N354">
        <v>51.412832000000002</v>
      </c>
      <c r="O354">
        <v>6.9906540000000001</v>
      </c>
      <c r="P354" t="s">
        <v>5</v>
      </c>
      <c r="Q354">
        <v>0</v>
      </c>
      <c r="R354">
        <v>0</v>
      </c>
      <c r="S354" t="s">
        <v>6</v>
      </c>
      <c r="T354">
        <v>150.021007</v>
      </c>
      <c r="U354">
        <v>57.739913000000001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0.99931000000000003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1520.9395529999999</v>
      </c>
      <c r="I355">
        <v>5380.1423649999997</v>
      </c>
      <c r="J355" t="s">
        <v>3</v>
      </c>
      <c r="K355">
        <v>1519.403372</v>
      </c>
      <c r="L355">
        <v>5377.1631070000003</v>
      </c>
      <c r="M355" t="s">
        <v>4</v>
      </c>
      <c r="N355">
        <v>55.289797999999998</v>
      </c>
      <c r="O355">
        <v>7.5803570000000002</v>
      </c>
      <c r="P355" t="s">
        <v>5</v>
      </c>
      <c r="Q355">
        <v>0</v>
      </c>
      <c r="R355">
        <v>0</v>
      </c>
      <c r="S355" t="s">
        <v>6</v>
      </c>
      <c r="T355">
        <v>161.364688</v>
      </c>
      <c r="U355">
        <v>63.002338000000002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0.999386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1627.528542</v>
      </c>
      <c r="I356">
        <v>5930.4510570000002</v>
      </c>
      <c r="J356" t="s">
        <v>3</v>
      </c>
      <c r="K356">
        <v>1625.8957499999999</v>
      </c>
      <c r="L356">
        <v>5928.1579279999996</v>
      </c>
      <c r="M356" t="s">
        <v>4</v>
      </c>
      <c r="N356">
        <v>59.149003</v>
      </c>
      <c r="O356">
        <v>8.2703880000000005</v>
      </c>
      <c r="P356" t="s">
        <v>5</v>
      </c>
      <c r="Q356">
        <v>0</v>
      </c>
      <c r="R356">
        <v>0</v>
      </c>
      <c r="S356" t="s">
        <v>6</v>
      </c>
      <c r="T356">
        <v>172.79135099999999</v>
      </c>
      <c r="U356">
        <v>69.617153000000002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0.99945099999999998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1735.1590329999999</v>
      </c>
      <c r="I357">
        <v>6554.8853040000004</v>
      </c>
      <c r="J357" t="s">
        <v>3</v>
      </c>
      <c r="K357">
        <v>1733.429153</v>
      </c>
      <c r="L357">
        <v>6553.589986</v>
      </c>
      <c r="M357" t="s">
        <v>4</v>
      </c>
      <c r="N357">
        <v>63.039746000000001</v>
      </c>
      <c r="O357">
        <v>9.0367250000000006</v>
      </c>
      <c r="P357" t="s">
        <v>5</v>
      </c>
      <c r="Q357">
        <v>0</v>
      </c>
      <c r="R357">
        <v>0</v>
      </c>
      <c r="S357" t="s">
        <v>6</v>
      </c>
      <c r="T357">
        <v>184.174351</v>
      </c>
      <c r="U357">
        <v>76.538751000000005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0.99948700000000001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1842.7474099999999</v>
      </c>
      <c r="I358">
        <v>7152.2549680000002</v>
      </c>
      <c r="J358" t="s">
        <v>3</v>
      </c>
      <c r="K358">
        <v>1840.9201929999999</v>
      </c>
      <c r="L358">
        <v>7151.7539479999996</v>
      </c>
      <c r="M358" t="s">
        <v>4</v>
      </c>
      <c r="N358">
        <v>66.934043000000003</v>
      </c>
      <c r="O358">
        <v>9.9168380000000003</v>
      </c>
      <c r="P358" t="s">
        <v>5</v>
      </c>
      <c r="Q358">
        <v>0</v>
      </c>
      <c r="R358">
        <v>0</v>
      </c>
      <c r="S358" t="s">
        <v>6</v>
      </c>
      <c r="T358">
        <v>195.572292</v>
      </c>
      <c r="U358">
        <v>83.505263999999997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0.999502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1950.5117190000001</v>
      </c>
      <c r="I359">
        <v>7763.4394979999997</v>
      </c>
      <c r="J359" t="s">
        <v>3</v>
      </c>
      <c r="K359">
        <v>1948.587563</v>
      </c>
      <c r="L359">
        <v>7763.8482009999998</v>
      </c>
      <c r="M359" t="s">
        <v>4</v>
      </c>
      <c r="N359">
        <v>70.838352999999998</v>
      </c>
      <c r="O359">
        <v>10.816151</v>
      </c>
      <c r="P359" t="s">
        <v>5</v>
      </c>
      <c r="Q359">
        <v>0</v>
      </c>
      <c r="R359">
        <v>0</v>
      </c>
      <c r="S359" t="s">
        <v>6</v>
      </c>
      <c r="T359">
        <v>206.99390199999999</v>
      </c>
      <c r="U359">
        <v>90.894806000000003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0.999525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2059.1418950000002</v>
      </c>
      <c r="I360">
        <v>8387.1018629999999</v>
      </c>
      <c r="J360" t="s">
        <v>3</v>
      </c>
      <c r="K360">
        <v>2057.1197269999998</v>
      </c>
      <c r="L360">
        <v>8388.9994939999997</v>
      </c>
      <c r="M360" t="s">
        <v>4</v>
      </c>
      <c r="N360">
        <v>74.760531</v>
      </c>
      <c r="O360">
        <v>11.562182</v>
      </c>
      <c r="P360" t="s">
        <v>5</v>
      </c>
      <c r="Q360">
        <v>0</v>
      </c>
      <c r="R360">
        <v>0</v>
      </c>
      <c r="S360" t="s">
        <v>6</v>
      </c>
      <c r="T360">
        <v>218.56337099999999</v>
      </c>
      <c r="U360">
        <v>96.233611999999994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0.999556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2167.2753539999999</v>
      </c>
      <c r="I361">
        <v>9109.7246329999998</v>
      </c>
      <c r="J361" t="s">
        <v>3</v>
      </c>
      <c r="K361">
        <v>2165.1551899999999</v>
      </c>
      <c r="L361">
        <v>9114.0601459999998</v>
      </c>
      <c r="M361" t="s">
        <v>4</v>
      </c>
      <c r="N361">
        <v>78.682666999999995</v>
      </c>
      <c r="O361">
        <v>12.464213000000001</v>
      </c>
      <c r="P361" t="s">
        <v>5</v>
      </c>
      <c r="Q361">
        <v>0</v>
      </c>
      <c r="R361">
        <v>0</v>
      </c>
      <c r="S361" t="s">
        <v>6</v>
      </c>
      <c r="T361">
        <v>230.023607</v>
      </c>
      <c r="U361">
        <v>103.604027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0.99964500000000001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248.37674100000001</v>
      </c>
      <c r="I362">
        <v>223.33908700000001</v>
      </c>
      <c r="J362" t="s">
        <v>3</v>
      </c>
      <c r="K362">
        <v>248.19914399999999</v>
      </c>
      <c r="L362">
        <v>223.05414300000001</v>
      </c>
      <c r="M362" t="s">
        <v>4</v>
      </c>
      <c r="N362">
        <v>9.7454780000000003</v>
      </c>
      <c r="O362">
        <v>0.31163800000000003</v>
      </c>
      <c r="P362" t="s">
        <v>5</v>
      </c>
      <c r="Q362">
        <v>51.802227999999999</v>
      </c>
      <c r="R362">
        <v>16.558964</v>
      </c>
      <c r="S362" t="s">
        <v>6</v>
      </c>
      <c r="T362">
        <v>16.410782000000001</v>
      </c>
      <c r="U362">
        <v>0.85448299999999999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496.73805599999997</v>
      </c>
      <c r="I363">
        <v>853.81723299999999</v>
      </c>
      <c r="J363" t="s">
        <v>3</v>
      </c>
      <c r="K363">
        <v>496.38644199999999</v>
      </c>
      <c r="L363">
        <v>852.71271400000001</v>
      </c>
      <c r="M363" t="s">
        <v>4</v>
      </c>
      <c r="N363">
        <v>19.496161000000001</v>
      </c>
      <c r="O363">
        <v>1.202893</v>
      </c>
      <c r="P363" t="s">
        <v>5</v>
      </c>
      <c r="Q363">
        <v>103.372445</v>
      </c>
      <c r="R363">
        <v>65.156349000000006</v>
      </c>
      <c r="S363" t="s">
        <v>6</v>
      </c>
      <c r="T363">
        <v>32.824860000000001</v>
      </c>
      <c r="U363">
        <v>3.2918280000000002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745.54475000000002</v>
      </c>
      <c r="I364">
        <v>1782.819264</v>
      </c>
      <c r="J364" t="s">
        <v>3</v>
      </c>
      <c r="K364">
        <v>745.02021200000001</v>
      </c>
      <c r="L364">
        <v>1780.458648</v>
      </c>
      <c r="M364" t="s">
        <v>4</v>
      </c>
      <c r="N364">
        <v>29.236661000000002</v>
      </c>
      <c r="O364">
        <v>2.5998579999999998</v>
      </c>
      <c r="P364" t="s">
        <v>5</v>
      </c>
      <c r="Q364">
        <v>155.20286300000001</v>
      </c>
      <c r="R364">
        <v>142.181928</v>
      </c>
      <c r="S364" t="s">
        <v>6</v>
      </c>
      <c r="T364">
        <v>49.420344999999998</v>
      </c>
      <c r="U364">
        <v>9.9387779999999992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993.91970600000002</v>
      </c>
      <c r="I365">
        <v>2968.7411029999998</v>
      </c>
      <c r="J365" t="s">
        <v>3</v>
      </c>
      <c r="K365">
        <v>993.22202500000003</v>
      </c>
      <c r="L365">
        <v>2964.8417610000001</v>
      </c>
      <c r="M365" t="s">
        <v>4</v>
      </c>
      <c r="N365">
        <v>38.994860000000003</v>
      </c>
      <c r="O365">
        <v>4.3173830000000004</v>
      </c>
      <c r="P365" t="s">
        <v>5</v>
      </c>
      <c r="Q365">
        <v>206.896264</v>
      </c>
      <c r="R365">
        <v>236.741637</v>
      </c>
      <c r="S365" t="s">
        <v>6</v>
      </c>
      <c r="T365">
        <v>65.857702000000003</v>
      </c>
      <c r="U365">
        <v>15.079243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1243.206318</v>
      </c>
      <c r="I366">
        <v>4450.0288010000004</v>
      </c>
      <c r="J366" t="s">
        <v>3</v>
      </c>
      <c r="K366">
        <v>1242.334697</v>
      </c>
      <c r="L366">
        <v>4444.4218659999997</v>
      </c>
      <c r="M366" t="s">
        <v>4</v>
      </c>
      <c r="N366">
        <v>48.779235999999997</v>
      </c>
      <c r="O366">
        <v>6.3580920000000001</v>
      </c>
      <c r="P366" t="s">
        <v>5</v>
      </c>
      <c r="Q366">
        <v>259.00994600000001</v>
      </c>
      <c r="R366">
        <v>365.219559</v>
      </c>
      <c r="S366" t="s">
        <v>6</v>
      </c>
      <c r="T366">
        <v>82.335801000000004</v>
      </c>
      <c r="U366">
        <v>20.890179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1491.2871479999999</v>
      </c>
      <c r="I367">
        <v>5726.7129830000003</v>
      </c>
      <c r="J367" t="s">
        <v>3</v>
      </c>
      <c r="K367">
        <v>1490.24334</v>
      </c>
      <c r="L367">
        <v>5719.5502880000004</v>
      </c>
      <c r="M367" t="s">
        <v>4</v>
      </c>
      <c r="N367">
        <v>58.523522999999997</v>
      </c>
      <c r="O367">
        <v>8.3108389999999996</v>
      </c>
      <c r="P367" t="s">
        <v>5</v>
      </c>
      <c r="Q367">
        <v>311.10925900000001</v>
      </c>
      <c r="R367">
        <v>496.59815800000001</v>
      </c>
      <c r="S367" t="s">
        <v>6</v>
      </c>
      <c r="T367">
        <v>98.847241999999994</v>
      </c>
      <c r="U367">
        <v>28.497328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1740.472649</v>
      </c>
      <c r="I368">
        <v>7377.1544299999996</v>
      </c>
      <c r="J368" t="s">
        <v>3</v>
      </c>
      <c r="K368">
        <v>1739.255308</v>
      </c>
      <c r="L368">
        <v>7367.9634580000002</v>
      </c>
      <c r="M368" t="s">
        <v>4</v>
      </c>
      <c r="N368">
        <v>68.295884999999998</v>
      </c>
      <c r="O368">
        <v>10.611689999999999</v>
      </c>
      <c r="P368" t="s">
        <v>5</v>
      </c>
      <c r="Q368">
        <v>362.95605</v>
      </c>
      <c r="R368">
        <v>650.29221700000005</v>
      </c>
      <c r="S368" t="s">
        <v>6</v>
      </c>
      <c r="T368">
        <v>115.31429900000001</v>
      </c>
      <c r="U368">
        <v>35.441881000000002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1989.4342529999999</v>
      </c>
      <c r="I369">
        <v>9443.5958069999997</v>
      </c>
      <c r="J369" t="s">
        <v>3</v>
      </c>
      <c r="K369">
        <v>1988.0435689999999</v>
      </c>
      <c r="L369">
        <v>9432.1326850000005</v>
      </c>
      <c r="M369" t="s">
        <v>4</v>
      </c>
      <c r="N369">
        <v>78.092670999999996</v>
      </c>
      <c r="O369">
        <v>13.524334</v>
      </c>
      <c r="P369" t="s">
        <v>5</v>
      </c>
      <c r="Q369">
        <v>414.71628099999998</v>
      </c>
      <c r="R369">
        <v>838.40962999999999</v>
      </c>
      <c r="S369" t="s">
        <v>6</v>
      </c>
      <c r="T369">
        <v>131.79038199999999</v>
      </c>
      <c r="U369">
        <v>44.343969999999999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2238.6112739999999</v>
      </c>
      <c r="I370">
        <v>11679.148730000001</v>
      </c>
      <c r="J370" t="s">
        <v>3</v>
      </c>
      <c r="K370">
        <v>2237.0480419999999</v>
      </c>
      <c r="L370">
        <v>11664.952411</v>
      </c>
      <c r="M370" t="s">
        <v>4</v>
      </c>
      <c r="N370">
        <v>87.858953999999997</v>
      </c>
      <c r="O370">
        <v>16.684434</v>
      </c>
      <c r="P370" t="s">
        <v>5</v>
      </c>
      <c r="Q370">
        <v>466.70680700000003</v>
      </c>
      <c r="R370">
        <v>1035.572623</v>
      </c>
      <c r="S370" t="s">
        <v>6</v>
      </c>
      <c r="T370">
        <v>148.251848</v>
      </c>
      <c r="U370">
        <v>53.401577000000003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2487.834077</v>
      </c>
      <c r="I371">
        <v>13740.274235000001</v>
      </c>
      <c r="J371" t="s">
        <v>3</v>
      </c>
      <c r="K371">
        <v>2486.0981590000001</v>
      </c>
      <c r="L371">
        <v>13723.532579000001</v>
      </c>
      <c r="M371" t="s">
        <v>4</v>
      </c>
      <c r="N371">
        <v>97.621317000000005</v>
      </c>
      <c r="O371">
        <v>19.837999</v>
      </c>
      <c r="P371" t="s">
        <v>5</v>
      </c>
      <c r="Q371">
        <v>518.75154399999997</v>
      </c>
      <c r="R371">
        <v>1209.2055379999999</v>
      </c>
      <c r="S371" t="s">
        <v>6</v>
      </c>
      <c r="T371">
        <v>164.70399</v>
      </c>
      <c r="U371">
        <v>61.868980000000001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2737.0281540000001</v>
      </c>
      <c r="I372">
        <v>16117.893324000001</v>
      </c>
      <c r="J372" t="s">
        <v>3</v>
      </c>
      <c r="K372">
        <v>2735.1189399999998</v>
      </c>
      <c r="L372">
        <v>16098.114863000001</v>
      </c>
      <c r="M372" t="s">
        <v>4</v>
      </c>
      <c r="N372">
        <v>107.407394</v>
      </c>
      <c r="O372">
        <v>23.339262000000002</v>
      </c>
      <c r="P372" t="s">
        <v>5</v>
      </c>
      <c r="Q372">
        <v>570.94364700000006</v>
      </c>
      <c r="R372">
        <v>1395.6883680000001</v>
      </c>
      <c r="S372" t="s">
        <v>6</v>
      </c>
      <c r="T372">
        <v>181.323937</v>
      </c>
      <c r="U372">
        <v>71.97381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2987.257349</v>
      </c>
      <c r="I373">
        <v>19140.403547000002</v>
      </c>
      <c r="J373" t="s">
        <v>3</v>
      </c>
      <c r="K373">
        <v>2985.1751220000001</v>
      </c>
      <c r="L373">
        <v>19117.064472999999</v>
      </c>
      <c r="M373" t="s">
        <v>4</v>
      </c>
      <c r="N373">
        <v>117.20320100000001</v>
      </c>
      <c r="O373">
        <v>27.731842</v>
      </c>
      <c r="P373" t="s">
        <v>5</v>
      </c>
      <c r="Q373">
        <v>623.54390999999998</v>
      </c>
      <c r="R373">
        <v>1638.3420699999999</v>
      </c>
      <c r="S373" t="s">
        <v>6</v>
      </c>
      <c r="T373">
        <v>197.92536200000001</v>
      </c>
      <c r="U373">
        <v>85.523910999999998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3238.0321090000002</v>
      </c>
      <c r="I374">
        <v>22232.176513999999</v>
      </c>
      <c r="J374" t="s">
        <v>3</v>
      </c>
      <c r="K374">
        <v>3235.7761620000001</v>
      </c>
      <c r="L374">
        <v>22204.851146000001</v>
      </c>
      <c r="M374" t="s">
        <v>4</v>
      </c>
      <c r="N374">
        <v>127.043695</v>
      </c>
      <c r="O374">
        <v>32.227412000000001</v>
      </c>
      <c r="P374" t="s">
        <v>5</v>
      </c>
      <c r="Q374">
        <v>676.131798</v>
      </c>
      <c r="R374">
        <v>1862.4171060000001</v>
      </c>
      <c r="S374" t="s">
        <v>6</v>
      </c>
      <c r="T374">
        <v>214.48083199999999</v>
      </c>
      <c r="U374">
        <v>98.175989999999999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3488.9689699999999</v>
      </c>
      <c r="I375">
        <v>25502.905280999999</v>
      </c>
      <c r="J375" t="s">
        <v>3</v>
      </c>
      <c r="K375">
        <v>3486.539878</v>
      </c>
      <c r="L375">
        <v>25471.095452000001</v>
      </c>
      <c r="M375" t="s">
        <v>4</v>
      </c>
      <c r="N375">
        <v>136.87504000000001</v>
      </c>
      <c r="O375">
        <v>37.286613000000003</v>
      </c>
      <c r="P375" t="s">
        <v>5</v>
      </c>
      <c r="Q375">
        <v>728.97017800000003</v>
      </c>
      <c r="R375">
        <v>2040.133509</v>
      </c>
      <c r="S375" t="s">
        <v>6</v>
      </c>
      <c r="T375">
        <v>231.17463499999999</v>
      </c>
      <c r="U375">
        <v>111.176237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3740.016138</v>
      </c>
      <c r="I376">
        <v>28619.229394000002</v>
      </c>
      <c r="J376" t="s">
        <v>3</v>
      </c>
      <c r="K376">
        <v>3737.4132760000002</v>
      </c>
      <c r="L376">
        <v>28583.127358000002</v>
      </c>
      <c r="M376" t="s">
        <v>4</v>
      </c>
      <c r="N376">
        <v>146.71372299999999</v>
      </c>
      <c r="O376">
        <v>42.316631999999998</v>
      </c>
      <c r="P376" t="s">
        <v>5</v>
      </c>
      <c r="Q376">
        <v>781.47956999999997</v>
      </c>
      <c r="R376">
        <v>2222.431932</v>
      </c>
      <c r="S376" t="s">
        <v>6</v>
      </c>
      <c r="T376">
        <v>247.738542</v>
      </c>
      <c r="U376">
        <v>124.361458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3989.1149660000001</v>
      </c>
      <c r="I377">
        <v>30476.054806</v>
      </c>
      <c r="J377" t="s">
        <v>3</v>
      </c>
      <c r="K377">
        <v>3986.3392090000002</v>
      </c>
      <c r="L377">
        <v>30437.633746</v>
      </c>
      <c r="M377" t="s">
        <v>4</v>
      </c>
      <c r="N377">
        <v>156.466635</v>
      </c>
      <c r="O377">
        <v>45.034795000000003</v>
      </c>
      <c r="P377" t="s">
        <v>5</v>
      </c>
      <c r="Q377">
        <v>833.53378799999996</v>
      </c>
      <c r="R377">
        <v>2339.5546909999998</v>
      </c>
      <c r="S377" t="s">
        <v>6</v>
      </c>
      <c r="T377">
        <v>264.17432000000002</v>
      </c>
      <c r="U377">
        <v>130.83597599999999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4237.5377589999998</v>
      </c>
      <c r="I378">
        <v>30998.664514</v>
      </c>
      <c r="J378" t="s">
        <v>3</v>
      </c>
      <c r="K378">
        <v>4234.5901809999996</v>
      </c>
      <c r="L378">
        <v>30959.697218000001</v>
      </c>
      <c r="M378" t="s">
        <v>4</v>
      </c>
      <c r="N378">
        <v>166.20029099999999</v>
      </c>
      <c r="O378">
        <v>46.128869999999999</v>
      </c>
      <c r="P378" t="s">
        <v>5</v>
      </c>
      <c r="Q378">
        <v>885.35229600000002</v>
      </c>
      <c r="R378">
        <v>2404.4763800000001</v>
      </c>
      <c r="S378" t="s">
        <v>6</v>
      </c>
      <c r="T378">
        <v>280.58126499999997</v>
      </c>
      <c r="U378">
        <v>132.083573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4487.4663870000004</v>
      </c>
      <c r="I379">
        <v>31333.136892999999</v>
      </c>
      <c r="J379" t="s">
        <v>3</v>
      </c>
      <c r="K379">
        <v>4484.3465040000001</v>
      </c>
      <c r="L379">
        <v>31294.111373</v>
      </c>
      <c r="M379" t="s">
        <v>4</v>
      </c>
      <c r="N379">
        <v>175.97203500000001</v>
      </c>
      <c r="O379">
        <v>46.942329000000001</v>
      </c>
      <c r="P379" t="s">
        <v>5</v>
      </c>
      <c r="Q379">
        <v>937.96354399999996</v>
      </c>
      <c r="R379">
        <v>2437.9002770000002</v>
      </c>
      <c r="S379" t="s">
        <v>6</v>
      </c>
      <c r="T379">
        <v>297.03252199999997</v>
      </c>
      <c r="U379">
        <v>133.10392300000001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4737.487666</v>
      </c>
      <c r="I380">
        <v>31847.022959999998</v>
      </c>
      <c r="J380" t="s">
        <v>3</v>
      </c>
      <c r="K380">
        <v>4734.1948540000003</v>
      </c>
      <c r="L380">
        <v>31807.633539999999</v>
      </c>
      <c r="M380" t="s">
        <v>4</v>
      </c>
      <c r="N380">
        <v>185.76288500000001</v>
      </c>
      <c r="O380">
        <v>47.915748999999998</v>
      </c>
      <c r="P380" t="s">
        <v>5</v>
      </c>
      <c r="Q380">
        <v>990.77043600000002</v>
      </c>
      <c r="R380">
        <v>2489.250184</v>
      </c>
      <c r="S380" t="s">
        <v>6</v>
      </c>
      <c r="T380">
        <v>313.511189</v>
      </c>
      <c r="U380">
        <v>134.495484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4988.3001949999998</v>
      </c>
      <c r="I381">
        <v>32942.027219000003</v>
      </c>
      <c r="J381" t="s">
        <v>3</v>
      </c>
      <c r="K381">
        <v>4984.8335639999996</v>
      </c>
      <c r="L381">
        <v>32901.623504000003</v>
      </c>
      <c r="M381" t="s">
        <v>4</v>
      </c>
      <c r="N381">
        <v>195.57577800000001</v>
      </c>
      <c r="O381">
        <v>49.228754000000002</v>
      </c>
      <c r="P381" t="s">
        <v>5</v>
      </c>
      <c r="Q381">
        <v>1043.348405</v>
      </c>
      <c r="R381">
        <v>2571.4766970000001</v>
      </c>
      <c r="S381" t="s">
        <v>6</v>
      </c>
      <c r="T381">
        <v>330.03393999999997</v>
      </c>
      <c r="U381">
        <v>137.20152100000001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213.345032</v>
      </c>
      <c r="I382">
        <v>159.85850199999999</v>
      </c>
      <c r="J382" t="s">
        <v>3</v>
      </c>
      <c r="K382">
        <v>213.19226</v>
      </c>
      <c r="L382">
        <v>159.618101</v>
      </c>
      <c r="M382" t="s">
        <v>4</v>
      </c>
      <c r="N382">
        <v>8.3447560000000003</v>
      </c>
      <c r="O382">
        <v>0.247831</v>
      </c>
      <c r="P382" t="s">
        <v>5</v>
      </c>
      <c r="Q382">
        <v>0</v>
      </c>
      <c r="R382">
        <v>0</v>
      </c>
      <c r="S382" t="s">
        <v>6</v>
      </c>
      <c r="T382">
        <v>16.667590000000001</v>
      </c>
      <c r="U382">
        <v>0.91185099999999997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427.13024300000001</v>
      </c>
      <c r="I383">
        <v>624.64344400000004</v>
      </c>
      <c r="J383" t="s">
        <v>3</v>
      </c>
      <c r="K383">
        <v>426.82734299999998</v>
      </c>
      <c r="L383">
        <v>623.71897300000001</v>
      </c>
      <c r="M383" t="s">
        <v>4</v>
      </c>
      <c r="N383">
        <v>16.858053999999999</v>
      </c>
      <c r="O383">
        <v>1.975144</v>
      </c>
      <c r="P383" t="s">
        <v>5</v>
      </c>
      <c r="Q383">
        <v>0</v>
      </c>
      <c r="R383">
        <v>0</v>
      </c>
      <c r="S383" t="s">
        <v>6</v>
      </c>
      <c r="T383">
        <v>33.441491999999997</v>
      </c>
      <c r="U383">
        <v>3.848141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640.13929399999995</v>
      </c>
      <c r="I384">
        <v>1313.846215</v>
      </c>
      <c r="J384" t="s">
        <v>3</v>
      </c>
      <c r="K384">
        <v>639.68612199999995</v>
      </c>
      <c r="L384">
        <v>1311.912973</v>
      </c>
      <c r="M384" t="s">
        <v>4</v>
      </c>
      <c r="N384">
        <v>25.214434000000001</v>
      </c>
      <c r="O384">
        <v>2.929084</v>
      </c>
      <c r="P384" t="s">
        <v>5</v>
      </c>
      <c r="Q384">
        <v>0</v>
      </c>
      <c r="R384">
        <v>0</v>
      </c>
      <c r="S384" t="s">
        <v>6</v>
      </c>
      <c r="T384">
        <v>50.113601000000003</v>
      </c>
      <c r="U384">
        <v>7.6190059999999997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853.48804099999995</v>
      </c>
      <c r="I385">
        <v>2296.4294960000002</v>
      </c>
      <c r="J385" t="s">
        <v>3</v>
      </c>
      <c r="K385">
        <v>852.885896</v>
      </c>
      <c r="L385">
        <v>2293.0448070000002</v>
      </c>
      <c r="M385" t="s">
        <v>4</v>
      </c>
      <c r="N385">
        <v>33.545960999999998</v>
      </c>
      <c r="O385">
        <v>4.3047409999999999</v>
      </c>
      <c r="P385" t="s">
        <v>5</v>
      </c>
      <c r="Q385">
        <v>0</v>
      </c>
      <c r="R385">
        <v>0</v>
      </c>
      <c r="S385" t="s">
        <v>6</v>
      </c>
      <c r="T385">
        <v>66.766790999999998</v>
      </c>
      <c r="U385">
        <v>12.801149000000001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1066.2911779999999</v>
      </c>
      <c r="I386">
        <v>3493.2262559999999</v>
      </c>
      <c r="J386" t="s">
        <v>3</v>
      </c>
      <c r="K386">
        <v>1065.539426</v>
      </c>
      <c r="L386">
        <v>3488.1492760000001</v>
      </c>
      <c r="M386" t="s">
        <v>4</v>
      </c>
      <c r="N386">
        <v>42.004562</v>
      </c>
      <c r="O386">
        <v>6.5792900000000003</v>
      </c>
      <c r="P386" t="s">
        <v>5</v>
      </c>
      <c r="Q386">
        <v>0</v>
      </c>
      <c r="R386">
        <v>0</v>
      </c>
      <c r="S386" t="s">
        <v>6</v>
      </c>
      <c r="T386">
        <v>83.416353999999998</v>
      </c>
      <c r="U386">
        <v>18.854741000000001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1279.3592140000001</v>
      </c>
      <c r="I387">
        <v>4646.6065559999997</v>
      </c>
      <c r="J387" t="s">
        <v>3</v>
      </c>
      <c r="K387">
        <v>1278.458169</v>
      </c>
      <c r="L387">
        <v>4639.8543090000003</v>
      </c>
      <c r="M387" t="s">
        <v>4</v>
      </c>
      <c r="N387">
        <v>50.350141999999998</v>
      </c>
      <c r="O387">
        <v>8.3425060000000002</v>
      </c>
      <c r="P387" t="s">
        <v>5</v>
      </c>
      <c r="Q387">
        <v>0</v>
      </c>
      <c r="R387">
        <v>0</v>
      </c>
      <c r="S387" t="s">
        <v>6</v>
      </c>
      <c r="T387">
        <v>100.074223</v>
      </c>
      <c r="U387">
        <v>25.212069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1491.827205</v>
      </c>
      <c r="I388">
        <v>5842.0445319999999</v>
      </c>
      <c r="J388" t="s">
        <v>3</v>
      </c>
      <c r="K388">
        <v>1490.7774119999999</v>
      </c>
      <c r="L388">
        <v>5833.8042759999998</v>
      </c>
      <c r="M388" t="s">
        <v>4</v>
      </c>
      <c r="N388">
        <v>58.653610999999998</v>
      </c>
      <c r="O388">
        <v>10.222379999999999</v>
      </c>
      <c r="P388" t="s">
        <v>5</v>
      </c>
      <c r="Q388">
        <v>0</v>
      </c>
      <c r="R388">
        <v>0</v>
      </c>
      <c r="S388" t="s">
        <v>6</v>
      </c>
      <c r="T388">
        <v>116.642297</v>
      </c>
      <c r="U388">
        <v>31.632646000000001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1703.6754470000001</v>
      </c>
      <c r="I389">
        <v>7174.1485469999998</v>
      </c>
      <c r="J389" t="s">
        <v>3</v>
      </c>
      <c r="K389">
        <v>1702.4776859999999</v>
      </c>
      <c r="L389">
        <v>7164.1832590000004</v>
      </c>
      <c r="M389" t="s">
        <v>4</v>
      </c>
      <c r="N389">
        <v>66.947435999999996</v>
      </c>
      <c r="O389">
        <v>12.258869000000001</v>
      </c>
      <c r="P389" t="s">
        <v>5</v>
      </c>
      <c r="Q389">
        <v>0</v>
      </c>
      <c r="R389">
        <v>0</v>
      </c>
      <c r="S389" t="s">
        <v>6</v>
      </c>
      <c r="T389">
        <v>133.19389100000001</v>
      </c>
      <c r="U389">
        <v>38.742820999999999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1915.2891380000001</v>
      </c>
      <c r="I390">
        <v>8351.9980790000009</v>
      </c>
      <c r="J390" t="s">
        <v>3</v>
      </c>
      <c r="K390">
        <v>1913.9425900000001</v>
      </c>
      <c r="L390">
        <v>8340.4824069999995</v>
      </c>
      <c r="M390" t="s">
        <v>4</v>
      </c>
      <c r="N390">
        <v>75.225416999999993</v>
      </c>
      <c r="O390">
        <v>14.291987000000001</v>
      </c>
      <c r="P390" t="s">
        <v>5</v>
      </c>
      <c r="Q390">
        <v>0</v>
      </c>
      <c r="R390">
        <v>0</v>
      </c>
      <c r="S390" t="s">
        <v>6</v>
      </c>
      <c r="T390">
        <v>149.71351200000001</v>
      </c>
      <c r="U390">
        <v>45.448414999999997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2126.1355370000001</v>
      </c>
      <c r="I391">
        <v>9678.6900440000009</v>
      </c>
      <c r="J391" t="s">
        <v>3</v>
      </c>
      <c r="K391">
        <v>2124.6422120000002</v>
      </c>
      <c r="L391">
        <v>9665.3998449999999</v>
      </c>
      <c r="M391" t="s">
        <v>4</v>
      </c>
      <c r="N391">
        <v>83.603739000000004</v>
      </c>
      <c r="O391">
        <v>18.582436000000001</v>
      </c>
      <c r="P391" t="s">
        <v>5</v>
      </c>
      <c r="Q391">
        <v>0</v>
      </c>
      <c r="R391">
        <v>0</v>
      </c>
      <c r="S391" t="s">
        <v>6</v>
      </c>
      <c r="T391">
        <v>166.20258799999999</v>
      </c>
      <c r="U391">
        <v>52.578429999999997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2338.09312</v>
      </c>
      <c r="I392">
        <v>11165.804012000001</v>
      </c>
      <c r="J392" t="s">
        <v>3</v>
      </c>
      <c r="K392">
        <v>2336.4514549999999</v>
      </c>
      <c r="L392">
        <v>11150.586108</v>
      </c>
      <c r="M392" t="s">
        <v>4</v>
      </c>
      <c r="N392">
        <v>92.030769000000006</v>
      </c>
      <c r="O392">
        <v>23.551148000000001</v>
      </c>
      <c r="P392" t="s">
        <v>5</v>
      </c>
      <c r="Q392">
        <v>0</v>
      </c>
      <c r="R392">
        <v>0</v>
      </c>
      <c r="S392" t="s">
        <v>6</v>
      </c>
      <c r="T392">
        <v>182.75903500000001</v>
      </c>
      <c r="U392">
        <v>60.904158000000002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2551.0874659999999</v>
      </c>
      <c r="I393">
        <v>12374.486923</v>
      </c>
      <c r="J393" t="s">
        <v>3</v>
      </c>
      <c r="K393">
        <v>2549.296421</v>
      </c>
      <c r="L393">
        <v>12357.522969</v>
      </c>
      <c r="M393" t="s">
        <v>4</v>
      </c>
      <c r="N393">
        <v>100.370142</v>
      </c>
      <c r="O393">
        <v>25.975636000000002</v>
      </c>
      <c r="P393" t="s">
        <v>5</v>
      </c>
      <c r="Q393">
        <v>0</v>
      </c>
      <c r="R393">
        <v>0</v>
      </c>
      <c r="S393" t="s">
        <v>6</v>
      </c>
      <c r="T393">
        <v>199.53078300000001</v>
      </c>
      <c r="U393">
        <v>66.010546000000005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2764.337012</v>
      </c>
      <c r="I394">
        <v>13825.419766000001</v>
      </c>
      <c r="J394" t="s">
        <v>3</v>
      </c>
      <c r="K394">
        <v>2762.3959669999999</v>
      </c>
      <c r="L394">
        <v>13806.499806</v>
      </c>
      <c r="M394" t="s">
        <v>4</v>
      </c>
      <c r="N394">
        <v>108.714541</v>
      </c>
      <c r="O394">
        <v>28.516175</v>
      </c>
      <c r="P394" t="s">
        <v>5</v>
      </c>
      <c r="Q394">
        <v>0</v>
      </c>
      <c r="R394">
        <v>0</v>
      </c>
      <c r="S394" t="s">
        <v>6</v>
      </c>
      <c r="T394">
        <v>216.43672100000001</v>
      </c>
      <c r="U394">
        <v>75.332604000000003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2976.7446730000001</v>
      </c>
      <c r="I395">
        <v>15030.423178999999</v>
      </c>
      <c r="J395" t="s">
        <v>3</v>
      </c>
      <c r="K395">
        <v>2974.6553859999999</v>
      </c>
      <c r="L395">
        <v>15009.784825999999</v>
      </c>
      <c r="M395" t="s">
        <v>4</v>
      </c>
      <c r="N395">
        <v>117.032037</v>
      </c>
      <c r="O395">
        <v>30.995365</v>
      </c>
      <c r="P395" t="s">
        <v>5</v>
      </c>
      <c r="Q395">
        <v>0</v>
      </c>
      <c r="R395">
        <v>0</v>
      </c>
      <c r="S395" t="s">
        <v>6</v>
      </c>
      <c r="T395">
        <v>233.034312</v>
      </c>
      <c r="U395">
        <v>82.751419999999996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3189.703442</v>
      </c>
      <c r="I396">
        <v>16504.216228000001</v>
      </c>
      <c r="J396" t="s">
        <v>3</v>
      </c>
      <c r="K396">
        <v>3187.4655859999998</v>
      </c>
      <c r="L396">
        <v>16481.541872999998</v>
      </c>
      <c r="M396" t="s">
        <v>4</v>
      </c>
      <c r="N396">
        <v>125.367126</v>
      </c>
      <c r="O396">
        <v>33.958841</v>
      </c>
      <c r="P396" t="s">
        <v>5</v>
      </c>
      <c r="Q396">
        <v>0</v>
      </c>
      <c r="R396">
        <v>0</v>
      </c>
      <c r="S396" t="s">
        <v>6</v>
      </c>
      <c r="T396">
        <v>249.655745</v>
      </c>
      <c r="U396">
        <v>91.681663999999998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3403.0053910000001</v>
      </c>
      <c r="I397">
        <v>18452.675678</v>
      </c>
      <c r="J397" t="s">
        <v>3</v>
      </c>
      <c r="K397">
        <v>3400.6183350000001</v>
      </c>
      <c r="L397">
        <v>18427.591987</v>
      </c>
      <c r="M397" t="s">
        <v>4</v>
      </c>
      <c r="N397">
        <v>133.74136300000001</v>
      </c>
      <c r="O397">
        <v>37.619469000000002</v>
      </c>
      <c r="P397" t="s">
        <v>5</v>
      </c>
      <c r="Q397">
        <v>0</v>
      </c>
      <c r="R397">
        <v>0</v>
      </c>
      <c r="S397" t="s">
        <v>6</v>
      </c>
      <c r="T397">
        <v>266.29853100000003</v>
      </c>
      <c r="U397">
        <v>102.722421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3616.908672</v>
      </c>
      <c r="I398">
        <v>20545.869616</v>
      </c>
      <c r="J398" t="s">
        <v>3</v>
      </c>
      <c r="K398">
        <v>3614.3718749999998</v>
      </c>
      <c r="L398">
        <v>20518.036327000002</v>
      </c>
      <c r="M398" t="s">
        <v>4</v>
      </c>
      <c r="N398">
        <v>142.11578900000001</v>
      </c>
      <c r="O398">
        <v>41.139698000000003</v>
      </c>
      <c r="P398" t="s">
        <v>5</v>
      </c>
      <c r="Q398">
        <v>0</v>
      </c>
      <c r="R398">
        <v>0</v>
      </c>
      <c r="S398" t="s">
        <v>6</v>
      </c>
      <c r="T398">
        <v>283.00776400000001</v>
      </c>
      <c r="U398">
        <v>114.93290500000001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3831.3307319999999</v>
      </c>
      <c r="I399">
        <v>22594.997791999998</v>
      </c>
      <c r="J399" t="s">
        <v>3</v>
      </c>
      <c r="K399">
        <v>3828.643994</v>
      </c>
      <c r="L399">
        <v>22564.159285000002</v>
      </c>
      <c r="M399" t="s">
        <v>4</v>
      </c>
      <c r="N399">
        <v>150.619609</v>
      </c>
      <c r="O399">
        <v>43.154958000000001</v>
      </c>
      <c r="P399" t="s">
        <v>5</v>
      </c>
      <c r="Q399">
        <v>0</v>
      </c>
      <c r="R399">
        <v>0</v>
      </c>
      <c r="S399" t="s">
        <v>6</v>
      </c>
      <c r="T399">
        <v>299.73453599999999</v>
      </c>
      <c r="U399">
        <v>127.210803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4045.677432</v>
      </c>
      <c r="I400">
        <v>24615.840129</v>
      </c>
      <c r="J400" t="s">
        <v>3</v>
      </c>
      <c r="K400">
        <v>4042.8403029999999</v>
      </c>
      <c r="L400">
        <v>24582.285442</v>
      </c>
      <c r="M400" t="s">
        <v>4</v>
      </c>
      <c r="N400">
        <v>159.01316600000001</v>
      </c>
      <c r="O400">
        <v>46.406951999999997</v>
      </c>
      <c r="P400" t="s">
        <v>5</v>
      </c>
      <c r="Q400">
        <v>0</v>
      </c>
      <c r="R400">
        <v>0</v>
      </c>
      <c r="S400" t="s">
        <v>6</v>
      </c>
      <c r="T400">
        <v>316.49086199999999</v>
      </c>
      <c r="U400">
        <v>138.49070499999999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4259.8954739999999</v>
      </c>
      <c r="I401">
        <v>26630.444417999999</v>
      </c>
      <c r="J401" t="s">
        <v>3</v>
      </c>
      <c r="K401">
        <v>4256.9084229999999</v>
      </c>
      <c r="L401">
        <v>26594.060335999999</v>
      </c>
      <c r="M401" t="s">
        <v>4</v>
      </c>
      <c r="N401">
        <v>167.39391800000001</v>
      </c>
      <c r="O401">
        <v>49.176718000000001</v>
      </c>
      <c r="P401" t="s">
        <v>5</v>
      </c>
      <c r="Q401">
        <v>0</v>
      </c>
      <c r="R401">
        <v>0</v>
      </c>
      <c r="S401" t="s">
        <v>6</v>
      </c>
      <c r="T401">
        <v>333.35321499999998</v>
      </c>
      <c r="U401">
        <v>151.12465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134.552234</v>
      </c>
      <c r="I402">
        <v>98.413068999999993</v>
      </c>
      <c r="J402" t="s">
        <v>3</v>
      </c>
      <c r="K402">
        <v>134.449951</v>
      </c>
      <c r="L402">
        <v>98.270348999999996</v>
      </c>
      <c r="M402" t="s">
        <v>4</v>
      </c>
      <c r="N402">
        <v>3.9947469999999998</v>
      </c>
      <c r="O402">
        <v>8.6454000000000003E-2</v>
      </c>
      <c r="P402" t="s">
        <v>5</v>
      </c>
      <c r="Q402">
        <v>36.073296999999997</v>
      </c>
      <c r="R402">
        <v>8.2311549999999993</v>
      </c>
      <c r="S402" t="s">
        <v>6</v>
      </c>
      <c r="T402">
        <v>11.89616</v>
      </c>
      <c r="U402">
        <v>2.4095149999999999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0.99617800000000001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268.58260000000001</v>
      </c>
      <c r="I403">
        <v>356.18137899999999</v>
      </c>
      <c r="J403" t="s">
        <v>3</v>
      </c>
      <c r="K403">
        <v>268.37961000000001</v>
      </c>
      <c r="L403">
        <v>355.64740999999998</v>
      </c>
      <c r="M403" t="s">
        <v>4</v>
      </c>
      <c r="N403">
        <v>7.9793349999999998</v>
      </c>
      <c r="O403">
        <v>0.32755299999999998</v>
      </c>
      <c r="P403" t="s">
        <v>5</v>
      </c>
      <c r="Q403">
        <v>71.927684999999997</v>
      </c>
      <c r="R403">
        <v>26.070402999999999</v>
      </c>
      <c r="S403" t="s">
        <v>6</v>
      </c>
      <c r="T403">
        <v>23.585236999999999</v>
      </c>
      <c r="U403">
        <v>4.5281929999999999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0.996753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401.78729800000002</v>
      </c>
      <c r="I404">
        <v>751.43739300000004</v>
      </c>
      <c r="J404" t="s">
        <v>3</v>
      </c>
      <c r="K404">
        <v>401.48358100000002</v>
      </c>
      <c r="L404">
        <v>750.28912200000002</v>
      </c>
      <c r="M404" t="s">
        <v>4</v>
      </c>
      <c r="N404">
        <v>11.948464</v>
      </c>
      <c r="O404">
        <v>0.67877200000000004</v>
      </c>
      <c r="P404" t="s">
        <v>5</v>
      </c>
      <c r="Q404">
        <v>107.56092200000001</v>
      </c>
      <c r="R404">
        <v>50.720531999999999</v>
      </c>
      <c r="S404" t="s">
        <v>6</v>
      </c>
      <c r="T404">
        <v>35.223436</v>
      </c>
      <c r="U404">
        <v>7.5953799999999996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0.99786600000000003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535.06321800000001</v>
      </c>
      <c r="I405">
        <v>1342.3023459999999</v>
      </c>
      <c r="J405" t="s">
        <v>3</v>
      </c>
      <c r="K405">
        <v>534.65952300000004</v>
      </c>
      <c r="L405">
        <v>1340.251894</v>
      </c>
      <c r="M405" t="s">
        <v>4</v>
      </c>
      <c r="N405">
        <v>15.910964999999999</v>
      </c>
      <c r="O405">
        <v>1.208969</v>
      </c>
      <c r="P405" t="s">
        <v>5</v>
      </c>
      <c r="Q405">
        <v>143.33378099999999</v>
      </c>
      <c r="R405">
        <v>91.895103000000006</v>
      </c>
      <c r="S405" t="s">
        <v>6</v>
      </c>
      <c r="T405">
        <v>46.851213000000001</v>
      </c>
      <c r="U405">
        <v>12.137025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0.99820399999999998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667.196912</v>
      </c>
      <c r="I406">
        <v>2073.2903820000001</v>
      </c>
      <c r="J406" t="s">
        <v>3</v>
      </c>
      <c r="K406">
        <v>666.69379600000002</v>
      </c>
      <c r="L406">
        <v>2070.1301450000001</v>
      </c>
      <c r="M406" t="s">
        <v>4</v>
      </c>
      <c r="N406">
        <v>19.846796000000001</v>
      </c>
      <c r="O406">
        <v>1.8975219999999999</v>
      </c>
      <c r="P406" t="s">
        <v>5</v>
      </c>
      <c r="Q406">
        <v>178.60184899999999</v>
      </c>
      <c r="R406">
        <v>139.28956299999999</v>
      </c>
      <c r="S406" t="s">
        <v>6</v>
      </c>
      <c r="T406">
        <v>58.404462000000002</v>
      </c>
      <c r="U406">
        <v>17.963650000000001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0.99867399999999995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799.17785600000002</v>
      </c>
      <c r="I407">
        <v>2993.0949270000001</v>
      </c>
      <c r="J407" t="s">
        <v>3</v>
      </c>
      <c r="K407">
        <v>798.57514500000002</v>
      </c>
      <c r="L407">
        <v>2988.5456020000001</v>
      </c>
      <c r="M407" t="s">
        <v>4</v>
      </c>
      <c r="N407">
        <v>23.786843999999999</v>
      </c>
      <c r="O407">
        <v>2.7330559999999999</v>
      </c>
      <c r="P407" t="s">
        <v>5</v>
      </c>
      <c r="Q407">
        <v>213.89717200000001</v>
      </c>
      <c r="R407">
        <v>198.60695000000001</v>
      </c>
      <c r="S407" t="s">
        <v>6</v>
      </c>
      <c r="T407">
        <v>69.965192999999999</v>
      </c>
      <c r="U407">
        <v>25.123481999999999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0.99876200000000004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932.519678</v>
      </c>
      <c r="I408">
        <v>3979.2877400000002</v>
      </c>
      <c r="J408" t="s">
        <v>3</v>
      </c>
      <c r="K408">
        <v>931.81723</v>
      </c>
      <c r="L408">
        <v>3973.2132270000002</v>
      </c>
      <c r="M408" t="s">
        <v>4</v>
      </c>
      <c r="N408">
        <v>27.739179</v>
      </c>
      <c r="O408">
        <v>3.687176</v>
      </c>
      <c r="P408" t="s">
        <v>5</v>
      </c>
      <c r="Q408">
        <v>249.570742</v>
      </c>
      <c r="R408">
        <v>267.241895</v>
      </c>
      <c r="S408" t="s">
        <v>6</v>
      </c>
      <c r="T408">
        <v>81.562938000000003</v>
      </c>
      <c r="U408">
        <v>33.165069000000003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0.99901300000000004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1065.8279600000001</v>
      </c>
      <c r="I409">
        <v>5116.1407680000002</v>
      </c>
      <c r="J409" t="s">
        <v>3</v>
      </c>
      <c r="K409">
        <v>1065.024852</v>
      </c>
      <c r="L409">
        <v>5108.3318499999996</v>
      </c>
      <c r="M409" t="s">
        <v>4</v>
      </c>
      <c r="N409">
        <v>31.815251</v>
      </c>
      <c r="O409">
        <v>5.1181640000000002</v>
      </c>
      <c r="P409" t="s">
        <v>5</v>
      </c>
      <c r="Q409">
        <v>285.51959099999999</v>
      </c>
      <c r="R409">
        <v>355.73271699999998</v>
      </c>
      <c r="S409" t="s">
        <v>6</v>
      </c>
      <c r="T409">
        <v>93.160216000000005</v>
      </c>
      <c r="U409">
        <v>41.826082999999997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0.99920399999999998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1199.6200200000001</v>
      </c>
      <c r="I410">
        <v>6423.2754670000004</v>
      </c>
      <c r="J410" t="s">
        <v>3</v>
      </c>
      <c r="K410">
        <v>1198.7165379999999</v>
      </c>
      <c r="L410">
        <v>6413.6255920000003</v>
      </c>
      <c r="M410" t="s">
        <v>4</v>
      </c>
      <c r="N410">
        <v>35.779260000000001</v>
      </c>
      <c r="O410">
        <v>6.1815810000000004</v>
      </c>
      <c r="P410" t="s">
        <v>5</v>
      </c>
      <c r="Q410">
        <v>321.89624800000001</v>
      </c>
      <c r="R410">
        <v>477.12926599999997</v>
      </c>
      <c r="S410" t="s">
        <v>6</v>
      </c>
      <c r="T410">
        <v>104.770349</v>
      </c>
      <c r="U410">
        <v>51.199060000000003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0.99923899999999999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1332.7924439999999</v>
      </c>
      <c r="I411">
        <v>7769.0412800000004</v>
      </c>
      <c r="J411" t="s">
        <v>3</v>
      </c>
      <c r="K411">
        <v>1331.7886229999999</v>
      </c>
      <c r="L411">
        <v>7757.5283529999997</v>
      </c>
      <c r="M411" t="s">
        <v>4</v>
      </c>
      <c r="N411">
        <v>39.715229000000001</v>
      </c>
      <c r="O411">
        <v>7.3489959999999996</v>
      </c>
      <c r="P411" t="s">
        <v>5</v>
      </c>
      <c r="Q411">
        <v>358.40379300000001</v>
      </c>
      <c r="R411">
        <v>589.83748700000001</v>
      </c>
      <c r="S411" t="s">
        <v>6</v>
      </c>
      <c r="T411">
        <v>116.319784</v>
      </c>
      <c r="U411">
        <v>61.291924000000002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0.99937799999999999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1466.602537</v>
      </c>
      <c r="I412">
        <v>9164.9887620000009</v>
      </c>
      <c r="J412" t="s">
        <v>3</v>
      </c>
      <c r="K412">
        <v>1465.4991970000001</v>
      </c>
      <c r="L412">
        <v>9151.3724089999996</v>
      </c>
      <c r="M412" t="s">
        <v>4</v>
      </c>
      <c r="N412">
        <v>43.670029999999997</v>
      </c>
      <c r="O412">
        <v>8.6202909999999999</v>
      </c>
      <c r="P412" t="s">
        <v>5</v>
      </c>
      <c r="Q412">
        <v>395.01836400000002</v>
      </c>
      <c r="R412">
        <v>709.32948199999998</v>
      </c>
      <c r="S412" t="s">
        <v>6</v>
      </c>
      <c r="T412">
        <v>127.918055</v>
      </c>
      <c r="U412">
        <v>72.095000999999996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0.99942799999999998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1599.973538</v>
      </c>
      <c r="I413">
        <v>10423.471577</v>
      </c>
      <c r="J413" t="s">
        <v>3</v>
      </c>
      <c r="K413">
        <v>1598.769912</v>
      </c>
      <c r="L413">
        <v>10407.870242999999</v>
      </c>
      <c r="M413" t="s">
        <v>4</v>
      </c>
      <c r="N413">
        <v>47.621136</v>
      </c>
      <c r="O413">
        <v>9.7402879999999996</v>
      </c>
      <c r="P413" t="s">
        <v>5</v>
      </c>
      <c r="Q413">
        <v>431.43883199999999</v>
      </c>
      <c r="R413">
        <v>813.36964399999999</v>
      </c>
      <c r="S413" t="s">
        <v>6</v>
      </c>
      <c r="T413">
        <v>139.51199</v>
      </c>
      <c r="U413">
        <v>81.852636000000004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0.99944599999999995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1735.3938479999999</v>
      </c>
      <c r="I414">
        <v>11890.506203999999</v>
      </c>
      <c r="J414" t="s">
        <v>3</v>
      </c>
      <c r="K414">
        <v>1734.0897460000001</v>
      </c>
      <c r="L414">
        <v>11872.878519</v>
      </c>
      <c r="M414" t="s">
        <v>4</v>
      </c>
      <c r="N414">
        <v>51.607729999999997</v>
      </c>
      <c r="O414">
        <v>10.867759</v>
      </c>
      <c r="P414" t="s">
        <v>5</v>
      </c>
      <c r="Q414">
        <v>468.83416999999997</v>
      </c>
      <c r="R414">
        <v>977.71461499999998</v>
      </c>
      <c r="S414" t="s">
        <v>6</v>
      </c>
      <c r="T414">
        <v>151.316385</v>
      </c>
      <c r="U414">
        <v>94.013114000000002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0.999498</v>
      </c>
      <c r="AJ414">
        <v>0</v>
      </c>
      <c r="AK414" t="s">
        <v>12</v>
      </c>
      <c r="AL414">
        <v>9.74</v>
      </c>
      <c r="AM414">
        <v>4648.5123999999996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1870.037466</v>
      </c>
      <c r="I415">
        <v>13405.733496000001</v>
      </c>
      <c r="J415" t="s">
        <v>3</v>
      </c>
      <c r="K415">
        <v>1868.6330909999999</v>
      </c>
      <c r="L415">
        <v>13385.842573</v>
      </c>
      <c r="M415" t="s">
        <v>4</v>
      </c>
      <c r="N415">
        <v>55.582965000000002</v>
      </c>
      <c r="O415">
        <v>12.104941</v>
      </c>
      <c r="P415" t="s">
        <v>5</v>
      </c>
      <c r="Q415">
        <v>505.613405</v>
      </c>
      <c r="R415">
        <v>1126.601514</v>
      </c>
      <c r="S415" t="s">
        <v>6</v>
      </c>
      <c r="T415">
        <v>163.00055399999999</v>
      </c>
      <c r="U415">
        <v>104.39256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0.99957200000000002</v>
      </c>
      <c r="AJ415">
        <v>0</v>
      </c>
      <c r="AK415" t="s">
        <v>12</v>
      </c>
      <c r="AL415">
        <v>9.74</v>
      </c>
      <c r="AM415">
        <v>4648.5123999999996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2004.642722</v>
      </c>
      <c r="I416">
        <v>15142.650871</v>
      </c>
      <c r="J416" t="s">
        <v>3</v>
      </c>
      <c r="K416">
        <v>2003.137375</v>
      </c>
      <c r="L416">
        <v>15120.338362</v>
      </c>
      <c r="M416" t="s">
        <v>4</v>
      </c>
      <c r="N416">
        <v>59.560934000000003</v>
      </c>
      <c r="O416">
        <v>13.541854000000001</v>
      </c>
      <c r="P416" t="s">
        <v>5</v>
      </c>
      <c r="Q416">
        <v>542.07102199999997</v>
      </c>
      <c r="R416">
        <v>1277.82437</v>
      </c>
      <c r="S416" t="s">
        <v>6</v>
      </c>
      <c r="T416">
        <v>174.67894000000001</v>
      </c>
      <c r="U416">
        <v>116.182013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0.99958000000000002</v>
      </c>
      <c r="AJ416">
        <v>0</v>
      </c>
      <c r="AK416" t="s">
        <v>12</v>
      </c>
      <c r="AL416">
        <v>9.74</v>
      </c>
      <c r="AM416">
        <v>4648.5123999999996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2138.1773509999998</v>
      </c>
      <c r="I417">
        <v>16997.058702999999</v>
      </c>
      <c r="J417" t="s">
        <v>3</v>
      </c>
      <c r="K417">
        <v>2136.5717850000001</v>
      </c>
      <c r="L417">
        <v>16972.024135</v>
      </c>
      <c r="M417" t="s">
        <v>4</v>
      </c>
      <c r="N417">
        <v>63.528959</v>
      </c>
      <c r="O417">
        <v>15.146547</v>
      </c>
      <c r="P417" t="s">
        <v>5</v>
      </c>
      <c r="Q417">
        <v>578.18965200000002</v>
      </c>
      <c r="R417">
        <v>1432.8890449999999</v>
      </c>
      <c r="S417" t="s">
        <v>6</v>
      </c>
      <c r="T417">
        <v>186.316046</v>
      </c>
      <c r="U417">
        <v>129.386436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0.99960300000000002</v>
      </c>
      <c r="AJ417">
        <v>0</v>
      </c>
      <c r="AK417" t="s">
        <v>12</v>
      </c>
      <c r="AL417">
        <v>9.74</v>
      </c>
      <c r="AM417">
        <v>4648.5123999999996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2271.7203610000001</v>
      </c>
      <c r="I418">
        <v>18887.732752</v>
      </c>
      <c r="J418" t="s">
        <v>3</v>
      </c>
      <c r="K418">
        <v>2270.0139549999999</v>
      </c>
      <c r="L418">
        <v>18859.855519000001</v>
      </c>
      <c r="M418" t="s">
        <v>4</v>
      </c>
      <c r="N418">
        <v>67.492817000000002</v>
      </c>
      <c r="O418">
        <v>16.840696000000001</v>
      </c>
      <c r="P418" t="s">
        <v>5</v>
      </c>
      <c r="Q418">
        <v>614.17982300000006</v>
      </c>
      <c r="R418">
        <v>1586.56969</v>
      </c>
      <c r="S418" t="s">
        <v>6</v>
      </c>
      <c r="T418">
        <v>197.975426</v>
      </c>
      <c r="U418">
        <v>143.230479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0.99963500000000005</v>
      </c>
      <c r="AJ418">
        <v>0</v>
      </c>
      <c r="AK418" t="s">
        <v>12</v>
      </c>
      <c r="AL418">
        <v>9.74</v>
      </c>
      <c r="AM418">
        <v>4648.5123999999996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2405.0407620000001</v>
      </c>
      <c r="I419">
        <v>20652.108994999999</v>
      </c>
      <c r="J419" t="s">
        <v>3</v>
      </c>
      <c r="K419">
        <v>2403.2338960000002</v>
      </c>
      <c r="L419">
        <v>20621.580344999998</v>
      </c>
      <c r="M419" t="s">
        <v>4</v>
      </c>
      <c r="N419">
        <v>71.450947999999997</v>
      </c>
      <c r="O419">
        <v>18.413415000000001</v>
      </c>
      <c r="P419" t="s">
        <v>5</v>
      </c>
      <c r="Q419">
        <v>650.31765299999995</v>
      </c>
      <c r="R419">
        <v>1722.5736280000001</v>
      </c>
      <c r="S419" t="s">
        <v>6</v>
      </c>
      <c r="T419">
        <v>209.706683</v>
      </c>
      <c r="U419">
        <v>159.74393499999999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0.99963500000000005</v>
      </c>
      <c r="AJ419">
        <v>0</v>
      </c>
      <c r="AK419" t="s">
        <v>12</v>
      </c>
      <c r="AL419">
        <v>9.74</v>
      </c>
      <c r="AM419">
        <v>4648.5123999999996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2538.2257810000001</v>
      </c>
      <c r="I420">
        <v>22405.181002000001</v>
      </c>
      <c r="J420" t="s">
        <v>3</v>
      </c>
      <c r="K420">
        <v>2536.3177639999999</v>
      </c>
      <c r="L420">
        <v>22371.972576</v>
      </c>
      <c r="M420" t="s">
        <v>4</v>
      </c>
      <c r="N420">
        <v>75.415019999999998</v>
      </c>
      <c r="O420">
        <v>19.955259999999999</v>
      </c>
      <c r="P420" t="s">
        <v>5</v>
      </c>
      <c r="Q420">
        <v>686.08770500000003</v>
      </c>
      <c r="R420">
        <v>1851.353721</v>
      </c>
      <c r="S420" t="s">
        <v>6</v>
      </c>
      <c r="T420">
        <v>221.35943599999999</v>
      </c>
      <c r="U420">
        <v>172.277929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0.99963900000000006</v>
      </c>
      <c r="AJ420">
        <v>0</v>
      </c>
      <c r="AK420" t="s">
        <v>12</v>
      </c>
      <c r="AL420">
        <v>9.74</v>
      </c>
      <c r="AM420">
        <v>4648.5123999999996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2671.0783839999999</v>
      </c>
      <c r="I421">
        <v>24264.458953000001</v>
      </c>
      <c r="J421" t="s">
        <v>3</v>
      </c>
      <c r="K421">
        <v>2669.070522</v>
      </c>
      <c r="L421">
        <v>24228.485884999998</v>
      </c>
      <c r="M421" t="s">
        <v>4</v>
      </c>
      <c r="N421">
        <v>79.369389999999996</v>
      </c>
      <c r="O421">
        <v>21.635178</v>
      </c>
      <c r="P421" t="s">
        <v>5</v>
      </c>
      <c r="Q421">
        <v>721.75415999999996</v>
      </c>
      <c r="R421">
        <v>1976.778871</v>
      </c>
      <c r="S421" t="s">
        <v>6</v>
      </c>
      <c r="T421">
        <v>232.95263800000001</v>
      </c>
      <c r="U421">
        <v>185.582874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0.99963999999999997</v>
      </c>
      <c r="AJ421">
        <v>0</v>
      </c>
      <c r="AK421" t="s">
        <v>12</v>
      </c>
      <c r="AL421">
        <v>19.68</v>
      </c>
      <c r="AM421">
        <v>9296.2576000000008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106.14511400000001</v>
      </c>
      <c r="I422">
        <v>47.182524000000001</v>
      </c>
      <c r="J422" t="s">
        <v>3</v>
      </c>
      <c r="K422">
        <v>106.047506</v>
      </c>
      <c r="L422">
        <v>47.098928000000001</v>
      </c>
      <c r="M422" t="s">
        <v>4</v>
      </c>
      <c r="N422">
        <v>3.8726120000000002</v>
      </c>
      <c r="O422">
        <v>6.0470000000000003E-2</v>
      </c>
      <c r="P422" t="s">
        <v>5</v>
      </c>
      <c r="Q422">
        <v>0</v>
      </c>
      <c r="R422">
        <v>0</v>
      </c>
      <c r="S422" t="s">
        <v>6</v>
      </c>
      <c r="T422">
        <v>11.414982</v>
      </c>
      <c r="U422">
        <v>0.48623100000000002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0.99603200000000003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212.30708799999999</v>
      </c>
      <c r="I423">
        <v>168.34053499999999</v>
      </c>
      <c r="J423" t="s">
        <v>3</v>
      </c>
      <c r="K423">
        <v>212.111175</v>
      </c>
      <c r="L423">
        <v>168.043036</v>
      </c>
      <c r="M423" t="s">
        <v>4</v>
      </c>
      <c r="N423">
        <v>7.7490249999999996</v>
      </c>
      <c r="O423">
        <v>0.22062999999999999</v>
      </c>
      <c r="P423" t="s">
        <v>5</v>
      </c>
      <c r="Q423">
        <v>0</v>
      </c>
      <c r="R423">
        <v>0</v>
      </c>
      <c r="S423" t="s">
        <v>6</v>
      </c>
      <c r="T423">
        <v>22.832484999999998</v>
      </c>
      <c r="U423">
        <v>1.7961750000000001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0.99728899999999998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318.59662900000001</v>
      </c>
      <c r="I424">
        <v>350.49718000000001</v>
      </c>
      <c r="J424" t="s">
        <v>3</v>
      </c>
      <c r="K424">
        <v>318.301827</v>
      </c>
      <c r="L424">
        <v>349.871647</v>
      </c>
      <c r="M424" t="s">
        <v>4</v>
      </c>
      <c r="N424">
        <v>11.624788000000001</v>
      </c>
      <c r="O424">
        <v>0.462283</v>
      </c>
      <c r="P424" t="s">
        <v>5</v>
      </c>
      <c r="Q424">
        <v>0</v>
      </c>
      <c r="R424">
        <v>0</v>
      </c>
      <c r="S424" t="s">
        <v>6</v>
      </c>
      <c r="T424">
        <v>34.404820999999998</v>
      </c>
      <c r="U424">
        <v>5.0294720000000002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0.99821599999999999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425.14684999999997</v>
      </c>
      <c r="I425">
        <v>628.83132499999999</v>
      </c>
      <c r="J425" t="s">
        <v>3</v>
      </c>
      <c r="K425">
        <v>424.75251700000001</v>
      </c>
      <c r="L425">
        <v>627.71246699999995</v>
      </c>
      <c r="M425" t="s">
        <v>4</v>
      </c>
      <c r="N425">
        <v>15.520288000000001</v>
      </c>
      <c r="O425">
        <v>0.81637999999999999</v>
      </c>
      <c r="P425" t="s">
        <v>5</v>
      </c>
      <c r="Q425">
        <v>0</v>
      </c>
      <c r="R425">
        <v>0</v>
      </c>
      <c r="S425" t="s">
        <v>6</v>
      </c>
      <c r="T425">
        <v>45.872675000000001</v>
      </c>
      <c r="U425">
        <v>7.9226840000000003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0.99841599999999997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532.58256200000005</v>
      </c>
      <c r="I426">
        <v>993.979962</v>
      </c>
      <c r="J426" t="s">
        <v>3</v>
      </c>
      <c r="K426">
        <v>532.08888000000002</v>
      </c>
      <c r="L426">
        <v>992.20237799999995</v>
      </c>
      <c r="M426" t="s">
        <v>4</v>
      </c>
      <c r="N426">
        <v>19.433022000000001</v>
      </c>
      <c r="O426">
        <v>1.2945009999999999</v>
      </c>
      <c r="P426" t="s">
        <v>5</v>
      </c>
      <c r="Q426">
        <v>0</v>
      </c>
      <c r="R426">
        <v>0</v>
      </c>
      <c r="S426" t="s">
        <v>6</v>
      </c>
      <c r="T426">
        <v>57.384141</v>
      </c>
      <c r="U426">
        <v>11.82835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0.99870499999999995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639.263777</v>
      </c>
      <c r="I427">
        <v>1389.9461449999999</v>
      </c>
      <c r="J427" t="s">
        <v>3</v>
      </c>
      <c r="K427">
        <v>638.67105200000003</v>
      </c>
      <c r="L427">
        <v>1387.449478</v>
      </c>
      <c r="M427" t="s">
        <v>4</v>
      </c>
      <c r="N427">
        <v>23.340744999999998</v>
      </c>
      <c r="O427">
        <v>1.817455</v>
      </c>
      <c r="P427" t="s">
        <v>5</v>
      </c>
      <c r="Q427">
        <v>0</v>
      </c>
      <c r="R427">
        <v>0</v>
      </c>
      <c r="S427" t="s">
        <v>6</v>
      </c>
      <c r="T427">
        <v>68.890523000000002</v>
      </c>
      <c r="U427">
        <v>16.116682000000001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0.99884099999999998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745.56228899999996</v>
      </c>
      <c r="I428">
        <v>1792.4819440000001</v>
      </c>
      <c r="J428" t="s">
        <v>3</v>
      </c>
      <c r="K428">
        <v>744.87082199999998</v>
      </c>
      <c r="L428">
        <v>1789.2321139999999</v>
      </c>
      <c r="M428" t="s">
        <v>4</v>
      </c>
      <c r="N428">
        <v>27.219818</v>
      </c>
      <c r="O428">
        <v>2.3683719999999999</v>
      </c>
      <c r="P428" t="s">
        <v>5</v>
      </c>
      <c r="Q428">
        <v>0</v>
      </c>
      <c r="R428">
        <v>0</v>
      </c>
      <c r="S428" t="s">
        <v>6</v>
      </c>
      <c r="T428">
        <v>80.324067999999997</v>
      </c>
      <c r="U428">
        <v>20.393751999999999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0.998915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852.14908600000001</v>
      </c>
      <c r="I429">
        <v>2208.4191999999998</v>
      </c>
      <c r="J429" t="s">
        <v>3</v>
      </c>
      <c r="K429">
        <v>851.35823500000004</v>
      </c>
      <c r="L429">
        <v>2204.3592570000001</v>
      </c>
      <c r="M429" t="s">
        <v>4</v>
      </c>
      <c r="N429">
        <v>31.232353</v>
      </c>
      <c r="O429">
        <v>3.16683</v>
      </c>
      <c r="P429" t="s">
        <v>5</v>
      </c>
      <c r="Q429">
        <v>0</v>
      </c>
      <c r="R429">
        <v>0</v>
      </c>
      <c r="S429" t="s">
        <v>6</v>
      </c>
      <c r="T429">
        <v>91.767571000000004</v>
      </c>
      <c r="U429">
        <v>25.250385999999999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0.99915600000000004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958.36045999999999</v>
      </c>
      <c r="I430">
        <v>2765.5639510000001</v>
      </c>
      <c r="J430" t="s">
        <v>3</v>
      </c>
      <c r="K430">
        <v>957.471498</v>
      </c>
      <c r="L430">
        <v>2760.4979079999998</v>
      </c>
      <c r="M430" t="s">
        <v>4</v>
      </c>
      <c r="N430">
        <v>35.108035000000001</v>
      </c>
      <c r="O430">
        <v>3.8015949999999998</v>
      </c>
      <c r="P430" t="s">
        <v>5</v>
      </c>
      <c r="Q430">
        <v>0</v>
      </c>
      <c r="R430">
        <v>0</v>
      </c>
      <c r="S430" t="s">
        <v>6</v>
      </c>
      <c r="T430">
        <v>103.176941</v>
      </c>
      <c r="U430">
        <v>31.162891999999999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0.99927600000000005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1064.055613</v>
      </c>
      <c r="I431">
        <v>3396.293529</v>
      </c>
      <c r="J431" t="s">
        <v>3</v>
      </c>
      <c r="K431">
        <v>1063.06879</v>
      </c>
      <c r="L431">
        <v>3390.0667469999999</v>
      </c>
      <c r="M431" t="s">
        <v>4</v>
      </c>
      <c r="N431">
        <v>38.969696999999996</v>
      </c>
      <c r="O431">
        <v>4.557207</v>
      </c>
      <c r="P431" t="s">
        <v>5</v>
      </c>
      <c r="Q431">
        <v>0</v>
      </c>
      <c r="R431">
        <v>0</v>
      </c>
      <c r="S431" t="s">
        <v>6</v>
      </c>
      <c r="T431">
        <v>114.551857</v>
      </c>
      <c r="U431">
        <v>37.820174000000002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0.99936800000000003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1170.620842</v>
      </c>
      <c r="I432">
        <v>4103.3160820000003</v>
      </c>
      <c r="J432" t="s">
        <v>3</v>
      </c>
      <c r="K432">
        <v>1169.5354030000001</v>
      </c>
      <c r="L432">
        <v>4095.799771</v>
      </c>
      <c r="M432" t="s">
        <v>4</v>
      </c>
      <c r="N432">
        <v>42.865361</v>
      </c>
      <c r="O432">
        <v>5.4340919999999997</v>
      </c>
      <c r="P432" t="s">
        <v>5</v>
      </c>
      <c r="Q432">
        <v>0</v>
      </c>
      <c r="R432">
        <v>0</v>
      </c>
      <c r="S432" t="s">
        <v>6</v>
      </c>
      <c r="T432">
        <v>126.019864</v>
      </c>
      <c r="U432">
        <v>45.484164999999997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0.99946299999999999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1277.367839</v>
      </c>
      <c r="I433">
        <v>4796.9511780000003</v>
      </c>
      <c r="J433" t="s">
        <v>3</v>
      </c>
      <c r="K433">
        <v>1276.1834859999999</v>
      </c>
      <c r="L433">
        <v>4788.108064</v>
      </c>
      <c r="M433" t="s">
        <v>4</v>
      </c>
      <c r="N433">
        <v>46.761510000000001</v>
      </c>
      <c r="O433">
        <v>6.3399700000000001</v>
      </c>
      <c r="P433" t="s">
        <v>5</v>
      </c>
      <c r="Q433">
        <v>0</v>
      </c>
      <c r="R433">
        <v>0</v>
      </c>
      <c r="S433" t="s">
        <v>6</v>
      </c>
      <c r="T433">
        <v>137.48682099999999</v>
      </c>
      <c r="U433">
        <v>53.430881999999997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0.99951000000000001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1384.666489</v>
      </c>
      <c r="I434">
        <v>5465.2790759999998</v>
      </c>
      <c r="J434" t="s">
        <v>3</v>
      </c>
      <c r="K434">
        <v>1383.3829639999999</v>
      </c>
      <c r="L434">
        <v>5455.2207539999999</v>
      </c>
      <c r="M434" t="s">
        <v>4</v>
      </c>
      <c r="N434">
        <v>50.673416000000003</v>
      </c>
      <c r="O434">
        <v>7.1724740000000002</v>
      </c>
      <c r="P434" t="s">
        <v>5</v>
      </c>
      <c r="Q434">
        <v>0</v>
      </c>
      <c r="R434">
        <v>0</v>
      </c>
      <c r="S434" t="s">
        <v>6</v>
      </c>
      <c r="T434">
        <v>148.99080900000001</v>
      </c>
      <c r="U434">
        <v>61.071170000000002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0.99951699999999999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1491.1157470000001</v>
      </c>
      <c r="I435">
        <v>6050.3348939999996</v>
      </c>
      <c r="J435" t="s">
        <v>3</v>
      </c>
      <c r="K435">
        <v>1489.733401</v>
      </c>
      <c r="L435">
        <v>6039.2925660000001</v>
      </c>
      <c r="M435" t="s">
        <v>4</v>
      </c>
      <c r="N435">
        <v>54.562125000000002</v>
      </c>
      <c r="O435">
        <v>7.8109149999999996</v>
      </c>
      <c r="P435" t="s">
        <v>5</v>
      </c>
      <c r="Q435">
        <v>0</v>
      </c>
      <c r="R435">
        <v>0</v>
      </c>
      <c r="S435" t="s">
        <v>6</v>
      </c>
      <c r="T435">
        <v>160.42829699999999</v>
      </c>
      <c r="U435">
        <v>66.866063999999994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0.99957099999999999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1597.386626</v>
      </c>
      <c r="I436">
        <v>6653.6408389999997</v>
      </c>
      <c r="J436" t="s">
        <v>3</v>
      </c>
      <c r="K436">
        <v>1595.906113</v>
      </c>
      <c r="L436">
        <v>6641.5333479999999</v>
      </c>
      <c r="M436" t="s">
        <v>4</v>
      </c>
      <c r="N436">
        <v>58.443368999999997</v>
      </c>
      <c r="O436">
        <v>8.5823470000000004</v>
      </c>
      <c r="P436" t="s">
        <v>5</v>
      </c>
      <c r="Q436">
        <v>0</v>
      </c>
      <c r="R436">
        <v>0</v>
      </c>
      <c r="S436" t="s">
        <v>6</v>
      </c>
      <c r="T436">
        <v>171.84245999999999</v>
      </c>
      <c r="U436">
        <v>73.709261999999995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0.99962700000000004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1703.716709</v>
      </c>
      <c r="I437">
        <v>7299.3381040000004</v>
      </c>
      <c r="J437" t="s">
        <v>3</v>
      </c>
      <c r="K437">
        <v>1702.1377709999999</v>
      </c>
      <c r="L437">
        <v>7285.9886530000003</v>
      </c>
      <c r="M437" t="s">
        <v>4</v>
      </c>
      <c r="N437">
        <v>62.331200000000003</v>
      </c>
      <c r="O437">
        <v>9.4045319999999997</v>
      </c>
      <c r="P437" t="s">
        <v>5</v>
      </c>
      <c r="Q437">
        <v>0</v>
      </c>
      <c r="R437">
        <v>0</v>
      </c>
      <c r="S437" t="s">
        <v>6</v>
      </c>
      <c r="T437">
        <v>183.28420700000001</v>
      </c>
      <c r="U437">
        <v>80.964325000000002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0.99963400000000002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1810.29863</v>
      </c>
      <c r="I438">
        <v>8069.0196489999998</v>
      </c>
      <c r="J438" t="s">
        <v>3</v>
      </c>
      <c r="K438">
        <v>1808.6205709999999</v>
      </c>
      <c r="L438">
        <v>8054.2315099999996</v>
      </c>
      <c r="M438" t="s">
        <v>4</v>
      </c>
      <c r="N438">
        <v>66.229467999999997</v>
      </c>
      <c r="O438">
        <v>10.335786000000001</v>
      </c>
      <c r="P438" t="s">
        <v>5</v>
      </c>
      <c r="Q438">
        <v>0</v>
      </c>
      <c r="R438">
        <v>0</v>
      </c>
      <c r="S438" t="s">
        <v>6</v>
      </c>
      <c r="T438">
        <v>194.75063</v>
      </c>
      <c r="U438">
        <v>89.486029000000002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0.99968800000000002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1917.0243459999999</v>
      </c>
      <c r="I439">
        <v>8773.5827669999999</v>
      </c>
      <c r="J439" t="s">
        <v>3</v>
      </c>
      <c r="K439">
        <v>1915.247576</v>
      </c>
      <c r="L439">
        <v>8757.370707</v>
      </c>
      <c r="M439" t="s">
        <v>4</v>
      </c>
      <c r="N439">
        <v>70.127939999999995</v>
      </c>
      <c r="O439">
        <v>11.209978</v>
      </c>
      <c r="P439" t="s">
        <v>5</v>
      </c>
      <c r="Q439">
        <v>0</v>
      </c>
      <c r="R439">
        <v>0</v>
      </c>
      <c r="S439" t="s">
        <v>6</v>
      </c>
      <c r="T439">
        <v>206.21439000000001</v>
      </c>
      <c r="U439">
        <v>97.826766000000006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0.99969200000000003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2023.6532099999999</v>
      </c>
      <c r="I440">
        <v>9385.2586740000006</v>
      </c>
      <c r="J440" t="s">
        <v>3</v>
      </c>
      <c r="K440">
        <v>2021.7777390000001</v>
      </c>
      <c r="L440">
        <v>9367.7582710000006</v>
      </c>
      <c r="M440" t="s">
        <v>4</v>
      </c>
      <c r="N440">
        <v>74.113254999999995</v>
      </c>
      <c r="O440">
        <v>11.954969</v>
      </c>
      <c r="P440" t="s">
        <v>5</v>
      </c>
      <c r="Q440">
        <v>0</v>
      </c>
      <c r="R440">
        <v>0</v>
      </c>
      <c r="S440" t="s">
        <v>6</v>
      </c>
      <c r="T440">
        <v>217.631474</v>
      </c>
      <c r="U440">
        <v>105.444929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0.999722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2129.6379350000002</v>
      </c>
      <c r="I441">
        <v>9877.7064279999995</v>
      </c>
      <c r="J441" t="s">
        <v>3</v>
      </c>
      <c r="K441">
        <v>2127.6647069999999</v>
      </c>
      <c r="L441">
        <v>9859.3990730000005</v>
      </c>
      <c r="M441" t="s">
        <v>4</v>
      </c>
      <c r="N441">
        <v>77.981409999999997</v>
      </c>
      <c r="O441">
        <v>12.473801999999999</v>
      </c>
      <c r="P441" t="s">
        <v>5</v>
      </c>
      <c r="Q441">
        <v>0</v>
      </c>
      <c r="R441">
        <v>0</v>
      </c>
      <c r="S441" t="s">
        <v>6</v>
      </c>
      <c r="T441">
        <v>229.02103</v>
      </c>
      <c r="U441">
        <v>110.826048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0.99974600000000002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176.85820000000001</v>
      </c>
      <c r="I442">
        <v>103.77598999999999</v>
      </c>
      <c r="J442" t="s">
        <v>3</v>
      </c>
      <c r="K442">
        <v>176.74166299999999</v>
      </c>
      <c r="L442">
        <v>103.63208899999999</v>
      </c>
      <c r="M442" t="s">
        <v>4</v>
      </c>
      <c r="N442">
        <v>3.90788</v>
      </c>
      <c r="O442">
        <v>9.3483999999999998E-2</v>
      </c>
      <c r="P442" t="s">
        <v>5</v>
      </c>
      <c r="Q442">
        <v>62.501978999999999</v>
      </c>
      <c r="R442">
        <v>13.715619999999999</v>
      </c>
      <c r="S442" t="s">
        <v>6</v>
      </c>
      <c r="T442">
        <v>11.328277</v>
      </c>
      <c r="U442">
        <v>0.43839600000000001</v>
      </c>
      <c r="V442" t="s">
        <v>7</v>
      </c>
      <c r="W442">
        <v>10.739772</v>
      </c>
      <c r="X442">
        <v>0.38472099999999998</v>
      </c>
      <c r="Y442" t="s">
        <v>8</v>
      </c>
      <c r="Z442">
        <v>12.317987</v>
      </c>
      <c r="AA442">
        <v>0.92517700000000003</v>
      </c>
      <c r="AB442" t="s">
        <v>9</v>
      </c>
      <c r="AC442">
        <v>91.318383999999995</v>
      </c>
      <c r="AD442">
        <v>29.776527000000002</v>
      </c>
      <c r="AE442" t="s">
        <v>10</v>
      </c>
      <c r="AF442">
        <v>1.2329999999999999E-3</v>
      </c>
      <c r="AG442">
        <v>0</v>
      </c>
      <c r="AH442" t="s">
        <v>11</v>
      </c>
      <c r="AI442">
        <v>0.99629299999999998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354.72545000000002</v>
      </c>
      <c r="I443">
        <v>426.98597000000001</v>
      </c>
      <c r="J443" t="s">
        <v>3</v>
      </c>
      <c r="K443">
        <v>354.494484</v>
      </c>
      <c r="L443">
        <v>426.40939500000002</v>
      </c>
      <c r="M443" t="s">
        <v>4</v>
      </c>
      <c r="N443">
        <v>7.820373</v>
      </c>
      <c r="O443">
        <v>0.38382500000000003</v>
      </c>
      <c r="P443" t="s">
        <v>5</v>
      </c>
      <c r="Q443">
        <v>125.259776</v>
      </c>
      <c r="R443">
        <v>55.223391999999997</v>
      </c>
      <c r="S443" t="s">
        <v>6</v>
      </c>
      <c r="T443">
        <v>22.684092</v>
      </c>
      <c r="U443">
        <v>1.755131</v>
      </c>
      <c r="V443" t="s">
        <v>7</v>
      </c>
      <c r="W443">
        <v>21.689551999999999</v>
      </c>
      <c r="X443">
        <v>3.5279090000000002</v>
      </c>
      <c r="Y443" t="s">
        <v>8</v>
      </c>
      <c r="Z443">
        <v>24.648686999999999</v>
      </c>
      <c r="AA443">
        <v>4.8943269999999997</v>
      </c>
      <c r="AB443" t="s">
        <v>9</v>
      </c>
      <c r="AC443">
        <v>183.51421099999999</v>
      </c>
      <c r="AD443">
        <v>125.03594699999999</v>
      </c>
      <c r="AE443" t="s">
        <v>10</v>
      </c>
      <c r="AF443">
        <v>1.2310000000000001E-3</v>
      </c>
      <c r="AG443">
        <v>0</v>
      </c>
      <c r="AH443" t="s">
        <v>11</v>
      </c>
      <c r="AI443">
        <v>0.997116</v>
      </c>
      <c r="AJ443">
        <v>3.0000000000000001E-6</v>
      </c>
      <c r="AK443" t="s">
        <v>12</v>
      </c>
      <c r="AL443">
        <v>0.1</v>
      </c>
      <c r="AM443">
        <v>0.49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530.57362499999999</v>
      </c>
      <c r="I444">
        <v>815.82955800000002</v>
      </c>
      <c r="J444" t="s">
        <v>3</v>
      </c>
      <c r="K444">
        <v>530.22947399999998</v>
      </c>
      <c r="L444">
        <v>814.71362599999998</v>
      </c>
      <c r="M444" t="s">
        <v>4</v>
      </c>
      <c r="N444">
        <v>11.691606</v>
      </c>
      <c r="O444">
        <v>0.76924199999999998</v>
      </c>
      <c r="P444" t="s">
        <v>5</v>
      </c>
      <c r="Q444">
        <v>187.60248200000001</v>
      </c>
      <c r="R444">
        <v>104.037436</v>
      </c>
      <c r="S444" t="s">
        <v>6</v>
      </c>
      <c r="T444">
        <v>33.933712</v>
      </c>
      <c r="U444">
        <v>3.3269540000000002</v>
      </c>
      <c r="V444" t="s">
        <v>7</v>
      </c>
      <c r="W444">
        <v>32.366895999999997</v>
      </c>
      <c r="X444">
        <v>5.2040430000000004</v>
      </c>
      <c r="Y444" t="s">
        <v>8</v>
      </c>
      <c r="Z444">
        <v>37.199255999999998</v>
      </c>
      <c r="AA444">
        <v>14.838590999999999</v>
      </c>
      <c r="AB444" t="s">
        <v>9</v>
      </c>
      <c r="AC444">
        <v>274.35902900000002</v>
      </c>
      <c r="AD444">
        <v>242.23476600000001</v>
      </c>
      <c r="AE444" t="s">
        <v>10</v>
      </c>
      <c r="AF444">
        <v>1.23E-3</v>
      </c>
      <c r="AG444">
        <v>0</v>
      </c>
      <c r="AH444" t="s">
        <v>11</v>
      </c>
      <c r="AI444">
        <v>0.99765199999999998</v>
      </c>
      <c r="AJ444">
        <v>3.0000000000000001E-6</v>
      </c>
      <c r="AK444" t="s">
        <v>12</v>
      </c>
      <c r="AL444">
        <v>0.1</v>
      </c>
      <c r="AM444">
        <v>0.49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707.45241799999997</v>
      </c>
      <c r="I445">
        <v>1389.247206</v>
      </c>
      <c r="J445" t="s">
        <v>3</v>
      </c>
      <c r="K445">
        <v>706.99484500000005</v>
      </c>
      <c r="L445">
        <v>1387.376051</v>
      </c>
      <c r="M445" t="s">
        <v>4</v>
      </c>
      <c r="N445">
        <v>15.576965</v>
      </c>
      <c r="O445">
        <v>1.2839499999999999</v>
      </c>
      <c r="P445" t="s">
        <v>5</v>
      </c>
      <c r="Q445">
        <v>250.345665</v>
      </c>
      <c r="R445">
        <v>190.117763</v>
      </c>
      <c r="S445" t="s">
        <v>6</v>
      </c>
      <c r="T445">
        <v>45.206567999999997</v>
      </c>
      <c r="U445">
        <v>5.5894019999999998</v>
      </c>
      <c r="V445" t="s">
        <v>7</v>
      </c>
      <c r="W445">
        <v>43.067010000000003</v>
      </c>
      <c r="X445">
        <v>7.506157</v>
      </c>
      <c r="Y445" t="s">
        <v>8</v>
      </c>
      <c r="Z445">
        <v>49.954988</v>
      </c>
      <c r="AA445">
        <v>33.201431999999997</v>
      </c>
      <c r="AB445" t="s">
        <v>9</v>
      </c>
      <c r="AC445">
        <v>365.49506500000001</v>
      </c>
      <c r="AD445">
        <v>407.38933600000001</v>
      </c>
      <c r="AE445" t="s">
        <v>10</v>
      </c>
      <c r="AF445">
        <v>1.23E-3</v>
      </c>
      <c r="AG445">
        <v>0</v>
      </c>
      <c r="AH445" t="s">
        <v>11</v>
      </c>
      <c r="AI445">
        <v>0.99820799999999998</v>
      </c>
      <c r="AJ445">
        <v>1.9999999999999999E-6</v>
      </c>
      <c r="AK445" t="s">
        <v>12</v>
      </c>
      <c r="AL445">
        <v>0.1</v>
      </c>
      <c r="AM445">
        <v>0.49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884.32833600000004</v>
      </c>
      <c r="I446">
        <v>2084.0516510000002</v>
      </c>
      <c r="J446" t="s">
        <v>3</v>
      </c>
      <c r="K446">
        <v>883.756486</v>
      </c>
      <c r="L446">
        <v>2081.2720709999999</v>
      </c>
      <c r="M446" t="s">
        <v>4</v>
      </c>
      <c r="N446">
        <v>19.464269000000002</v>
      </c>
      <c r="O446">
        <v>1.924796</v>
      </c>
      <c r="P446" t="s">
        <v>5</v>
      </c>
      <c r="Q446">
        <v>313.11601899999999</v>
      </c>
      <c r="R446">
        <v>293.22774099999998</v>
      </c>
      <c r="S446" t="s">
        <v>6</v>
      </c>
      <c r="T446">
        <v>56.526122000000001</v>
      </c>
      <c r="U446">
        <v>8.1224869999999996</v>
      </c>
      <c r="V446" t="s">
        <v>7</v>
      </c>
      <c r="W446">
        <v>53.819105</v>
      </c>
      <c r="X446">
        <v>10.38804</v>
      </c>
      <c r="Y446" t="s">
        <v>8</v>
      </c>
      <c r="Z446">
        <v>62.720469999999999</v>
      </c>
      <c r="AA446">
        <v>55.957692999999999</v>
      </c>
      <c r="AB446" t="s">
        <v>9</v>
      </c>
      <c r="AC446">
        <v>456.59943700000002</v>
      </c>
      <c r="AD446">
        <v>604.34201599999994</v>
      </c>
      <c r="AE446" t="s">
        <v>10</v>
      </c>
      <c r="AF446">
        <v>1.23E-3</v>
      </c>
      <c r="AG446">
        <v>0</v>
      </c>
      <c r="AH446" t="s">
        <v>11</v>
      </c>
      <c r="AI446">
        <v>0.99868299999999999</v>
      </c>
      <c r="AJ446">
        <v>1.9999999999999999E-6</v>
      </c>
      <c r="AK446" t="s">
        <v>12</v>
      </c>
      <c r="AL446">
        <v>0.1</v>
      </c>
      <c r="AM446">
        <v>0.49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1060.866031</v>
      </c>
      <c r="I447">
        <v>2966.8451989999999</v>
      </c>
      <c r="J447" t="s">
        <v>3</v>
      </c>
      <c r="K447">
        <v>1060.180836</v>
      </c>
      <c r="L447">
        <v>2962.9507159999998</v>
      </c>
      <c r="M447" t="s">
        <v>4</v>
      </c>
      <c r="N447">
        <v>23.352879000000001</v>
      </c>
      <c r="O447">
        <v>2.7526039999999998</v>
      </c>
      <c r="P447" t="s">
        <v>5</v>
      </c>
      <c r="Q447">
        <v>375.75842</v>
      </c>
      <c r="R447">
        <v>432.04750100000001</v>
      </c>
      <c r="S447" t="s">
        <v>6</v>
      </c>
      <c r="T447">
        <v>67.800240000000002</v>
      </c>
      <c r="U447">
        <v>11.448074999999999</v>
      </c>
      <c r="V447" t="s">
        <v>7</v>
      </c>
      <c r="W447">
        <v>64.524581999999995</v>
      </c>
      <c r="X447">
        <v>14.097123</v>
      </c>
      <c r="Y447" t="s">
        <v>8</v>
      </c>
      <c r="Z447">
        <v>75.461132000000006</v>
      </c>
      <c r="AA447">
        <v>84.595294999999993</v>
      </c>
      <c r="AB447" t="s">
        <v>9</v>
      </c>
      <c r="AC447">
        <v>547.76739299999997</v>
      </c>
      <c r="AD447">
        <v>832.72028699999998</v>
      </c>
      <c r="AE447" t="s">
        <v>10</v>
      </c>
      <c r="AF447">
        <v>1.23E-3</v>
      </c>
      <c r="AG447">
        <v>0</v>
      </c>
      <c r="AH447" t="s">
        <v>11</v>
      </c>
      <c r="AI447">
        <v>0.99875199999999997</v>
      </c>
      <c r="AJ447">
        <v>1.9999999999999999E-6</v>
      </c>
      <c r="AK447" t="s">
        <v>12</v>
      </c>
      <c r="AL447">
        <v>0.1</v>
      </c>
      <c r="AM447">
        <v>0.49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1236.814192</v>
      </c>
      <c r="I448">
        <v>3809.884446</v>
      </c>
      <c r="J448" t="s">
        <v>3</v>
      </c>
      <c r="K448">
        <v>1236.015476</v>
      </c>
      <c r="L448">
        <v>3804.8816099999999</v>
      </c>
      <c r="M448" t="s">
        <v>4</v>
      </c>
      <c r="N448">
        <v>27.228110000000001</v>
      </c>
      <c r="O448">
        <v>3.682229</v>
      </c>
      <c r="P448" t="s">
        <v>5</v>
      </c>
      <c r="Q448">
        <v>438.279245</v>
      </c>
      <c r="R448">
        <v>557.13283799999999</v>
      </c>
      <c r="S448" t="s">
        <v>6</v>
      </c>
      <c r="T448">
        <v>79.044224</v>
      </c>
      <c r="U448">
        <v>14.859688</v>
      </c>
      <c r="V448" t="s">
        <v>7</v>
      </c>
      <c r="W448">
        <v>75.197858999999994</v>
      </c>
      <c r="X448">
        <v>17.579346999999999</v>
      </c>
      <c r="Y448" t="s">
        <v>8</v>
      </c>
      <c r="Z448">
        <v>88.108529000000004</v>
      </c>
      <c r="AA448">
        <v>111.418758</v>
      </c>
      <c r="AB448" t="s">
        <v>9</v>
      </c>
      <c r="AC448">
        <v>638.54205300000001</v>
      </c>
      <c r="AD448">
        <v>1057.243743</v>
      </c>
      <c r="AE448" t="s">
        <v>10</v>
      </c>
      <c r="AF448">
        <v>1.23E-3</v>
      </c>
      <c r="AG448">
        <v>0</v>
      </c>
      <c r="AH448" t="s">
        <v>11</v>
      </c>
      <c r="AI448">
        <v>0.998838</v>
      </c>
      <c r="AJ448">
        <v>1.9999999999999999E-6</v>
      </c>
      <c r="AK448" t="s">
        <v>12</v>
      </c>
      <c r="AL448">
        <v>0.1</v>
      </c>
      <c r="AM448">
        <v>0.49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1412.628782</v>
      </c>
      <c r="I449">
        <v>4926.4256599999999</v>
      </c>
      <c r="J449" t="s">
        <v>3</v>
      </c>
      <c r="K449">
        <v>1411.7166159999999</v>
      </c>
      <c r="L449">
        <v>4920.0271970000003</v>
      </c>
      <c r="M449" t="s">
        <v>4</v>
      </c>
      <c r="N449">
        <v>31.107548000000001</v>
      </c>
      <c r="O449">
        <v>4.7219470000000001</v>
      </c>
      <c r="P449" t="s">
        <v>5</v>
      </c>
      <c r="Q449">
        <v>500.62560999999999</v>
      </c>
      <c r="R449">
        <v>713.56674999999996</v>
      </c>
      <c r="S449" t="s">
        <v>6</v>
      </c>
      <c r="T449">
        <v>90.303832</v>
      </c>
      <c r="U449">
        <v>19.087962000000001</v>
      </c>
      <c r="V449" t="s">
        <v>7</v>
      </c>
      <c r="W449">
        <v>85.879442999999995</v>
      </c>
      <c r="X449">
        <v>21.671897000000001</v>
      </c>
      <c r="Y449" t="s">
        <v>8</v>
      </c>
      <c r="Z449">
        <v>100.65965</v>
      </c>
      <c r="AA449">
        <v>139.596633</v>
      </c>
      <c r="AB449" t="s">
        <v>9</v>
      </c>
      <c r="AC449">
        <v>729.32751199999996</v>
      </c>
      <c r="AD449">
        <v>1366.2038520000001</v>
      </c>
      <c r="AE449" t="s">
        <v>10</v>
      </c>
      <c r="AF449">
        <v>1.23E-3</v>
      </c>
      <c r="AG449">
        <v>0</v>
      </c>
      <c r="AH449" t="s">
        <v>11</v>
      </c>
      <c r="AI449">
        <v>0.99909300000000001</v>
      </c>
      <c r="AJ449">
        <v>9.9999999999999995E-7</v>
      </c>
      <c r="AK449" t="s">
        <v>12</v>
      </c>
      <c r="AL449">
        <v>0.1</v>
      </c>
      <c r="AM449">
        <v>0.49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1587.050254</v>
      </c>
      <c r="I450">
        <v>5795.4608790000002</v>
      </c>
      <c r="J450" t="s">
        <v>3</v>
      </c>
      <c r="K450">
        <v>1586.0260960000001</v>
      </c>
      <c r="L450">
        <v>5787.9281780000001</v>
      </c>
      <c r="M450" t="s">
        <v>4</v>
      </c>
      <c r="N450">
        <v>34.950848999999998</v>
      </c>
      <c r="O450">
        <v>5.6564310000000004</v>
      </c>
      <c r="P450" t="s">
        <v>5</v>
      </c>
      <c r="Q450">
        <v>562.59363499999995</v>
      </c>
      <c r="R450">
        <v>837.02835700000003</v>
      </c>
      <c r="S450" t="s">
        <v>6</v>
      </c>
      <c r="T450">
        <v>101.629653</v>
      </c>
      <c r="U450">
        <v>23.205179999999999</v>
      </c>
      <c r="V450" t="s">
        <v>7</v>
      </c>
      <c r="W450">
        <v>96.588654000000005</v>
      </c>
      <c r="X450">
        <v>25.083273999999999</v>
      </c>
      <c r="Y450" t="s">
        <v>8</v>
      </c>
      <c r="Z450">
        <v>112.969335</v>
      </c>
      <c r="AA450">
        <v>164.55701300000001</v>
      </c>
      <c r="AB450" t="s">
        <v>9</v>
      </c>
      <c r="AC450">
        <v>819.30278099999998</v>
      </c>
      <c r="AD450">
        <v>1602.8708059999999</v>
      </c>
      <c r="AE450" t="s">
        <v>10</v>
      </c>
      <c r="AF450">
        <v>1.23E-3</v>
      </c>
      <c r="AG450">
        <v>0</v>
      </c>
      <c r="AH450" t="s">
        <v>11</v>
      </c>
      <c r="AI450">
        <v>0.99919999999999998</v>
      </c>
      <c r="AJ450">
        <v>9.9999999999999995E-7</v>
      </c>
      <c r="AK450" t="s">
        <v>12</v>
      </c>
      <c r="AL450">
        <v>0.1</v>
      </c>
      <c r="AM450">
        <v>0.49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1761.48272</v>
      </c>
      <c r="I451">
        <v>6505.4182609999998</v>
      </c>
      <c r="J451" t="s">
        <v>3</v>
      </c>
      <c r="K451">
        <v>1760.3459809999999</v>
      </c>
      <c r="L451">
        <v>6496.9701569999997</v>
      </c>
      <c r="M451" t="s">
        <v>4</v>
      </c>
      <c r="N451">
        <v>38.794939999999997</v>
      </c>
      <c r="O451">
        <v>6.5264259999999998</v>
      </c>
      <c r="P451" t="s">
        <v>5</v>
      </c>
      <c r="Q451">
        <v>624.46069699999998</v>
      </c>
      <c r="R451">
        <v>939.61624800000004</v>
      </c>
      <c r="S451" t="s">
        <v>6</v>
      </c>
      <c r="T451">
        <v>112.794723</v>
      </c>
      <c r="U451">
        <v>25.864677</v>
      </c>
      <c r="V451" t="s">
        <v>7</v>
      </c>
      <c r="W451">
        <v>107.192933</v>
      </c>
      <c r="X451">
        <v>27.737753000000001</v>
      </c>
      <c r="Y451" t="s">
        <v>8</v>
      </c>
      <c r="Z451">
        <v>125.40998</v>
      </c>
      <c r="AA451">
        <v>185.290539</v>
      </c>
      <c r="AB451" t="s">
        <v>9</v>
      </c>
      <c r="AC451">
        <v>909.38533099999995</v>
      </c>
      <c r="AD451">
        <v>1794.410437</v>
      </c>
      <c r="AE451" t="s">
        <v>10</v>
      </c>
      <c r="AF451">
        <v>1.23E-3</v>
      </c>
      <c r="AG451">
        <v>0</v>
      </c>
      <c r="AH451" t="s">
        <v>11</v>
      </c>
      <c r="AI451">
        <v>0.99925900000000001</v>
      </c>
      <c r="AJ451">
        <v>9.9999999999999995E-7</v>
      </c>
      <c r="AK451" t="s">
        <v>12</v>
      </c>
      <c r="AL451">
        <v>0.1</v>
      </c>
      <c r="AM451">
        <v>0.49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1937.1348170000001</v>
      </c>
      <c r="I452">
        <v>7198.8377769999997</v>
      </c>
      <c r="J452" t="s">
        <v>3</v>
      </c>
      <c r="K452">
        <v>1935.8847270000001</v>
      </c>
      <c r="L452">
        <v>7189.4673890000004</v>
      </c>
      <c r="M452" t="s">
        <v>4</v>
      </c>
      <c r="N452">
        <v>42.666677</v>
      </c>
      <c r="O452">
        <v>7.5607559999999996</v>
      </c>
      <c r="P452" t="s">
        <v>5</v>
      </c>
      <c r="Q452">
        <v>686.64186299999994</v>
      </c>
      <c r="R452">
        <v>1045.5894539999999</v>
      </c>
      <c r="S452" t="s">
        <v>6</v>
      </c>
      <c r="T452">
        <v>124.03727000000001</v>
      </c>
      <c r="U452">
        <v>28.580424000000001</v>
      </c>
      <c r="V452" t="s">
        <v>7</v>
      </c>
      <c r="W452">
        <v>117.87070900000001</v>
      </c>
      <c r="X452">
        <v>30.428875000000001</v>
      </c>
      <c r="Y452" t="s">
        <v>8</v>
      </c>
      <c r="Z452">
        <v>137.82930400000001</v>
      </c>
      <c r="AA452">
        <v>205.82852399999999</v>
      </c>
      <c r="AB452" t="s">
        <v>9</v>
      </c>
      <c r="AC452">
        <v>1000.220444</v>
      </c>
      <c r="AD452">
        <v>1965.276163</v>
      </c>
      <c r="AE452" t="s">
        <v>10</v>
      </c>
      <c r="AF452">
        <v>1.23E-3</v>
      </c>
      <c r="AG452">
        <v>0</v>
      </c>
      <c r="AH452" t="s">
        <v>11</v>
      </c>
      <c r="AI452">
        <v>0.99932600000000005</v>
      </c>
      <c r="AJ452">
        <v>9.9999999999999995E-7</v>
      </c>
      <c r="AK452" t="s">
        <v>12</v>
      </c>
      <c r="AL452">
        <v>0.1</v>
      </c>
      <c r="AM452">
        <v>0.49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2113.0737330000002</v>
      </c>
      <c r="I453">
        <v>8030.2516219999998</v>
      </c>
      <c r="J453" t="s">
        <v>3</v>
      </c>
      <c r="K453">
        <v>2111.710059</v>
      </c>
      <c r="L453">
        <v>8019.8736849999996</v>
      </c>
      <c r="M453" t="s">
        <v>4</v>
      </c>
      <c r="N453">
        <v>46.531750000000002</v>
      </c>
      <c r="O453">
        <v>8.7236080000000005</v>
      </c>
      <c r="P453" t="s">
        <v>5</v>
      </c>
      <c r="Q453">
        <v>749.02930900000001</v>
      </c>
      <c r="R453">
        <v>1165.405602</v>
      </c>
      <c r="S453" t="s">
        <v>6</v>
      </c>
      <c r="T453">
        <v>135.26143999999999</v>
      </c>
      <c r="U453">
        <v>31.358727999999999</v>
      </c>
      <c r="V453" t="s">
        <v>7</v>
      </c>
      <c r="W453">
        <v>128.53304199999999</v>
      </c>
      <c r="X453">
        <v>33.178472999999997</v>
      </c>
      <c r="Y453" t="s">
        <v>8</v>
      </c>
      <c r="Z453">
        <v>150.41859600000001</v>
      </c>
      <c r="AA453">
        <v>234.51837900000001</v>
      </c>
      <c r="AB453" t="s">
        <v>9</v>
      </c>
      <c r="AC453">
        <v>1091.172943</v>
      </c>
      <c r="AD453">
        <v>2187.802005</v>
      </c>
      <c r="AE453" t="s">
        <v>10</v>
      </c>
      <c r="AF453">
        <v>1.23E-3</v>
      </c>
      <c r="AG453">
        <v>0</v>
      </c>
      <c r="AH453" t="s">
        <v>11</v>
      </c>
      <c r="AI453">
        <v>0.99933499999999997</v>
      </c>
      <c r="AJ453">
        <v>9.9999999999999995E-7</v>
      </c>
      <c r="AK453" t="s">
        <v>12</v>
      </c>
      <c r="AL453">
        <v>0.1</v>
      </c>
      <c r="AM453">
        <v>0.49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2288.8975829999999</v>
      </c>
      <c r="I454">
        <v>8815.2280460000002</v>
      </c>
      <c r="J454" t="s">
        <v>3</v>
      </c>
      <c r="K454">
        <v>2287.4206199999999</v>
      </c>
      <c r="L454">
        <v>8803.8399109999991</v>
      </c>
      <c r="M454" t="s">
        <v>4</v>
      </c>
      <c r="N454">
        <v>50.403176999999999</v>
      </c>
      <c r="O454">
        <v>9.9563310000000005</v>
      </c>
      <c r="P454" t="s">
        <v>5</v>
      </c>
      <c r="Q454">
        <v>811.30267300000003</v>
      </c>
      <c r="R454">
        <v>1292.2641699999999</v>
      </c>
      <c r="S454" t="s">
        <v>6</v>
      </c>
      <c r="T454">
        <v>146.489428</v>
      </c>
      <c r="U454">
        <v>33.786521</v>
      </c>
      <c r="V454" t="s">
        <v>7</v>
      </c>
      <c r="W454">
        <v>139.364159</v>
      </c>
      <c r="X454">
        <v>38.667608000000001</v>
      </c>
      <c r="Y454" t="s">
        <v>8</v>
      </c>
      <c r="Z454">
        <v>162.81798800000001</v>
      </c>
      <c r="AA454">
        <v>256.30361199999999</v>
      </c>
      <c r="AB454" t="s">
        <v>9</v>
      </c>
      <c r="AC454">
        <v>1182.0865209999999</v>
      </c>
      <c r="AD454">
        <v>2365.9229460000001</v>
      </c>
      <c r="AE454" t="s">
        <v>10</v>
      </c>
      <c r="AF454">
        <v>1.23E-3</v>
      </c>
      <c r="AG454">
        <v>0</v>
      </c>
      <c r="AH454" t="s">
        <v>11</v>
      </c>
      <c r="AI454">
        <v>0.99939199999999995</v>
      </c>
      <c r="AJ454">
        <v>9.9999999999999995E-7</v>
      </c>
      <c r="AK454" t="s">
        <v>12</v>
      </c>
      <c r="AL454">
        <v>0.1</v>
      </c>
      <c r="AM454">
        <v>0.49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2464.9623000000001</v>
      </c>
      <c r="I455">
        <v>9334.8859530000009</v>
      </c>
      <c r="J455" t="s">
        <v>3</v>
      </c>
      <c r="K455">
        <v>2463.3718549999999</v>
      </c>
      <c r="L455">
        <v>9323.0734830000001</v>
      </c>
      <c r="M455" t="s">
        <v>4</v>
      </c>
      <c r="N455">
        <v>54.269590000000001</v>
      </c>
      <c r="O455">
        <v>11.103293000000001</v>
      </c>
      <c r="P455" t="s">
        <v>5</v>
      </c>
      <c r="Q455">
        <v>873.96070699999996</v>
      </c>
      <c r="R455">
        <v>1370.78997</v>
      </c>
      <c r="S455" t="s">
        <v>6</v>
      </c>
      <c r="T455">
        <v>157.71089499999999</v>
      </c>
      <c r="U455">
        <v>35.214703</v>
      </c>
      <c r="V455" t="s">
        <v>7</v>
      </c>
      <c r="W455">
        <v>150.03163799999999</v>
      </c>
      <c r="X455">
        <v>39.385131000000001</v>
      </c>
      <c r="Y455" t="s">
        <v>8</v>
      </c>
      <c r="Z455">
        <v>175.49505600000001</v>
      </c>
      <c r="AA455">
        <v>272.78906999999998</v>
      </c>
      <c r="AB455" t="s">
        <v>9</v>
      </c>
      <c r="AC455">
        <v>1272.656062</v>
      </c>
      <c r="AD455">
        <v>2464.8795500000001</v>
      </c>
      <c r="AE455" t="s">
        <v>10</v>
      </c>
      <c r="AF455">
        <v>1.23E-3</v>
      </c>
      <c r="AG455">
        <v>0</v>
      </c>
      <c r="AH455" t="s">
        <v>11</v>
      </c>
      <c r="AI455">
        <v>0.99951299999999998</v>
      </c>
      <c r="AJ455">
        <v>0</v>
      </c>
      <c r="AK455" t="s">
        <v>12</v>
      </c>
      <c r="AL455">
        <v>3.78</v>
      </c>
      <c r="AM455">
        <v>663.33159999999998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2641.5187649999998</v>
      </c>
      <c r="I456">
        <v>9874.1421829999999</v>
      </c>
      <c r="J456" t="s">
        <v>3</v>
      </c>
      <c r="K456">
        <v>2639.8140039999998</v>
      </c>
      <c r="L456">
        <v>9861.6891350000005</v>
      </c>
      <c r="M456" t="s">
        <v>4</v>
      </c>
      <c r="N456">
        <v>58.146870999999997</v>
      </c>
      <c r="O456">
        <v>12.393238999999999</v>
      </c>
      <c r="P456" t="s">
        <v>5</v>
      </c>
      <c r="Q456">
        <v>936.46669699999995</v>
      </c>
      <c r="R456">
        <v>1444.9405879999999</v>
      </c>
      <c r="S456" t="s">
        <v>6</v>
      </c>
      <c r="T456">
        <v>168.98138900000001</v>
      </c>
      <c r="U456">
        <v>36.625681999999998</v>
      </c>
      <c r="V456" t="s">
        <v>7</v>
      </c>
      <c r="W456">
        <v>160.75583800000001</v>
      </c>
      <c r="X456">
        <v>40.608916999999998</v>
      </c>
      <c r="Y456" t="s">
        <v>8</v>
      </c>
      <c r="Z456">
        <v>188.14196100000001</v>
      </c>
      <c r="AA456">
        <v>289.000516</v>
      </c>
      <c r="AB456" t="s">
        <v>9</v>
      </c>
      <c r="AC456">
        <v>1363.7779860000001</v>
      </c>
      <c r="AD456">
        <v>2630.2479250000001</v>
      </c>
      <c r="AE456" t="s">
        <v>10</v>
      </c>
      <c r="AF456">
        <v>1.23E-3</v>
      </c>
      <c r="AG456">
        <v>0</v>
      </c>
      <c r="AH456" t="s">
        <v>11</v>
      </c>
      <c r="AI456">
        <v>0.99955499999999997</v>
      </c>
      <c r="AJ456">
        <v>0</v>
      </c>
      <c r="AK456" t="s">
        <v>12</v>
      </c>
      <c r="AL456">
        <v>3.78</v>
      </c>
      <c r="AM456">
        <v>663.33159999999998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2818.4232280000001</v>
      </c>
      <c r="I457">
        <v>10591.047075</v>
      </c>
      <c r="J457" t="s">
        <v>3</v>
      </c>
      <c r="K457">
        <v>2816.604644</v>
      </c>
      <c r="L457">
        <v>10577.797209</v>
      </c>
      <c r="M457" t="s">
        <v>4</v>
      </c>
      <c r="N457">
        <v>62.032043999999999</v>
      </c>
      <c r="O457">
        <v>13.864850000000001</v>
      </c>
      <c r="P457" t="s">
        <v>5</v>
      </c>
      <c r="Q457">
        <v>999.42494499999998</v>
      </c>
      <c r="R457">
        <v>1528.471906</v>
      </c>
      <c r="S457" t="s">
        <v>6</v>
      </c>
      <c r="T457">
        <v>180.267923</v>
      </c>
      <c r="U457">
        <v>39.760308000000002</v>
      </c>
      <c r="V457" t="s">
        <v>7</v>
      </c>
      <c r="W457">
        <v>171.472039</v>
      </c>
      <c r="X457">
        <v>43.013286000000001</v>
      </c>
      <c r="Y457" t="s">
        <v>8</v>
      </c>
      <c r="Z457">
        <v>201.17065500000001</v>
      </c>
      <c r="AA457">
        <v>299.95104700000002</v>
      </c>
      <c r="AB457" t="s">
        <v>9</v>
      </c>
      <c r="AC457">
        <v>1455.002573</v>
      </c>
      <c r="AD457">
        <v>2838.745199</v>
      </c>
      <c r="AE457" t="s">
        <v>10</v>
      </c>
      <c r="AF457">
        <v>1.23E-3</v>
      </c>
      <c r="AG457">
        <v>0</v>
      </c>
      <c r="AH457" t="s">
        <v>11</v>
      </c>
      <c r="AI457">
        <v>0.99957200000000002</v>
      </c>
      <c r="AJ457">
        <v>0</v>
      </c>
      <c r="AK457" t="s">
        <v>12</v>
      </c>
      <c r="AL457">
        <v>3.78</v>
      </c>
      <c r="AM457">
        <v>663.33159999999998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2995.3104539999999</v>
      </c>
      <c r="I458">
        <v>11544.840023999999</v>
      </c>
      <c r="J458" t="s">
        <v>3</v>
      </c>
      <c r="K458">
        <v>2993.3780270000002</v>
      </c>
      <c r="L458">
        <v>11530.392936</v>
      </c>
      <c r="M458" t="s">
        <v>4</v>
      </c>
      <c r="N458">
        <v>65.921035000000003</v>
      </c>
      <c r="O458">
        <v>15.343546</v>
      </c>
      <c r="P458" t="s">
        <v>5</v>
      </c>
      <c r="Q458">
        <v>1062.2638959999999</v>
      </c>
      <c r="R458">
        <v>1637.1313339999999</v>
      </c>
      <c r="S458" t="s">
        <v>6</v>
      </c>
      <c r="T458">
        <v>191.57047299999999</v>
      </c>
      <c r="U458">
        <v>43.715961</v>
      </c>
      <c r="V458" t="s">
        <v>7</v>
      </c>
      <c r="W458">
        <v>182.214395</v>
      </c>
      <c r="X458">
        <v>46.091532000000001</v>
      </c>
      <c r="Y458" t="s">
        <v>8</v>
      </c>
      <c r="Z458">
        <v>214.03875400000001</v>
      </c>
      <c r="AA458">
        <v>317.58552500000002</v>
      </c>
      <c r="AB458" t="s">
        <v>9</v>
      </c>
      <c r="AC458">
        <v>1546.220532</v>
      </c>
      <c r="AD458">
        <v>3120.027787</v>
      </c>
      <c r="AE458" t="s">
        <v>10</v>
      </c>
      <c r="AF458">
        <v>1.23E-3</v>
      </c>
      <c r="AG458">
        <v>0</v>
      </c>
      <c r="AH458" t="s">
        <v>11</v>
      </c>
      <c r="AI458">
        <v>0.99959299999999995</v>
      </c>
      <c r="AJ458">
        <v>0</v>
      </c>
      <c r="AK458" t="s">
        <v>12</v>
      </c>
      <c r="AL458">
        <v>3.78</v>
      </c>
      <c r="AM458">
        <v>663.33159999999998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3172.5613429999999</v>
      </c>
      <c r="I459">
        <v>12496.602712</v>
      </c>
      <c r="J459" t="s">
        <v>3</v>
      </c>
      <c r="K459">
        <v>3170.5149409999999</v>
      </c>
      <c r="L459">
        <v>12480.825083</v>
      </c>
      <c r="M459" t="s">
        <v>4</v>
      </c>
      <c r="N459">
        <v>69.847825999999998</v>
      </c>
      <c r="O459">
        <v>16.858512999999999</v>
      </c>
      <c r="P459" t="s">
        <v>5</v>
      </c>
      <c r="Q459">
        <v>1125.0786989999999</v>
      </c>
      <c r="R459">
        <v>1754.484987</v>
      </c>
      <c r="S459" t="s">
        <v>6</v>
      </c>
      <c r="T459">
        <v>202.88712000000001</v>
      </c>
      <c r="U459">
        <v>47.760590000000001</v>
      </c>
      <c r="V459" t="s">
        <v>7</v>
      </c>
      <c r="W459">
        <v>192.97510800000001</v>
      </c>
      <c r="X459">
        <v>49.541060000000002</v>
      </c>
      <c r="Y459" t="s">
        <v>8</v>
      </c>
      <c r="Z459">
        <v>226.868178</v>
      </c>
      <c r="AA459">
        <v>335.08074099999999</v>
      </c>
      <c r="AB459" t="s">
        <v>9</v>
      </c>
      <c r="AC459">
        <v>1637.717026</v>
      </c>
      <c r="AD459">
        <v>3390.3694660000001</v>
      </c>
      <c r="AE459" t="s">
        <v>10</v>
      </c>
      <c r="AF459">
        <v>1.23E-3</v>
      </c>
      <c r="AG459">
        <v>0</v>
      </c>
      <c r="AH459" t="s">
        <v>11</v>
      </c>
      <c r="AI459">
        <v>0.99959900000000002</v>
      </c>
      <c r="AJ459">
        <v>0</v>
      </c>
      <c r="AK459" t="s">
        <v>12</v>
      </c>
      <c r="AL459">
        <v>3.78</v>
      </c>
      <c r="AM459">
        <v>663.33159999999998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3350.3539890000002</v>
      </c>
      <c r="I460">
        <v>13617.684168</v>
      </c>
      <c r="J460" t="s">
        <v>3</v>
      </c>
      <c r="K460">
        <v>3348.1929150000001</v>
      </c>
      <c r="L460">
        <v>13600.427827</v>
      </c>
      <c r="M460" t="s">
        <v>4</v>
      </c>
      <c r="N460">
        <v>73.759325000000004</v>
      </c>
      <c r="O460">
        <v>18.528651</v>
      </c>
      <c r="P460" t="s">
        <v>5</v>
      </c>
      <c r="Q460">
        <v>1188.126675</v>
      </c>
      <c r="R460">
        <v>1886.1057290000001</v>
      </c>
      <c r="S460" t="s">
        <v>6</v>
      </c>
      <c r="T460">
        <v>214.37162699999999</v>
      </c>
      <c r="U460">
        <v>50.193361000000003</v>
      </c>
      <c r="V460" t="s">
        <v>7</v>
      </c>
      <c r="W460">
        <v>203.779155</v>
      </c>
      <c r="X460">
        <v>53.316355000000001</v>
      </c>
      <c r="Y460" t="s">
        <v>8</v>
      </c>
      <c r="Z460">
        <v>239.62075899999999</v>
      </c>
      <c r="AA460">
        <v>357.00943999999998</v>
      </c>
      <c r="AB460" t="s">
        <v>9</v>
      </c>
      <c r="AC460">
        <v>1729.4514549999999</v>
      </c>
      <c r="AD460">
        <v>3726.4727790000002</v>
      </c>
      <c r="AE460" t="s">
        <v>10</v>
      </c>
      <c r="AF460">
        <v>1.23E-3</v>
      </c>
      <c r="AG460">
        <v>0</v>
      </c>
      <c r="AH460" t="s">
        <v>11</v>
      </c>
      <c r="AI460">
        <v>0.99961</v>
      </c>
      <c r="AJ460">
        <v>0</v>
      </c>
      <c r="AK460" t="s">
        <v>12</v>
      </c>
      <c r="AL460">
        <v>3.78</v>
      </c>
      <c r="AM460">
        <v>663.33159999999998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3528.3138330000002</v>
      </c>
      <c r="I461">
        <v>15064.595558000001</v>
      </c>
      <c r="J461" t="s">
        <v>3</v>
      </c>
      <c r="K461">
        <v>3526.038086</v>
      </c>
      <c r="L461">
        <v>15045.291682999999</v>
      </c>
      <c r="M461" t="s">
        <v>4</v>
      </c>
      <c r="N461">
        <v>77.658878999999999</v>
      </c>
      <c r="O461">
        <v>20.462686999999999</v>
      </c>
      <c r="P461" t="s">
        <v>5</v>
      </c>
      <c r="Q461">
        <v>1251.1991579999999</v>
      </c>
      <c r="R461">
        <v>2102.6401080000001</v>
      </c>
      <c r="S461" t="s">
        <v>6</v>
      </c>
      <c r="T461">
        <v>225.72515300000001</v>
      </c>
      <c r="U461">
        <v>55.762489000000002</v>
      </c>
      <c r="V461" t="s">
        <v>7</v>
      </c>
      <c r="W461">
        <v>214.551028</v>
      </c>
      <c r="X461">
        <v>57.948478999999999</v>
      </c>
      <c r="Y461" t="s">
        <v>8</v>
      </c>
      <c r="Z461">
        <v>252.65242599999999</v>
      </c>
      <c r="AA461">
        <v>382.37910499999998</v>
      </c>
      <c r="AB461" t="s">
        <v>9</v>
      </c>
      <c r="AC461">
        <v>1821.32897</v>
      </c>
      <c r="AD461">
        <v>4078.8752460000001</v>
      </c>
      <c r="AE461" t="s">
        <v>10</v>
      </c>
      <c r="AF461">
        <v>1.23E-3</v>
      </c>
      <c r="AG461">
        <v>0</v>
      </c>
      <c r="AH461" t="s">
        <v>11</v>
      </c>
      <c r="AI461">
        <v>0.99961199999999995</v>
      </c>
      <c r="AJ461">
        <v>0</v>
      </c>
      <c r="AK461" t="s">
        <v>12</v>
      </c>
      <c r="AL461">
        <v>3.78</v>
      </c>
      <c r="AM461">
        <v>663.33159999999998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108.352002</v>
      </c>
      <c r="I482">
        <v>54.276637999999998</v>
      </c>
      <c r="J482" t="s">
        <v>3</v>
      </c>
      <c r="K482">
        <v>108.236745</v>
      </c>
      <c r="L482">
        <v>54.163038</v>
      </c>
      <c r="M482" t="s">
        <v>4</v>
      </c>
      <c r="N482">
        <v>3.9452530000000001</v>
      </c>
      <c r="O482">
        <v>0.103612</v>
      </c>
      <c r="P482" t="s">
        <v>5</v>
      </c>
      <c r="Q482">
        <v>0</v>
      </c>
      <c r="R482">
        <v>0</v>
      </c>
      <c r="S482" t="s">
        <v>6</v>
      </c>
      <c r="T482">
        <v>11.517737</v>
      </c>
      <c r="U482">
        <v>0.52605400000000002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0.99636499999999995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217.10191900000001</v>
      </c>
      <c r="I483">
        <v>200.07860600000001</v>
      </c>
      <c r="J483" t="s">
        <v>3</v>
      </c>
      <c r="K483">
        <v>216.87134499999999</v>
      </c>
      <c r="L483">
        <v>199.650283</v>
      </c>
      <c r="M483" t="s">
        <v>4</v>
      </c>
      <c r="N483">
        <v>7.9016409999999997</v>
      </c>
      <c r="O483">
        <v>0.39257999999999998</v>
      </c>
      <c r="P483" t="s">
        <v>5</v>
      </c>
      <c r="Q483">
        <v>0</v>
      </c>
      <c r="R483">
        <v>0</v>
      </c>
      <c r="S483" t="s">
        <v>6</v>
      </c>
      <c r="T483">
        <v>23.198188999999999</v>
      </c>
      <c r="U483">
        <v>2.9544570000000001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0.99703299999999995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325.67983900000002</v>
      </c>
      <c r="I484">
        <v>446.88880799999998</v>
      </c>
      <c r="J484" t="s">
        <v>3</v>
      </c>
      <c r="K484">
        <v>325.33467000000002</v>
      </c>
      <c r="L484">
        <v>445.954342</v>
      </c>
      <c r="M484" t="s">
        <v>4</v>
      </c>
      <c r="N484">
        <v>11.843788</v>
      </c>
      <c r="O484">
        <v>0.85087199999999996</v>
      </c>
      <c r="P484" t="s">
        <v>5</v>
      </c>
      <c r="Q484">
        <v>0</v>
      </c>
      <c r="R484">
        <v>0</v>
      </c>
      <c r="S484" t="s">
        <v>6</v>
      </c>
      <c r="T484">
        <v>34.881981000000003</v>
      </c>
      <c r="U484">
        <v>7.8822559999999999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0.99749900000000002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434.07109000000003</v>
      </c>
      <c r="I485">
        <v>791.60472000000004</v>
      </c>
      <c r="J485" t="s">
        <v>3</v>
      </c>
      <c r="K485">
        <v>433.61128400000001</v>
      </c>
      <c r="L485">
        <v>790.00984600000004</v>
      </c>
      <c r="M485" t="s">
        <v>4</v>
      </c>
      <c r="N485">
        <v>15.78003</v>
      </c>
      <c r="O485">
        <v>1.5076259999999999</v>
      </c>
      <c r="P485" t="s">
        <v>5</v>
      </c>
      <c r="Q485">
        <v>0</v>
      </c>
      <c r="R485">
        <v>0</v>
      </c>
      <c r="S485" t="s">
        <v>6</v>
      </c>
      <c r="T485">
        <v>46.374265999999999</v>
      </c>
      <c r="U485">
        <v>12.120900000000001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0.99795400000000001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542.54734699999995</v>
      </c>
      <c r="I486">
        <v>1191.237989</v>
      </c>
      <c r="J486" t="s">
        <v>3</v>
      </c>
      <c r="K486">
        <v>541.97278400000005</v>
      </c>
      <c r="L486">
        <v>1188.782884</v>
      </c>
      <c r="M486" t="s">
        <v>4</v>
      </c>
      <c r="N486">
        <v>19.846478000000001</v>
      </c>
      <c r="O486">
        <v>3.0719889999999999</v>
      </c>
      <c r="P486" t="s">
        <v>5</v>
      </c>
      <c r="Q486">
        <v>0</v>
      </c>
      <c r="R486">
        <v>0</v>
      </c>
      <c r="S486" t="s">
        <v>6</v>
      </c>
      <c r="T486">
        <v>57.871079999999999</v>
      </c>
      <c r="U486">
        <v>16.956354999999999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0.998421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652.02184</v>
      </c>
      <c r="I487">
        <v>1714.1603150000001</v>
      </c>
      <c r="J487" t="s">
        <v>3</v>
      </c>
      <c r="K487">
        <v>651.33147499999995</v>
      </c>
      <c r="L487">
        <v>1710.6572610000001</v>
      </c>
      <c r="M487" t="s">
        <v>4</v>
      </c>
      <c r="N487">
        <v>23.944472999999999</v>
      </c>
      <c r="O487">
        <v>5.1102869999999996</v>
      </c>
      <c r="P487" t="s">
        <v>5</v>
      </c>
      <c r="Q487">
        <v>0</v>
      </c>
      <c r="R487">
        <v>0</v>
      </c>
      <c r="S487" t="s">
        <v>6</v>
      </c>
      <c r="T487">
        <v>69.709967000000006</v>
      </c>
      <c r="U487">
        <v>25.987804000000001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0.998641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761.33732899999995</v>
      </c>
      <c r="I488">
        <v>2313.4992090000001</v>
      </c>
      <c r="J488" t="s">
        <v>3</v>
      </c>
      <c r="K488">
        <v>760.53154900000004</v>
      </c>
      <c r="L488">
        <v>2308.7327289999998</v>
      </c>
      <c r="M488" t="s">
        <v>4</v>
      </c>
      <c r="N488">
        <v>27.926898000000001</v>
      </c>
      <c r="O488">
        <v>6.3179040000000004</v>
      </c>
      <c r="P488" t="s">
        <v>5</v>
      </c>
      <c r="Q488">
        <v>0</v>
      </c>
      <c r="R488">
        <v>0</v>
      </c>
      <c r="S488" t="s">
        <v>6</v>
      </c>
      <c r="T488">
        <v>81.305891000000003</v>
      </c>
      <c r="U488">
        <v>33.263334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0.99875899999999995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869.99588100000005</v>
      </c>
      <c r="I489">
        <v>2959.7395999999999</v>
      </c>
      <c r="J489" t="s">
        <v>3</v>
      </c>
      <c r="K489">
        <v>869.07581500000003</v>
      </c>
      <c r="L489">
        <v>2953.604734</v>
      </c>
      <c r="M489" t="s">
        <v>4</v>
      </c>
      <c r="N489">
        <v>31.876576</v>
      </c>
      <c r="O489">
        <v>7.6650419999999997</v>
      </c>
      <c r="P489" t="s">
        <v>5</v>
      </c>
      <c r="Q489">
        <v>0</v>
      </c>
      <c r="R489">
        <v>0</v>
      </c>
      <c r="S489" t="s">
        <v>6</v>
      </c>
      <c r="T489">
        <v>92.831143999999995</v>
      </c>
      <c r="U489">
        <v>40.978524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0.99903500000000001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978.49115700000004</v>
      </c>
      <c r="I490">
        <v>3627.0495420000002</v>
      </c>
      <c r="J490" t="s">
        <v>3</v>
      </c>
      <c r="K490">
        <v>977.45599000000004</v>
      </c>
      <c r="L490">
        <v>3619.5411079999999</v>
      </c>
      <c r="M490" t="s">
        <v>4</v>
      </c>
      <c r="N490">
        <v>35.832233000000002</v>
      </c>
      <c r="O490">
        <v>9.0236260000000001</v>
      </c>
      <c r="P490" t="s">
        <v>5</v>
      </c>
      <c r="Q490">
        <v>0</v>
      </c>
      <c r="R490">
        <v>0</v>
      </c>
      <c r="S490" t="s">
        <v>6</v>
      </c>
      <c r="T490">
        <v>104.36515</v>
      </c>
      <c r="U490">
        <v>48.991978000000003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0.999108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1087.167285</v>
      </c>
      <c r="I491">
        <v>4319.0964249999997</v>
      </c>
      <c r="J491" t="s">
        <v>3</v>
      </c>
      <c r="K491">
        <v>1086.016337</v>
      </c>
      <c r="L491">
        <v>4310.1807419999996</v>
      </c>
      <c r="M491" t="s">
        <v>4</v>
      </c>
      <c r="N491">
        <v>39.780912000000001</v>
      </c>
      <c r="O491">
        <v>10.370882</v>
      </c>
      <c r="P491" t="s">
        <v>5</v>
      </c>
      <c r="Q491">
        <v>0</v>
      </c>
      <c r="R491">
        <v>0</v>
      </c>
      <c r="S491" t="s">
        <v>6</v>
      </c>
      <c r="T491">
        <v>115.89783199999999</v>
      </c>
      <c r="U491">
        <v>56.861505999999999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0.999135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1195.73137</v>
      </c>
      <c r="I492">
        <v>5046.5381470000002</v>
      </c>
      <c r="J492" t="s">
        <v>3</v>
      </c>
      <c r="K492">
        <v>1194.4653980000001</v>
      </c>
      <c r="L492">
        <v>5036.1155589999998</v>
      </c>
      <c r="M492" t="s">
        <v>4</v>
      </c>
      <c r="N492">
        <v>43.733471999999999</v>
      </c>
      <c r="O492">
        <v>11.820257</v>
      </c>
      <c r="P492" t="s">
        <v>5</v>
      </c>
      <c r="Q492">
        <v>0</v>
      </c>
      <c r="R492">
        <v>0</v>
      </c>
      <c r="S492" t="s">
        <v>6</v>
      </c>
      <c r="T492">
        <v>127.44461</v>
      </c>
      <c r="U492">
        <v>65.288757000000004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0.99915600000000004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1304.4803979999999</v>
      </c>
      <c r="I493">
        <v>5862.5965210000004</v>
      </c>
      <c r="J493" t="s">
        <v>3</v>
      </c>
      <c r="K493">
        <v>1303.09998</v>
      </c>
      <c r="L493">
        <v>5850.44578</v>
      </c>
      <c r="M493" t="s">
        <v>4</v>
      </c>
      <c r="N493">
        <v>47.677473999999997</v>
      </c>
      <c r="O493">
        <v>13.515268000000001</v>
      </c>
      <c r="P493" t="s">
        <v>5</v>
      </c>
      <c r="Q493">
        <v>0</v>
      </c>
      <c r="R493">
        <v>0</v>
      </c>
      <c r="S493" t="s">
        <v>6</v>
      </c>
      <c r="T493">
        <v>138.94694200000001</v>
      </c>
      <c r="U493">
        <v>74.459907999999999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0.99924100000000005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1412.768804</v>
      </c>
      <c r="I494">
        <v>6691.7282349999996</v>
      </c>
      <c r="J494" t="s">
        <v>3</v>
      </c>
      <c r="K494">
        <v>1411.2742330000001</v>
      </c>
      <c r="L494">
        <v>6677.8244780000005</v>
      </c>
      <c r="M494" t="s">
        <v>4</v>
      </c>
      <c r="N494">
        <v>51.615845</v>
      </c>
      <c r="O494">
        <v>15.384254</v>
      </c>
      <c r="P494" t="s">
        <v>5</v>
      </c>
      <c r="Q494">
        <v>0</v>
      </c>
      <c r="R494">
        <v>0</v>
      </c>
      <c r="S494" t="s">
        <v>6</v>
      </c>
      <c r="T494">
        <v>150.60904099999999</v>
      </c>
      <c r="U494">
        <v>83.945243000000005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0.99926099999999995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1521.3037079999999</v>
      </c>
      <c r="I495">
        <v>7629.2908740000003</v>
      </c>
      <c r="J495" t="s">
        <v>3</v>
      </c>
      <c r="K495">
        <v>1519.6945900000001</v>
      </c>
      <c r="L495">
        <v>7613.4183370000001</v>
      </c>
      <c r="M495" t="s">
        <v>4</v>
      </c>
      <c r="N495">
        <v>55.562865000000002</v>
      </c>
      <c r="O495">
        <v>17.314637000000001</v>
      </c>
      <c r="P495" t="s">
        <v>5</v>
      </c>
      <c r="Q495">
        <v>0</v>
      </c>
      <c r="R495">
        <v>0</v>
      </c>
      <c r="S495" t="s">
        <v>6</v>
      </c>
      <c r="T495">
        <v>162.13522499999999</v>
      </c>
      <c r="U495">
        <v>94.362763999999999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0.99935399999999996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1629.7714060000001</v>
      </c>
      <c r="I496">
        <v>8444.9131629999993</v>
      </c>
      <c r="J496" t="s">
        <v>3</v>
      </c>
      <c r="K496">
        <v>1628.047341</v>
      </c>
      <c r="L496">
        <v>8427.223602</v>
      </c>
      <c r="M496" t="s">
        <v>4</v>
      </c>
      <c r="N496">
        <v>59.498429000000002</v>
      </c>
      <c r="O496">
        <v>19.187180999999999</v>
      </c>
      <c r="P496" t="s">
        <v>5</v>
      </c>
      <c r="Q496">
        <v>0</v>
      </c>
      <c r="R496">
        <v>0</v>
      </c>
      <c r="S496" t="s">
        <v>6</v>
      </c>
      <c r="T496">
        <v>173.638488</v>
      </c>
      <c r="U496">
        <v>103.94980200000001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0.99938099999999996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1737.865278</v>
      </c>
      <c r="I497">
        <v>9346.3120899999994</v>
      </c>
      <c r="J497" t="s">
        <v>3</v>
      </c>
      <c r="K497">
        <v>1736.0268819999999</v>
      </c>
      <c r="L497">
        <v>9326.7302889999992</v>
      </c>
      <c r="M497" t="s">
        <v>4</v>
      </c>
      <c r="N497">
        <v>63.429001</v>
      </c>
      <c r="O497">
        <v>21.299986000000001</v>
      </c>
      <c r="P497" t="s">
        <v>5</v>
      </c>
      <c r="Q497">
        <v>0</v>
      </c>
      <c r="R497">
        <v>0</v>
      </c>
      <c r="S497" t="s">
        <v>6</v>
      </c>
      <c r="T497">
        <v>185.21751800000001</v>
      </c>
      <c r="U497">
        <v>111.157321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0.99940200000000001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1845.9993380000001</v>
      </c>
      <c r="I498">
        <v>10111.218629999999</v>
      </c>
      <c r="J498" t="s">
        <v>3</v>
      </c>
      <c r="K498">
        <v>1844.046394</v>
      </c>
      <c r="L498">
        <v>10089.969369</v>
      </c>
      <c r="M498" t="s">
        <v>4</v>
      </c>
      <c r="N498">
        <v>67.366641000000001</v>
      </c>
      <c r="O498">
        <v>23.365964999999999</v>
      </c>
      <c r="P498" t="s">
        <v>5</v>
      </c>
      <c r="Q498">
        <v>0</v>
      </c>
      <c r="R498">
        <v>0</v>
      </c>
      <c r="S498" t="s">
        <v>6</v>
      </c>
      <c r="T498">
        <v>196.69420400000001</v>
      </c>
      <c r="U498">
        <v>119.969392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1954.4934249999999</v>
      </c>
      <c r="I499">
        <v>10791.247058999999</v>
      </c>
      <c r="J499" t="s">
        <v>3</v>
      </c>
      <c r="K499">
        <v>1952.425039</v>
      </c>
      <c r="L499">
        <v>10768.597102</v>
      </c>
      <c r="M499" t="s">
        <v>4</v>
      </c>
      <c r="N499">
        <v>71.307010000000005</v>
      </c>
      <c r="O499">
        <v>25.255472999999999</v>
      </c>
      <c r="P499" t="s">
        <v>5</v>
      </c>
      <c r="Q499">
        <v>0</v>
      </c>
      <c r="R499">
        <v>0</v>
      </c>
      <c r="S499" t="s">
        <v>6</v>
      </c>
      <c r="T499">
        <v>208.29060999999999</v>
      </c>
      <c r="U499">
        <v>122.540038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0.99946999999999997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2062.527043</v>
      </c>
      <c r="I500">
        <v>11480.853988000001</v>
      </c>
      <c r="J500" t="s">
        <v>3</v>
      </c>
      <c r="K500">
        <v>2060.3441090000001</v>
      </c>
      <c r="L500">
        <v>11456.703525000001</v>
      </c>
      <c r="M500" t="s">
        <v>4</v>
      </c>
      <c r="N500">
        <v>75.247591</v>
      </c>
      <c r="O500">
        <v>27.254165</v>
      </c>
      <c r="P500" t="s">
        <v>5</v>
      </c>
      <c r="Q500">
        <v>0</v>
      </c>
      <c r="R500">
        <v>0</v>
      </c>
      <c r="S500" t="s">
        <v>6</v>
      </c>
      <c r="T500">
        <v>219.775768</v>
      </c>
      <c r="U500">
        <v>129.33254700000001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0.99950099999999997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2170.5430419999998</v>
      </c>
      <c r="I501">
        <v>12244.271718</v>
      </c>
      <c r="J501" t="s">
        <v>3</v>
      </c>
      <c r="K501">
        <v>2168.2451099999998</v>
      </c>
      <c r="L501">
        <v>12218.413192</v>
      </c>
      <c r="M501" t="s">
        <v>4</v>
      </c>
      <c r="N501">
        <v>79.174025</v>
      </c>
      <c r="O501">
        <v>29.431789999999999</v>
      </c>
      <c r="P501" t="s">
        <v>5</v>
      </c>
      <c r="Q501">
        <v>0</v>
      </c>
      <c r="R501">
        <v>0</v>
      </c>
      <c r="S501" t="s">
        <v>6</v>
      </c>
      <c r="T501">
        <v>231.23954499999999</v>
      </c>
      <c r="U501">
        <v>136.38595599999999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0.99953099999999995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XFD1048576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547.66999999999996</v>
      </c>
      <c r="C2">
        <v>526.71400000000006</v>
      </c>
      <c r="D2">
        <v>504.06400000000002</v>
      </c>
      <c r="E2">
        <v>499.65499999999997</v>
      </c>
      <c r="F2">
        <v>158.53100000000001</v>
      </c>
      <c r="G2">
        <v>0</v>
      </c>
      <c r="H2">
        <v>158.53100000000001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542.40899999999999</v>
      </c>
      <c r="C3">
        <v>517.11599999999999</v>
      </c>
      <c r="D3">
        <v>492.10300000000001</v>
      </c>
      <c r="E3">
        <v>487.67899999999997</v>
      </c>
      <c r="F3">
        <v>152.20699999999999</v>
      </c>
      <c r="G3">
        <v>0</v>
      </c>
      <c r="H3">
        <v>152.20699999999999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519.31700000000001</v>
      </c>
      <c r="C4">
        <v>517.02</v>
      </c>
      <c r="D4">
        <v>492.14100000000002</v>
      </c>
      <c r="E4">
        <v>487.77300000000002</v>
      </c>
      <c r="F4">
        <v>152.25299999999999</v>
      </c>
      <c r="G4">
        <v>0</v>
      </c>
      <c r="H4">
        <v>152.25299999999999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517.03300000000002</v>
      </c>
      <c r="C5">
        <v>514.596</v>
      </c>
      <c r="D5">
        <v>491.93</v>
      </c>
      <c r="E5">
        <v>487.83100000000002</v>
      </c>
      <c r="F5">
        <v>152.38300000000001</v>
      </c>
      <c r="G5">
        <v>0</v>
      </c>
      <c r="H5">
        <v>152.38300000000001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515.66600000000005</v>
      </c>
      <c r="C6">
        <v>513.69600000000003</v>
      </c>
      <c r="D6">
        <v>491.48</v>
      </c>
      <c r="E6">
        <v>487.416</v>
      </c>
      <c r="F6">
        <v>152.28700000000001</v>
      </c>
      <c r="G6">
        <v>0</v>
      </c>
      <c r="H6">
        <v>152.28700000000001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514.92200000000003</v>
      </c>
      <c r="C7">
        <v>513.01099999999997</v>
      </c>
      <c r="D7">
        <v>491.65</v>
      </c>
      <c r="E7">
        <v>487.58300000000003</v>
      </c>
      <c r="F7">
        <v>152.327</v>
      </c>
      <c r="G7">
        <v>0</v>
      </c>
      <c r="H7">
        <v>152.327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514.61400000000003</v>
      </c>
      <c r="C8">
        <v>512.76700000000005</v>
      </c>
      <c r="D8">
        <v>491.47699999999998</v>
      </c>
      <c r="E8">
        <v>487.40899999999999</v>
      </c>
      <c r="F8">
        <v>152.136</v>
      </c>
      <c r="G8">
        <v>0</v>
      </c>
      <c r="H8">
        <v>152.136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514.85199999999998</v>
      </c>
      <c r="C9">
        <v>513.04700000000003</v>
      </c>
      <c r="D9">
        <v>492.077</v>
      </c>
      <c r="E9">
        <v>488.005</v>
      </c>
      <c r="F9">
        <v>152.32599999999999</v>
      </c>
      <c r="G9">
        <v>0</v>
      </c>
      <c r="H9">
        <v>152.32599999999999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514.54200000000003</v>
      </c>
      <c r="C10">
        <v>512.75</v>
      </c>
      <c r="D10">
        <v>491.697</v>
      </c>
      <c r="E10">
        <v>487.60599999999999</v>
      </c>
      <c r="F10">
        <v>152.191</v>
      </c>
      <c r="G10">
        <v>0</v>
      </c>
      <c r="H10">
        <v>152.191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514.86900000000003</v>
      </c>
      <c r="C11">
        <v>513.07799999999997</v>
      </c>
      <c r="D11">
        <v>492.267</v>
      </c>
      <c r="E11">
        <v>488.17700000000002</v>
      </c>
      <c r="F11">
        <v>152.44999999999999</v>
      </c>
      <c r="G11">
        <v>0</v>
      </c>
      <c r="H11">
        <v>152.44999999999999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514.26700000000005</v>
      </c>
      <c r="C12">
        <v>512.47900000000004</v>
      </c>
      <c r="D12">
        <v>491.64400000000001</v>
      </c>
      <c r="E12">
        <v>487.55700000000002</v>
      </c>
      <c r="F12">
        <v>152.273</v>
      </c>
      <c r="G12">
        <v>0</v>
      </c>
      <c r="H12">
        <v>152.273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515.01099999999997</v>
      </c>
      <c r="C13">
        <v>513.11500000000001</v>
      </c>
      <c r="D13">
        <v>492.11700000000002</v>
      </c>
      <c r="E13">
        <v>488.029</v>
      </c>
      <c r="F13">
        <v>152.423</v>
      </c>
      <c r="G13">
        <v>0</v>
      </c>
      <c r="H13">
        <v>152.423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514.50800000000004</v>
      </c>
      <c r="C14">
        <v>512.70799999999997</v>
      </c>
      <c r="D14">
        <v>491.798</v>
      </c>
      <c r="E14">
        <v>487.71100000000001</v>
      </c>
      <c r="F14">
        <v>152.191</v>
      </c>
      <c r="G14">
        <v>0</v>
      </c>
      <c r="H14">
        <v>152.191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514.51099999999997</v>
      </c>
      <c r="C15">
        <v>512.66899999999998</v>
      </c>
      <c r="D15">
        <v>491.762</v>
      </c>
      <c r="E15">
        <v>487.69299999999998</v>
      </c>
      <c r="F15">
        <v>152.43299999999999</v>
      </c>
      <c r="G15">
        <v>0</v>
      </c>
      <c r="H15">
        <v>152.43299999999999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514.64700000000005</v>
      </c>
      <c r="C16">
        <v>512.875</v>
      </c>
      <c r="D16">
        <v>491.99200000000002</v>
      </c>
      <c r="E16">
        <v>487.911</v>
      </c>
      <c r="F16">
        <v>152.209</v>
      </c>
      <c r="G16">
        <v>0</v>
      </c>
      <c r="H16">
        <v>152.209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514.66399999999999</v>
      </c>
      <c r="C17">
        <v>512.88199999999995</v>
      </c>
      <c r="D17">
        <v>492.01</v>
      </c>
      <c r="E17">
        <v>487.95100000000002</v>
      </c>
      <c r="F17">
        <v>152.44300000000001</v>
      </c>
      <c r="G17">
        <v>0</v>
      </c>
      <c r="H17">
        <v>152.44300000000001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514.50199999999995</v>
      </c>
      <c r="C18">
        <v>512.67899999999997</v>
      </c>
      <c r="D18">
        <v>491.762</v>
      </c>
      <c r="E18">
        <v>487.673</v>
      </c>
      <c r="F18">
        <v>152.36000000000001</v>
      </c>
      <c r="G18">
        <v>0</v>
      </c>
      <c r="H18">
        <v>152.36000000000001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514.64099999999996</v>
      </c>
      <c r="C19">
        <v>512.75699999999995</v>
      </c>
      <c r="D19">
        <v>491.798</v>
      </c>
      <c r="E19">
        <v>487.71199999999999</v>
      </c>
      <c r="F19">
        <v>152.363</v>
      </c>
      <c r="G19">
        <v>0</v>
      </c>
      <c r="H19">
        <v>152.363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1659.69</v>
      </c>
      <c r="C20">
        <v>513.23400000000004</v>
      </c>
      <c r="D20">
        <v>491.62799999999999</v>
      </c>
      <c r="E20">
        <v>487.55900000000003</v>
      </c>
      <c r="F20">
        <v>152.24799999999999</v>
      </c>
      <c r="G20">
        <v>0</v>
      </c>
      <c r="H20">
        <v>152.24799999999999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519.31799999999998</v>
      </c>
      <c r="C21">
        <v>515.36300000000006</v>
      </c>
      <c r="D21">
        <v>491.87900000000002</v>
      </c>
      <c r="E21">
        <v>487.61</v>
      </c>
      <c r="F21">
        <v>152.363</v>
      </c>
      <c r="G21">
        <v>0</v>
      </c>
      <c r="H21">
        <v>152.363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750.66499999999996</v>
      </c>
      <c r="C22">
        <v>513.45399999999995</v>
      </c>
      <c r="D22">
        <v>492.01400000000001</v>
      </c>
      <c r="E22">
        <v>487.94799999999998</v>
      </c>
      <c r="F22">
        <v>152.322</v>
      </c>
      <c r="G22">
        <v>0</v>
      </c>
      <c r="H22">
        <v>152.322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517.43600000000004</v>
      </c>
      <c r="C23">
        <v>514.70399999999995</v>
      </c>
      <c r="D23">
        <v>491.79899999999998</v>
      </c>
      <c r="E23">
        <v>487.63799999999998</v>
      </c>
      <c r="F23">
        <v>152.27099999999999</v>
      </c>
      <c r="G23">
        <v>0</v>
      </c>
      <c r="H23">
        <v>152.27099999999999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514.51800000000003</v>
      </c>
      <c r="C24">
        <v>512.64400000000001</v>
      </c>
      <c r="D24">
        <v>491.69</v>
      </c>
      <c r="E24">
        <v>487.61700000000002</v>
      </c>
      <c r="F24">
        <v>152.22999999999999</v>
      </c>
      <c r="G24">
        <v>0</v>
      </c>
      <c r="H24">
        <v>152.22999999999999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514.59500000000003</v>
      </c>
      <c r="C25">
        <v>512.81100000000004</v>
      </c>
      <c r="D25">
        <v>492.00900000000001</v>
      </c>
      <c r="E25">
        <v>487.92500000000001</v>
      </c>
      <c r="F25">
        <v>152.369</v>
      </c>
      <c r="G25">
        <v>0</v>
      </c>
      <c r="H25">
        <v>152.369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514.79499999999996</v>
      </c>
      <c r="C26">
        <v>513.00599999999997</v>
      </c>
      <c r="D26">
        <v>491.93200000000002</v>
      </c>
      <c r="E26">
        <v>487.85199999999998</v>
      </c>
      <c r="F26">
        <v>152.279</v>
      </c>
      <c r="G26">
        <v>0</v>
      </c>
      <c r="H26">
        <v>152.279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514.88599999999997</v>
      </c>
      <c r="C27">
        <v>513.11400000000003</v>
      </c>
      <c r="D27">
        <v>491.99299999999999</v>
      </c>
      <c r="E27">
        <v>487.9</v>
      </c>
      <c r="F27">
        <v>152.33699999999999</v>
      </c>
      <c r="G27">
        <v>0</v>
      </c>
      <c r="H27">
        <v>152.33699999999999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514.97400000000005</v>
      </c>
      <c r="C28">
        <v>513.08500000000004</v>
      </c>
      <c r="D28">
        <v>492.13400000000001</v>
      </c>
      <c r="E28">
        <v>488.053</v>
      </c>
      <c r="F28">
        <v>152.36500000000001</v>
      </c>
      <c r="G28">
        <v>0</v>
      </c>
      <c r="H28">
        <v>152.36500000000001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514.81500000000005</v>
      </c>
      <c r="C29">
        <v>513.02599999999995</v>
      </c>
      <c r="D29">
        <v>491.97899999999998</v>
      </c>
      <c r="E29">
        <v>487.904</v>
      </c>
      <c r="F29">
        <v>152.399</v>
      </c>
      <c r="G29">
        <v>0</v>
      </c>
      <c r="H29">
        <v>152.399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514.18799999999999</v>
      </c>
      <c r="C30">
        <v>512.41099999999994</v>
      </c>
      <c r="D30">
        <v>491.59300000000002</v>
      </c>
      <c r="E30">
        <v>487.52800000000002</v>
      </c>
      <c r="F30">
        <v>152.15100000000001</v>
      </c>
      <c r="G30">
        <v>0</v>
      </c>
      <c r="H30">
        <v>152.15100000000001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514.71400000000006</v>
      </c>
      <c r="C31">
        <v>512.95000000000005</v>
      </c>
      <c r="D31">
        <v>492.03399999999999</v>
      </c>
      <c r="E31">
        <v>487.95499999999998</v>
      </c>
      <c r="F31">
        <v>152.45699999999999</v>
      </c>
      <c r="G31">
        <v>0</v>
      </c>
      <c r="H31">
        <v>152.45699999999999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514.38199999999995</v>
      </c>
      <c r="C32">
        <v>512.59900000000005</v>
      </c>
      <c r="D32">
        <v>491.80399999999997</v>
      </c>
      <c r="E32">
        <v>487.71800000000002</v>
      </c>
      <c r="F32">
        <v>152.27600000000001</v>
      </c>
      <c r="G32">
        <v>0</v>
      </c>
      <c r="H32">
        <v>152.27600000000001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514.73900000000003</v>
      </c>
      <c r="C33">
        <v>512.96199999999999</v>
      </c>
      <c r="D33">
        <v>492.12299999999999</v>
      </c>
      <c r="E33">
        <v>488.05399999999997</v>
      </c>
      <c r="F33">
        <v>152.39099999999999</v>
      </c>
      <c r="G33">
        <v>0</v>
      </c>
      <c r="H33">
        <v>152.39099999999999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514.25599999999997</v>
      </c>
      <c r="C34">
        <v>512.47199999999998</v>
      </c>
      <c r="D34">
        <v>491.68200000000002</v>
      </c>
      <c r="E34">
        <v>487.59300000000002</v>
      </c>
      <c r="F34">
        <v>152.21600000000001</v>
      </c>
      <c r="G34">
        <v>0</v>
      </c>
      <c r="H34">
        <v>152.21600000000001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514.65700000000004</v>
      </c>
      <c r="C35">
        <v>512.85500000000002</v>
      </c>
      <c r="D35">
        <v>491.91899999999998</v>
      </c>
      <c r="E35">
        <v>487.84500000000003</v>
      </c>
      <c r="F35">
        <v>152.333</v>
      </c>
      <c r="G35">
        <v>0</v>
      </c>
      <c r="H35">
        <v>152.333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2019.55</v>
      </c>
      <c r="C36">
        <v>513.11300000000006</v>
      </c>
      <c r="D36">
        <v>492.00900000000001</v>
      </c>
      <c r="E36">
        <v>487.92599999999999</v>
      </c>
      <c r="F36">
        <v>152.381</v>
      </c>
      <c r="G36">
        <v>0</v>
      </c>
      <c r="H36">
        <v>152.381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984.84</v>
      </c>
      <c r="C37">
        <v>515.06399999999996</v>
      </c>
      <c r="D37">
        <v>491.9</v>
      </c>
      <c r="E37">
        <v>487.65699999999998</v>
      </c>
      <c r="F37">
        <v>152.28299999999999</v>
      </c>
      <c r="G37">
        <v>0</v>
      </c>
      <c r="H37">
        <v>152.28299999999999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537.54200000000003</v>
      </c>
      <c r="C38">
        <v>514.70899999999995</v>
      </c>
      <c r="D38">
        <v>491.77300000000002</v>
      </c>
      <c r="E38">
        <v>487.61599999999999</v>
      </c>
      <c r="F38">
        <v>152.18700000000001</v>
      </c>
      <c r="G38">
        <v>0</v>
      </c>
      <c r="H38">
        <v>152.18700000000001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515.14099999999996</v>
      </c>
      <c r="C39">
        <v>513.24699999999996</v>
      </c>
      <c r="D39">
        <v>492.03699999999998</v>
      </c>
      <c r="E39">
        <v>487.96499999999997</v>
      </c>
      <c r="F39">
        <v>152.24100000000001</v>
      </c>
      <c r="G39">
        <v>0</v>
      </c>
      <c r="H39">
        <v>152.24100000000001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514.48</v>
      </c>
      <c r="C40">
        <v>512.68799999999999</v>
      </c>
      <c r="D40">
        <v>491.91699999999997</v>
      </c>
      <c r="E40">
        <v>487.846</v>
      </c>
      <c r="F40">
        <v>152.35</v>
      </c>
      <c r="G40">
        <v>0</v>
      </c>
      <c r="H40">
        <v>152.35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514.83199999999999</v>
      </c>
      <c r="C41">
        <v>512.947</v>
      </c>
      <c r="D41">
        <v>492.05200000000002</v>
      </c>
      <c r="E41">
        <v>487.97500000000002</v>
      </c>
      <c r="F41">
        <v>152.297</v>
      </c>
      <c r="G41">
        <v>0</v>
      </c>
      <c r="H41">
        <v>152.297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514.50599999999997</v>
      </c>
      <c r="C42">
        <v>512.71199999999999</v>
      </c>
      <c r="D42">
        <v>491.88099999999997</v>
      </c>
      <c r="E42">
        <v>487.80500000000001</v>
      </c>
      <c r="F42">
        <v>152.435</v>
      </c>
      <c r="G42">
        <v>0</v>
      </c>
      <c r="H42">
        <v>152.435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514.48800000000006</v>
      </c>
      <c r="C43">
        <v>512.69600000000003</v>
      </c>
      <c r="D43">
        <v>491.815</v>
      </c>
      <c r="E43">
        <v>487.762</v>
      </c>
      <c r="F43">
        <v>152.291</v>
      </c>
      <c r="G43">
        <v>0</v>
      </c>
      <c r="H43">
        <v>152.291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514.81700000000001</v>
      </c>
      <c r="C44">
        <v>513.03700000000003</v>
      </c>
      <c r="D44">
        <v>492.17599999999999</v>
      </c>
      <c r="E44">
        <v>488.09500000000003</v>
      </c>
      <c r="F44">
        <v>152.50399999999999</v>
      </c>
      <c r="G44">
        <v>0</v>
      </c>
      <c r="H44">
        <v>152.50399999999999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514.39400000000001</v>
      </c>
      <c r="C45">
        <v>512.59</v>
      </c>
      <c r="D45">
        <v>491.733</v>
      </c>
      <c r="E45">
        <v>487.67200000000003</v>
      </c>
      <c r="F45">
        <v>152.27199999999999</v>
      </c>
      <c r="G45">
        <v>0</v>
      </c>
      <c r="H45">
        <v>152.27199999999999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514.77</v>
      </c>
      <c r="C46">
        <v>513.00400000000002</v>
      </c>
      <c r="D46">
        <v>492.03300000000002</v>
      </c>
      <c r="E46">
        <v>487.959</v>
      </c>
      <c r="F46">
        <v>152.47300000000001</v>
      </c>
      <c r="G46">
        <v>0</v>
      </c>
      <c r="H46">
        <v>152.47300000000001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514.46199999999999</v>
      </c>
      <c r="C47">
        <v>512.65800000000002</v>
      </c>
      <c r="D47">
        <v>491.79</v>
      </c>
      <c r="E47">
        <v>487.702</v>
      </c>
      <c r="F47">
        <v>152.26400000000001</v>
      </c>
      <c r="G47">
        <v>0</v>
      </c>
      <c r="H47">
        <v>152.26400000000001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514.67499999999995</v>
      </c>
      <c r="C48">
        <v>512.88</v>
      </c>
      <c r="D48">
        <v>492.06099999999998</v>
      </c>
      <c r="E48">
        <v>487.98200000000003</v>
      </c>
      <c r="F48">
        <v>152.447</v>
      </c>
      <c r="G48">
        <v>0</v>
      </c>
      <c r="H48">
        <v>152.447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514.31399999999996</v>
      </c>
      <c r="C49">
        <v>512.53599999999994</v>
      </c>
      <c r="D49">
        <v>491.69</v>
      </c>
      <c r="E49">
        <v>487.61200000000002</v>
      </c>
      <c r="F49">
        <v>152.23699999999999</v>
      </c>
      <c r="G49">
        <v>0</v>
      </c>
      <c r="H49">
        <v>152.23699999999999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514.57100000000003</v>
      </c>
      <c r="C50">
        <v>512.79899999999998</v>
      </c>
      <c r="D50">
        <v>491.89699999999999</v>
      </c>
      <c r="E50">
        <v>487.815</v>
      </c>
      <c r="F50">
        <v>152.54499999999999</v>
      </c>
      <c r="G50">
        <v>0</v>
      </c>
      <c r="H50">
        <v>152.54499999999999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514.59900000000005</v>
      </c>
      <c r="C51">
        <v>512.81600000000003</v>
      </c>
      <c r="D51">
        <v>491.92899999999997</v>
      </c>
      <c r="E51">
        <v>487.85300000000001</v>
      </c>
      <c r="F51">
        <v>152.31200000000001</v>
      </c>
      <c r="G51">
        <v>0</v>
      </c>
      <c r="H51">
        <v>152.31200000000001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1775.04</v>
      </c>
      <c r="C52">
        <v>513.29</v>
      </c>
      <c r="D52">
        <v>491.9</v>
      </c>
      <c r="E52">
        <v>487.846</v>
      </c>
      <c r="F52">
        <v>152.45099999999999</v>
      </c>
      <c r="G52">
        <v>0</v>
      </c>
      <c r="H52">
        <v>152.45099999999999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523.822</v>
      </c>
      <c r="C53">
        <v>514.03099999999995</v>
      </c>
      <c r="D53">
        <v>491.76600000000002</v>
      </c>
      <c r="E53">
        <v>487.625</v>
      </c>
      <c r="F53">
        <v>152.22399999999999</v>
      </c>
      <c r="G53">
        <v>0</v>
      </c>
      <c r="H53">
        <v>152.22399999999999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563.13900000000001</v>
      </c>
      <c r="C54">
        <v>516.85299999999995</v>
      </c>
      <c r="D54">
        <v>492.303</v>
      </c>
      <c r="E54">
        <v>487.91199999999998</v>
      </c>
      <c r="F54">
        <v>152.24299999999999</v>
      </c>
      <c r="G54">
        <v>0</v>
      </c>
      <c r="H54">
        <v>152.24299999999999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518.57000000000005</v>
      </c>
      <c r="C55">
        <v>516.36300000000006</v>
      </c>
      <c r="D55">
        <v>491.99900000000002</v>
      </c>
      <c r="E55">
        <v>487.69</v>
      </c>
      <c r="F55">
        <v>152.429</v>
      </c>
      <c r="G55">
        <v>0</v>
      </c>
      <c r="H55">
        <v>152.429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515.72699999999998</v>
      </c>
      <c r="C56">
        <v>513.70399999999995</v>
      </c>
      <c r="D56">
        <v>492.03100000000001</v>
      </c>
      <c r="E56">
        <v>487.97500000000002</v>
      </c>
      <c r="F56">
        <v>152.36799999999999</v>
      </c>
      <c r="G56">
        <v>0</v>
      </c>
      <c r="H56">
        <v>152.36799999999999</v>
      </c>
      <c r="I56">
        <v>1</v>
      </c>
      <c r="J56">
        <v>1</v>
      </c>
      <c r="K56">
        <v>0</v>
      </c>
      <c r="R56">
        <f>AVERAGE(B7:B56)</f>
        <v>608.82913999999982</v>
      </c>
      <c r="S56">
        <f>AVERAGE(C7:C56)</f>
        <v>513.22487999999987</v>
      </c>
      <c r="U56">
        <f>_xlfn.VAR.P(B7:B56)</f>
        <v>100014.54004276052</v>
      </c>
      <c r="V56">
        <f>_xlfn.VAR.P(C7:C56)</f>
        <v>0.87858858559999409</v>
      </c>
      <c r="X56">
        <f>1.96*SQRT(U56)/50</f>
        <v>12.397029596290697</v>
      </c>
      <c r="Y56">
        <f>1.96*SQRT(V56)/50</f>
        <v>3.6743358096074652E-2</v>
      </c>
    </row>
    <row r="57" spans="1:25" x14ac:dyDescent="0.25">
      <c r="A57" t="s">
        <v>99</v>
      </c>
      <c r="B57">
        <v>30443.895266</v>
      </c>
      <c r="C57" t="s">
        <v>36</v>
      </c>
    </row>
    <row r="58" spans="1:25" x14ac:dyDescent="0.25">
      <c r="A58" t="s">
        <v>35</v>
      </c>
      <c r="B58">
        <v>505.91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505.47399999999999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505.709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505.51900000000001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505.38299999999998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505.245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505.39100000000002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505.18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505.46100000000001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505.31599999999997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505.40899999999999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505.51499999999999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1233.1500000000001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1103.71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842.70299999999997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508.95400000000001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505.39699999999999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505.56599999999997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505.536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505.63600000000002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505.375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505.447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505.21499999999997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505.661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505.339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505.51499999999999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505.57400000000001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505.95100000000002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2060.67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513.82399999999996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572.24300000000005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508.71199999999999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505.96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505.399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505.13099999999997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505.38600000000002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504.95100000000002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505.745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505.26600000000002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505.14699999999999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505.68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505.46800000000002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505.60399999999998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505.27600000000001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505.33100000000002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1845.42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506.98599999999999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595.80399999999997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509.16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505.76100000000002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505.77800000000002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505.98500000000001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505.93200000000002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505.404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505.78500000000003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600.20108000000005</v>
      </c>
      <c r="S112">
        <f>AVERAGE(C63:C112)</f>
        <v>0</v>
      </c>
      <c r="U112">
        <f>_xlfn.VAR.P(B63:B112)</f>
        <v>95585.581774353501</v>
      </c>
      <c r="V112">
        <f>_xlfn.VAR.P(C63:C112)</f>
        <v>0</v>
      </c>
      <c r="X112">
        <f>1.96*SQRT(U112)/50</f>
        <v>12.119431850451679</v>
      </c>
      <c r="Y112">
        <f>1.96*SQRT(V112)/50</f>
        <v>0</v>
      </c>
    </row>
    <row r="113" spans="1:9" x14ac:dyDescent="0.25">
      <c r="A113" t="s">
        <v>35</v>
      </c>
      <c r="B113">
        <v>30012.338408</v>
      </c>
      <c r="C113" t="s">
        <v>36</v>
      </c>
    </row>
    <row r="114" spans="1:9" x14ac:dyDescent="0.25">
      <c r="A114" t="s">
        <v>37</v>
      </c>
      <c r="B114">
        <v>12136.9</v>
      </c>
      <c r="C114">
        <v>11535.5</v>
      </c>
      <c r="D114">
        <v>11511.6</v>
      </c>
      <c r="E114">
        <v>11507.1</v>
      </c>
      <c r="F114">
        <v>168.25200000000001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12663.3</v>
      </c>
      <c r="C115">
        <v>11997.6</v>
      </c>
      <c r="D115">
        <v>11973.5</v>
      </c>
      <c r="E115">
        <v>11968.8</v>
      </c>
      <c r="F115">
        <v>173.04900000000001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12317.6</v>
      </c>
      <c r="C116">
        <v>12315.8</v>
      </c>
      <c r="D116">
        <v>12290.7</v>
      </c>
      <c r="E116">
        <v>12286</v>
      </c>
      <c r="F116">
        <v>173.08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12103.1</v>
      </c>
      <c r="C117">
        <v>12101.8</v>
      </c>
      <c r="D117">
        <v>12077</v>
      </c>
      <c r="E117">
        <v>12072.3</v>
      </c>
      <c r="F117">
        <v>172.98599999999999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12401.8</v>
      </c>
      <c r="C118">
        <v>12400.7</v>
      </c>
      <c r="D118">
        <v>12375.7</v>
      </c>
      <c r="E118">
        <v>12370.9</v>
      </c>
      <c r="F118">
        <v>173.15700000000001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11643.4</v>
      </c>
      <c r="C119">
        <v>11642.3</v>
      </c>
      <c r="D119">
        <v>11618.1</v>
      </c>
      <c r="E119">
        <v>11613.4</v>
      </c>
      <c r="F119">
        <v>172.99199999999999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11978.9</v>
      </c>
      <c r="C120">
        <v>11977.7</v>
      </c>
      <c r="D120">
        <v>11953.1</v>
      </c>
      <c r="E120">
        <v>11948.3</v>
      </c>
      <c r="F120">
        <v>173.03100000000001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11647.9</v>
      </c>
      <c r="C121">
        <v>11646.8</v>
      </c>
      <c r="D121">
        <v>11622.6</v>
      </c>
      <c r="E121">
        <v>11618</v>
      </c>
      <c r="F121">
        <v>173.05199999999999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12085.1</v>
      </c>
      <c r="C122">
        <v>12084</v>
      </c>
      <c r="D122">
        <v>12059.5</v>
      </c>
      <c r="E122">
        <v>12054.8</v>
      </c>
      <c r="F122">
        <v>172.982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11779.1</v>
      </c>
      <c r="C123">
        <v>11777.9</v>
      </c>
      <c r="D123">
        <v>11753.6</v>
      </c>
      <c r="E123">
        <v>11748.9</v>
      </c>
      <c r="F123">
        <v>173.06399999999999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12669.4</v>
      </c>
      <c r="C124">
        <v>12668.3</v>
      </c>
      <c r="D124">
        <v>12643.2</v>
      </c>
      <c r="E124">
        <v>12638.4</v>
      </c>
      <c r="F124">
        <v>173.08699999999999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11356</v>
      </c>
      <c r="C125">
        <v>11336.8</v>
      </c>
      <c r="D125">
        <v>11312.9</v>
      </c>
      <c r="E125">
        <v>11308.2</v>
      </c>
      <c r="F125">
        <v>172.952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11548.1</v>
      </c>
      <c r="C126">
        <v>11546.9</v>
      </c>
      <c r="D126">
        <v>11523</v>
      </c>
      <c r="E126">
        <v>11518.4</v>
      </c>
      <c r="F126">
        <v>173.03800000000001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11836.2</v>
      </c>
      <c r="C127">
        <v>11835</v>
      </c>
      <c r="D127">
        <v>11810.5</v>
      </c>
      <c r="E127">
        <v>11805.9</v>
      </c>
      <c r="F127">
        <v>173.124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12111</v>
      </c>
      <c r="C128">
        <v>12109.9</v>
      </c>
      <c r="D128">
        <v>12085.1</v>
      </c>
      <c r="E128">
        <v>12080.4</v>
      </c>
      <c r="F128">
        <v>172.995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12053.2</v>
      </c>
      <c r="C129">
        <v>12052</v>
      </c>
      <c r="D129">
        <v>12027.5</v>
      </c>
      <c r="E129">
        <v>12022.9</v>
      </c>
      <c r="F129">
        <v>172.983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12449.7</v>
      </c>
      <c r="C130">
        <v>12238.9</v>
      </c>
      <c r="D130">
        <v>12214.5</v>
      </c>
      <c r="E130">
        <v>12209.8</v>
      </c>
      <c r="F130">
        <v>173.10400000000001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12401.5</v>
      </c>
      <c r="C131">
        <v>12398.9</v>
      </c>
      <c r="D131">
        <v>12373.8</v>
      </c>
      <c r="E131">
        <v>12369.1</v>
      </c>
      <c r="F131">
        <v>173.054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11763.7</v>
      </c>
      <c r="C132">
        <v>11762.6</v>
      </c>
      <c r="D132">
        <v>11738.5</v>
      </c>
      <c r="E132">
        <v>11733.8</v>
      </c>
      <c r="F132">
        <v>173.23500000000001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11965.9</v>
      </c>
      <c r="C133">
        <v>11964.9</v>
      </c>
      <c r="D133">
        <v>11940.5</v>
      </c>
      <c r="E133">
        <v>11935.9</v>
      </c>
      <c r="F133">
        <v>172.93199999999999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11719.4</v>
      </c>
      <c r="C134">
        <v>11718.3</v>
      </c>
      <c r="D134">
        <v>11693.8</v>
      </c>
      <c r="E134">
        <v>11689.1</v>
      </c>
      <c r="F134">
        <v>173.1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12151.1</v>
      </c>
      <c r="C135">
        <v>11818.2</v>
      </c>
      <c r="D135">
        <v>11793.4</v>
      </c>
      <c r="E135">
        <v>11788.7</v>
      </c>
      <c r="F135">
        <v>173.036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12276.1</v>
      </c>
      <c r="C136">
        <v>12273.4</v>
      </c>
      <c r="D136">
        <v>12248.6</v>
      </c>
      <c r="E136">
        <v>12243.9</v>
      </c>
      <c r="F136">
        <v>173.11699999999999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12163.2</v>
      </c>
      <c r="C137">
        <v>12161.8</v>
      </c>
      <c r="D137">
        <v>12136.6</v>
      </c>
      <c r="E137">
        <v>12131.8</v>
      </c>
      <c r="F137">
        <v>173.11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12229.1</v>
      </c>
      <c r="C138">
        <v>12228</v>
      </c>
      <c r="D138">
        <v>12203.3</v>
      </c>
      <c r="E138">
        <v>12198.6</v>
      </c>
      <c r="F138">
        <v>173.04300000000001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12048.7</v>
      </c>
      <c r="C139">
        <v>12047.6</v>
      </c>
      <c r="D139">
        <v>12022.7</v>
      </c>
      <c r="E139">
        <v>12018</v>
      </c>
      <c r="F139">
        <v>173.10499999999999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11651</v>
      </c>
      <c r="C140">
        <v>11649.8</v>
      </c>
      <c r="D140">
        <v>11625.8</v>
      </c>
      <c r="E140">
        <v>11621.1</v>
      </c>
      <c r="F140">
        <v>173.02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11537.2</v>
      </c>
      <c r="C141">
        <v>11536</v>
      </c>
      <c r="D141">
        <v>11511.9</v>
      </c>
      <c r="E141">
        <v>11507.3</v>
      </c>
      <c r="F141">
        <v>173.036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11064.8</v>
      </c>
      <c r="C142">
        <v>11063.7</v>
      </c>
      <c r="D142">
        <v>11040.1</v>
      </c>
      <c r="E142">
        <v>11035.5</v>
      </c>
      <c r="F142">
        <v>172.86600000000001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11823.1</v>
      </c>
      <c r="C143">
        <v>11822.1</v>
      </c>
      <c r="D143">
        <v>11797</v>
      </c>
      <c r="E143">
        <v>11792.3</v>
      </c>
      <c r="F143">
        <v>173.02099999999999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11457.7</v>
      </c>
      <c r="C144">
        <v>11456.6</v>
      </c>
      <c r="D144">
        <v>11432.2</v>
      </c>
      <c r="E144">
        <v>11427.5</v>
      </c>
      <c r="F144">
        <v>173.017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11433.4</v>
      </c>
      <c r="C145">
        <v>11432.3</v>
      </c>
      <c r="D145">
        <v>11408.1</v>
      </c>
      <c r="E145">
        <v>11403.4</v>
      </c>
      <c r="F145">
        <v>173.001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12278.8</v>
      </c>
      <c r="C146">
        <v>11325.7</v>
      </c>
      <c r="D146">
        <v>11302.1</v>
      </c>
      <c r="E146">
        <v>11297.5</v>
      </c>
      <c r="F146">
        <v>173.029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11301</v>
      </c>
      <c r="C147">
        <v>11299.1</v>
      </c>
      <c r="D147">
        <v>11275.5</v>
      </c>
      <c r="E147">
        <v>11270.9</v>
      </c>
      <c r="F147">
        <v>172.99299999999999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11232.9</v>
      </c>
      <c r="C148">
        <v>11231.9</v>
      </c>
      <c r="D148">
        <v>11208.4</v>
      </c>
      <c r="E148">
        <v>11203.8</v>
      </c>
      <c r="F148">
        <v>173.17599999999999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11066.2</v>
      </c>
      <c r="C149">
        <v>11065.1</v>
      </c>
      <c r="D149">
        <v>11041.6</v>
      </c>
      <c r="E149">
        <v>11037</v>
      </c>
      <c r="F149">
        <v>173.17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11228.8</v>
      </c>
      <c r="C150">
        <v>11227.7</v>
      </c>
      <c r="D150">
        <v>11204.2</v>
      </c>
      <c r="E150">
        <v>11199.6</v>
      </c>
      <c r="F150">
        <v>173.37700000000001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11243.7</v>
      </c>
      <c r="C151">
        <v>11242.6</v>
      </c>
      <c r="D151">
        <v>11219.1</v>
      </c>
      <c r="E151">
        <v>11214.4</v>
      </c>
      <c r="F151">
        <v>173.15299999999999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11402.4</v>
      </c>
      <c r="C152">
        <v>11401.4</v>
      </c>
      <c r="D152">
        <v>11377.9</v>
      </c>
      <c r="E152">
        <v>11373.3</v>
      </c>
      <c r="F152">
        <v>173.399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11539</v>
      </c>
      <c r="C153">
        <v>11538</v>
      </c>
      <c r="D153">
        <v>11514.2</v>
      </c>
      <c r="E153">
        <v>11509.6</v>
      </c>
      <c r="F153">
        <v>172.995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11348.8</v>
      </c>
      <c r="C154">
        <v>11347.7</v>
      </c>
      <c r="D154">
        <v>11324.3</v>
      </c>
      <c r="E154">
        <v>11319.7</v>
      </c>
      <c r="F154">
        <v>173.226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11531.4</v>
      </c>
      <c r="C155">
        <v>11530.2</v>
      </c>
      <c r="D155">
        <v>11506.6</v>
      </c>
      <c r="E155">
        <v>11502</v>
      </c>
      <c r="F155">
        <v>173.09399999999999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11539.1</v>
      </c>
      <c r="C156">
        <v>11538</v>
      </c>
      <c r="D156">
        <v>11514.3</v>
      </c>
      <c r="E156">
        <v>11509.7</v>
      </c>
      <c r="F156">
        <v>173.19300000000001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11350.6</v>
      </c>
      <c r="C157">
        <v>11349.5</v>
      </c>
      <c r="D157">
        <v>11326</v>
      </c>
      <c r="E157">
        <v>11321.4</v>
      </c>
      <c r="F157">
        <v>173.11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11547.4</v>
      </c>
      <c r="C158">
        <v>11545.8</v>
      </c>
      <c r="D158">
        <v>11522.1</v>
      </c>
      <c r="E158">
        <v>11517.5</v>
      </c>
      <c r="F158">
        <v>172.94900000000001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11392.6</v>
      </c>
      <c r="C159">
        <v>11391.6</v>
      </c>
      <c r="D159">
        <v>11368</v>
      </c>
      <c r="E159">
        <v>11363.4</v>
      </c>
      <c r="F159">
        <v>172.977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12299.8</v>
      </c>
      <c r="C160">
        <v>11497.8</v>
      </c>
      <c r="D160">
        <v>11474.1</v>
      </c>
      <c r="E160">
        <v>11469.5</v>
      </c>
      <c r="F160">
        <v>172.964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11642.5</v>
      </c>
      <c r="C161">
        <v>11639.8</v>
      </c>
      <c r="D161">
        <v>11616</v>
      </c>
      <c r="E161">
        <v>11611.4</v>
      </c>
      <c r="F161">
        <v>173.15100000000001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11441.8</v>
      </c>
      <c r="C162">
        <v>11440.7</v>
      </c>
      <c r="D162">
        <v>11417.2</v>
      </c>
      <c r="E162">
        <v>11412.6</v>
      </c>
      <c r="F162">
        <v>173.06100000000001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11537.7</v>
      </c>
      <c r="C163">
        <v>11536.7</v>
      </c>
      <c r="D163">
        <v>11513</v>
      </c>
      <c r="E163">
        <v>11508.4</v>
      </c>
      <c r="F163">
        <v>173.048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11330.4</v>
      </c>
      <c r="C164">
        <v>11329.4</v>
      </c>
      <c r="D164">
        <v>11305.9</v>
      </c>
      <c r="E164">
        <v>11301.3</v>
      </c>
      <c r="F164">
        <v>173.00299999999999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11582.3</v>
      </c>
      <c r="C165">
        <v>11581.2</v>
      </c>
      <c r="D165">
        <v>11557.4</v>
      </c>
      <c r="E165">
        <v>11552.8</v>
      </c>
      <c r="F165">
        <v>173.10499999999999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11230.7</v>
      </c>
      <c r="C166">
        <v>11229.7</v>
      </c>
      <c r="D166">
        <v>11206.2</v>
      </c>
      <c r="E166">
        <v>11201.6</v>
      </c>
      <c r="F166">
        <v>173.12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11608.5</v>
      </c>
      <c r="C167">
        <v>11607.5</v>
      </c>
      <c r="D167">
        <v>11583.8</v>
      </c>
      <c r="E167">
        <v>11579.2</v>
      </c>
      <c r="F167">
        <v>172.839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11420.8</v>
      </c>
      <c r="C168">
        <v>11419.8</v>
      </c>
      <c r="D168">
        <v>11396</v>
      </c>
      <c r="E168">
        <v>11391.4</v>
      </c>
      <c r="F168">
        <v>173.08</v>
      </c>
      <c r="G168">
        <v>1</v>
      </c>
      <c r="H168">
        <v>1</v>
      </c>
      <c r="I168">
        <v>0</v>
      </c>
      <c r="R168">
        <f>AVERAGE(B119:B168)</f>
        <v>11698.822000000002</v>
      </c>
      <c r="S168">
        <f>AVERAGE(C119:C168)</f>
        <v>11651.351999999997</v>
      </c>
      <c r="U168">
        <f>_xlfn.VAR.P(B119:B168)</f>
        <v>149581.7177160001</v>
      </c>
      <c r="V168">
        <f>_xlfn.VAR.P(C119:C168)</f>
        <v>128007.75209599985</v>
      </c>
      <c r="X168">
        <f>1.96*SQRT(U168)/50</f>
        <v>15.160911935339325</v>
      </c>
      <c r="Y168">
        <f>1.96*SQRT(V168)/50</f>
        <v>14.025043036682533</v>
      </c>
    </row>
    <row r="169" spans="1:25" x14ac:dyDescent="0.25">
      <c r="A169" t="s">
        <v>37</v>
      </c>
      <c r="B169">
        <v>584944.29601000005</v>
      </c>
      <c r="C169" t="s">
        <v>36</v>
      </c>
    </row>
    <row r="170" spans="1:25" x14ac:dyDescent="0.25">
      <c r="A170" t="s">
        <v>85</v>
      </c>
      <c r="B170">
        <v>473.71800000000002</v>
      </c>
      <c r="C170">
        <v>471.79</v>
      </c>
      <c r="D170">
        <v>450.267</v>
      </c>
      <c r="E170">
        <v>446.44400000000002</v>
      </c>
      <c r="F170">
        <v>94.190100000000001</v>
      </c>
      <c r="G170">
        <v>8.3257999999999999E-2</v>
      </c>
      <c r="H170">
        <v>0.931836</v>
      </c>
      <c r="I170">
        <v>0</v>
      </c>
    </row>
    <row r="171" spans="1:25" x14ac:dyDescent="0.25">
      <c r="A171" t="s">
        <v>85</v>
      </c>
      <c r="B171">
        <v>433.98700000000002</v>
      </c>
      <c r="C171">
        <v>432.07499999999999</v>
      </c>
      <c r="D171">
        <v>410.64</v>
      </c>
      <c r="E171">
        <v>407.15100000000001</v>
      </c>
      <c r="F171">
        <v>86.260999999999996</v>
      </c>
      <c r="G171">
        <v>5.4898500000000003E-2</v>
      </c>
      <c r="H171">
        <v>0.93181099999999994</v>
      </c>
      <c r="I171">
        <v>0</v>
      </c>
    </row>
    <row r="172" spans="1:25" x14ac:dyDescent="0.25">
      <c r="A172" t="s">
        <v>85</v>
      </c>
      <c r="B172">
        <v>433.25599999999997</v>
      </c>
      <c r="C172">
        <v>431.39100000000002</v>
      </c>
      <c r="D172">
        <v>410.66899999999998</v>
      </c>
      <c r="E172">
        <v>407.17</v>
      </c>
      <c r="F172">
        <v>86.259</v>
      </c>
      <c r="G172">
        <v>7.1263800000000002E-2</v>
      </c>
      <c r="H172">
        <v>0.931836</v>
      </c>
      <c r="I172">
        <v>0</v>
      </c>
    </row>
    <row r="173" spans="1:25" x14ac:dyDescent="0.25">
      <c r="A173" t="s">
        <v>85</v>
      </c>
      <c r="B173">
        <v>433.214</v>
      </c>
      <c r="C173">
        <v>431.346</v>
      </c>
      <c r="D173">
        <v>410.64299999999997</v>
      </c>
      <c r="E173">
        <v>407.161</v>
      </c>
      <c r="F173">
        <v>86.260999999999996</v>
      </c>
      <c r="G173">
        <v>5.3909499999999999E-2</v>
      </c>
      <c r="H173">
        <v>0.95398700000000003</v>
      </c>
      <c r="I173">
        <v>0</v>
      </c>
    </row>
    <row r="174" spans="1:25" x14ac:dyDescent="0.25">
      <c r="A174" t="s">
        <v>85</v>
      </c>
      <c r="B174">
        <v>433.36099999999999</v>
      </c>
      <c r="C174">
        <v>431.447</v>
      </c>
      <c r="D174">
        <v>410.69799999999998</v>
      </c>
      <c r="E174">
        <v>407.197</v>
      </c>
      <c r="F174">
        <v>86.271299999999997</v>
      </c>
      <c r="G174">
        <v>5.76196E-2</v>
      </c>
      <c r="H174">
        <v>0.931836</v>
      </c>
      <c r="I174">
        <v>0</v>
      </c>
    </row>
    <row r="175" spans="1:25" x14ac:dyDescent="0.25">
      <c r="A175" t="s">
        <v>85</v>
      </c>
      <c r="B175">
        <v>433.41899999999998</v>
      </c>
      <c r="C175">
        <v>431.524</v>
      </c>
      <c r="D175">
        <v>410.70400000000001</v>
      </c>
      <c r="E175">
        <v>407.21100000000001</v>
      </c>
      <c r="F175">
        <v>86.245699999999999</v>
      </c>
      <c r="G175">
        <v>6.7546499999999995E-2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433.25900000000001</v>
      </c>
      <c r="C176">
        <v>431.39299999999997</v>
      </c>
      <c r="D176">
        <v>410.71199999999999</v>
      </c>
      <c r="E176">
        <v>407.19600000000003</v>
      </c>
      <c r="F176">
        <v>86.272300000000001</v>
      </c>
      <c r="G176">
        <v>6.5613500000000005E-2</v>
      </c>
      <c r="H176">
        <v>0.93178700000000003</v>
      </c>
      <c r="I176">
        <v>0</v>
      </c>
    </row>
    <row r="177" spans="1:9" x14ac:dyDescent="0.25">
      <c r="A177" t="s">
        <v>85</v>
      </c>
      <c r="B177">
        <v>433.24400000000003</v>
      </c>
      <c r="C177">
        <v>431.36500000000001</v>
      </c>
      <c r="D177">
        <v>410.68200000000002</v>
      </c>
      <c r="E177">
        <v>407.15899999999999</v>
      </c>
      <c r="F177">
        <v>86.266099999999994</v>
      </c>
      <c r="G177">
        <v>5.4111300000000001E-2</v>
      </c>
      <c r="H177">
        <v>0.93183499999999997</v>
      </c>
      <c r="I177">
        <v>0</v>
      </c>
    </row>
    <row r="178" spans="1:9" x14ac:dyDescent="0.25">
      <c r="A178" t="s">
        <v>85</v>
      </c>
      <c r="B178">
        <v>433.43299999999999</v>
      </c>
      <c r="C178">
        <v>431.57</v>
      </c>
      <c r="D178">
        <v>410.68</v>
      </c>
      <c r="E178">
        <v>407.17099999999999</v>
      </c>
      <c r="F178">
        <v>86.236400000000003</v>
      </c>
      <c r="G178">
        <v>6.0269499999999997E-2</v>
      </c>
      <c r="H178">
        <v>0.93519300000000005</v>
      </c>
      <c r="I178">
        <v>0</v>
      </c>
    </row>
    <row r="179" spans="1:9" x14ac:dyDescent="0.25">
      <c r="A179" t="s">
        <v>85</v>
      </c>
      <c r="B179">
        <v>433.20699999999999</v>
      </c>
      <c r="C179">
        <v>431.34899999999999</v>
      </c>
      <c r="D179">
        <v>410.63900000000001</v>
      </c>
      <c r="E179">
        <v>407.13900000000001</v>
      </c>
      <c r="F179">
        <v>86.272300000000001</v>
      </c>
      <c r="G179">
        <v>5.46226E-2</v>
      </c>
      <c r="H179">
        <v>0.931558</v>
      </c>
      <c r="I179">
        <v>0</v>
      </c>
    </row>
    <row r="180" spans="1:9" x14ac:dyDescent="0.25">
      <c r="A180" t="s">
        <v>85</v>
      </c>
      <c r="B180">
        <v>433.25200000000001</v>
      </c>
      <c r="C180">
        <v>431.38799999999998</v>
      </c>
      <c r="D180">
        <v>410.64100000000002</v>
      </c>
      <c r="E180">
        <v>407.14600000000002</v>
      </c>
      <c r="F180">
        <v>86.241500000000002</v>
      </c>
      <c r="G180">
        <v>5.3914200000000002E-2</v>
      </c>
      <c r="H180">
        <v>0.93183499999999997</v>
      </c>
      <c r="I180">
        <v>0</v>
      </c>
    </row>
    <row r="181" spans="1:9" x14ac:dyDescent="0.25">
      <c r="A181" t="s">
        <v>85</v>
      </c>
      <c r="B181">
        <v>433.26299999999998</v>
      </c>
      <c r="C181">
        <v>431.41</v>
      </c>
      <c r="D181">
        <v>410.67700000000002</v>
      </c>
      <c r="E181">
        <v>407.19600000000003</v>
      </c>
      <c r="F181">
        <v>86.227199999999996</v>
      </c>
      <c r="G181">
        <v>5.43002E-2</v>
      </c>
      <c r="H181">
        <v>0.93183000000000005</v>
      </c>
      <c r="I181">
        <v>0</v>
      </c>
    </row>
    <row r="182" spans="1:9" x14ac:dyDescent="0.25">
      <c r="A182" t="s">
        <v>85</v>
      </c>
      <c r="B182">
        <v>433.33100000000002</v>
      </c>
      <c r="C182">
        <v>431.476</v>
      </c>
      <c r="D182">
        <v>410.69499999999999</v>
      </c>
      <c r="E182">
        <v>407.19900000000001</v>
      </c>
      <c r="F182">
        <v>86.250799999999998</v>
      </c>
      <c r="G182">
        <v>6.6367399999999993E-2</v>
      </c>
      <c r="H182">
        <v>0.93115800000000004</v>
      </c>
      <c r="I182">
        <v>0</v>
      </c>
    </row>
    <row r="183" spans="1:9" x14ac:dyDescent="0.25">
      <c r="A183" t="s">
        <v>85</v>
      </c>
      <c r="B183">
        <v>433.20600000000002</v>
      </c>
      <c r="C183">
        <v>431.34699999999998</v>
      </c>
      <c r="D183">
        <v>410.62799999999999</v>
      </c>
      <c r="E183">
        <v>407.12400000000002</v>
      </c>
      <c r="F183">
        <v>86.207700000000003</v>
      </c>
      <c r="G183">
        <v>5.8218399999999997E-2</v>
      </c>
      <c r="H183">
        <v>0.93179500000000004</v>
      </c>
      <c r="I183">
        <v>0</v>
      </c>
    </row>
    <row r="184" spans="1:9" x14ac:dyDescent="0.25">
      <c r="A184" t="s">
        <v>85</v>
      </c>
      <c r="B184">
        <v>433.238</v>
      </c>
      <c r="C184">
        <v>431.38</v>
      </c>
      <c r="D184">
        <v>410.62900000000002</v>
      </c>
      <c r="E184">
        <v>407.14</v>
      </c>
      <c r="F184">
        <v>86.236400000000003</v>
      </c>
      <c r="G184">
        <v>5.41419E-2</v>
      </c>
      <c r="H184">
        <v>0.93162699999999998</v>
      </c>
      <c r="I184">
        <v>0</v>
      </c>
    </row>
    <row r="185" spans="1:9" x14ac:dyDescent="0.25">
      <c r="A185" t="s">
        <v>85</v>
      </c>
      <c r="B185">
        <v>433.17099999999999</v>
      </c>
      <c r="C185">
        <v>431.31700000000001</v>
      </c>
      <c r="D185">
        <v>410.541</v>
      </c>
      <c r="E185">
        <v>407.04500000000002</v>
      </c>
      <c r="F185">
        <v>86.185199999999995</v>
      </c>
      <c r="G185">
        <v>7.6493500000000006E-2</v>
      </c>
      <c r="H185">
        <v>0.93182399999999999</v>
      </c>
      <c r="I185">
        <v>0</v>
      </c>
    </row>
    <row r="186" spans="1:9" x14ac:dyDescent="0.25">
      <c r="A186" t="s">
        <v>85</v>
      </c>
      <c r="B186">
        <v>1213.46</v>
      </c>
      <c r="C186">
        <v>431.72399999999999</v>
      </c>
      <c r="D186">
        <v>410.68599999999998</v>
      </c>
      <c r="E186">
        <v>407.19799999999998</v>
      </c>
      <c r="F186">
        <v>86.231300000000005</v>
      </c>
      <c r="G186">
        <v>6.0472999999999999E-2</v>
      </c>
      <c r="H186">
        <v>0.93153799999999998</v>
      </c>
      <c r="I186">
        <v>0</v>
      </c>
    </row>
    <row r="187" spans="1:9" x14ac:dyDescent="0.25">
      <c r="A187" t="s">
        <v>85</v>
      </c>
      <c r="B187">
        <v>438.04399999999998</v>
      </c>
      <c r="C187">
        <v>434.13099999999997</v>
      </c>
      <c r="D187">
        <v>410.61799999999999</v>
      </c>
      <c r="E187">
        <v>406.89499999999998</v>
      </c>
      <c r="F187">
        <v>86.088999999999999</v>
      </c>
      <c r="G187">
        <v>5.7292299999999997E-2</v>
      </c>
      <c r="H187">
        <v>0.93183000000000005</v>
      </c>
      <c r="I187">
        <v>0</v>
      </c>
    </row>
    <row r="188" spans="1:9" x14ac:dyDescent="0.25">
      <c r="A188" t="s">
        <v>85</v>
      </c>
      <c r="B188">
        <v>433.86700000000002</v>
      </c>
      <c r="C188">
        <v>431.947</v>
      </c>
      <c r="D188">
        <v>410.61500000000001</v>
      </c>
      <c r="E188">
        <v>407.13</v>
      </c>
      <c r="F188">
        <v>86.193399999999997</v>
      </c>
      <c r="G188">
        <v>5.3920700000000002E-2</v>
      </c>
      <c r="H188">
        <v>0.93125800000000003</v>
      </c>
      <c r="I188">
        <v>0</v>
      </c>
    </row>
    <row r="189" spans="1:9" x14ac:dyDescent="0.25">
      <c r="A189" t="s">
        <v>85</v>
      </c>
      <c r="B189">
        <v>434.02199999999999</v>
      </c>
      <c r="C189">
        <v>432.03500000000003</v>
      </c>
      <c r="D189">
        <v>410.59199999999998</v>
      </c>
      <c r="E189">
        <v>407.11500000000001</v>
      </c>
      <c r="F189">
        <v>86.242599999999996</v>
      </c>
      <c r="G189">
        <v>8.3256399999999994E-2</v>
      </c>
      <c r="H189">
        <v>0.931836</v>
      </c>
      <c r="I189">
        <v>0</v>
      </c>
    </row>
    <row r="190" spans="1:9" x14ac:dyDescent="0.25">
      <c r="A190" t="s">
        <v>85</v>
      </c>
      <c r="B190">
        <v>433.95699999999999</v>
      </c>
      <c r="C190">
        <v>432.02600000000001</v>
      </c>
      <c r="D190">
        <v>410.56400000000002</v>
      </c>
      <c r="E190">
        <v>407.1</v>
      </c>
      <c r="F190">
        <v>86.195400000000006</v>
      </c>
      <c r="G190">
        <v>5.3946099999999997E-2</v>
      </c>
      <c r="H190">
        <v>0.93126600000000004</v>
      </c>
      <c r="I190">
        <v>0</v>
      </c>
    </row>
    <row r="191" spans="1:9" x14ac:dyDescent="0.25">
      <c r="A191" t="s">
        <v>85</v>
      </c>
      <c r="B191">
        <v>434.04899999999998</v>
      </c>
      <c r="C191">
        <v>432.07400000000001</v>
      </c>
      <c r="D191">
        <v>410.54500000000002</v>
      </c>
      <c r="E191">
        <v>407.072</v>
      </c>
      <c r="F191">
        <v>86.202600000000004</v>
      </c>
      <c r="G191">
        <v>5.5946599999999999E-2</v>
      </c>
      <c r="H191">
        <v>0.93182900000000002</v>
      </c>
      <c r="I191">
        <v>0</v>
      </c>
    </row>
    <row r="192" spans="1:9" x14ac:dyDescent="0.25">
      <c r="A192" t="s">
        <v>85</v>
      </c>
      <c r="B192">
        <v>433.88299999999998</v>
      </c>
      <c r="C192">
        <v>431.995</v>
      </c>
      <c r="D192">
        <v>410.637</v>
      </c>
      <c r="E192">
        <v>407.173</v>
      </c>
      <c r="F192">
        <v>86.2303</v>
      </c>
      <c r="G192">
        <v>5.6188599999999998E-2</v>
      </c>
      <c r="H192">
        <v>0.93183499999999997</v>
      </c>
      <c r="I192">
        <v>0</v>
      </c>
    </row>
    <row r="193" spans="1:9" x14ac:dyDescent="0.25">
      <c r="A193" t="s">
        <v>85</v>
      </c>
      <c r="B193">
        <v>433.35</v>
      </c>
      <c r="C193">
        <v>431.48099999999999</v>
      </c>
      <c r="D193">
        <v>410.601</v>
      </c>
      <c r="E193">
        <v>407.09800000000001</v>
      </c>
      <c r="F193">
        <v>86.228200000000001</v>
      </c>
      <c r="G193">
        <v>5.7369000000000003E-2</v>
      </c>
      <c r="H193">
        <v>0.93183000000000005</v>
      </c>
      <c r="I193">
        <v>0</v>
      </c>
    </row>
    <row r="194" spans="1:9" x14ac:dyDescent="0.25">
      <c r="A194" t="s">
        <v>85</v>
      </c>
      <c r="B194">
        <v>433.18599999999998</v>
      </c>
      <c r="C194">
        <v>431.32799999999997</v>
      </c>
      <c r="D194">
        <v>410.63600000000002</v>
      </c>
      <c r="E194">
        <v>407.14400000000001</v>
      </c>
      <c r="F194">
        <v>86.221100000000007</v>
      </c>
      <c r="G194">
        <v>3.7667100000000002E-2</v>
      </c>
      <c r="H194">
        <v>0.95210899999999998</v>
      </c>
      <c r="I194">
        <v>0</v>
      </c>
    </row>
    <row r="195" spans="1:9" x14ac:dyDescent="0.25">
      <c r="A195" t="s">
        <v>85</v>
      </c>
      <c r="B195">
        <v>433.30500000000001</v>
      </c>
      <c r="C195">
        <v>431.43400000000003</v>
      </c>
      <c r="D195">
        <v>410.65199999999999</v>
      </c>
      <c r="E195">
        <v>407.12200000000001</v>
      </c>
      <c r="F195">
        <v>86.263999999999996</v>
      </c>
      <c r="G195">
        <v>7.4485599999999999E-2</v>
      </c>
      <c r="H195">
        <v>0.93183700000000003</v>
      </c>
      <c r="I195">
        <v>0</v>
      </c>
    </row>
    <row r="196" spans="1:9" x14ac:dyDescent="0.25">
      <c r="A196" t="s">
        <v>85</v>
      </c>
      <c r="B196">
        <v>433.61700000000002</v>
      </c>
      <c r="C196">
        <v>431.75200000000001</v>
      </c>
      <c r="D196">
        <v>410.59500000000003</v>
      </c>
      <c r="E196">
        <v>407.101</v>
      </c>
      <c r="F196">
        <v>86.229299999999995</v>
      </c>
      <c r="G196">
        <v>5.3910199999999998E-2</v>
      </c>
      <c r="H196">
        <v>0.93180799999999997</v>
      </c>
      <c r="I196">
        <v>0</v>
      </c>
    </row>
    <row r="197" spans="1:9" x14ac:dyDescent="0.25">
      <c r="A197" t="s">
        <v>85</v>
      </c>
      <c r="B197">
        <v>433.71100000000001</v>
      </c>
      <c r="C197">
        <v>431.84100000000001</v>
      </c>
      <c r="D197">
        <v>410.654</v>
      </c>
      <c r="E197">
        <v>407.14699999999999</v>
      </c>
      <c r="F197">
        <v>86.271299999999997</v>
      </c>
      <c r="G197">
        <v>5.6766299999999999E-2</v>
      </c>
      <c r="H197">
        <v>0.93147899999999995</v>
      </c>
      <c r="I197">
        <v>0</v>
      </c>
    </row>
    <row r="198" spans="1:9" x14ac:dyDescent="0.25">
      <c r="A198" t="s">
        <v>85</v>
      </c>
      <c r="B198">
        <v>433.72300000000001</v>
      </c>
      <c r="C198">
        <v>431.78699999999998</v>
      </c>
      <c r="D198">
        <v>410.63499999999999</v>
      </c>
      <c r="E198">
        <v>407.14499999999998</v>
      </c>
      <c r="F198">
        <v>86.269199999999998</v>
      </c>
      <c r="G198">
        <v>5.70243E-2</v>
      </c>
      <c r="H198">
        <v>0.93172600000000005</v>
      </c>
      <c r="I198">
        <v>0</v>
      </c>
    </row>
    <row r="199" spans="1:9" x14ac:dyDescent="0.25">
      <c r="A199" t="s">
        <v>85</v>
      </c>
      <c r="B199">
        <v>433.78100000000001</v>
      </c>
      <c r="C199">
        <v>431.92200000000003</v>
      </c>
      <c r="D199">
        <v>410.702</v>
      </c>
      <c r="E199">
        <v>407.18599999999998</v>
      </c>
      <c r="F199">
        <v>86.280500000000004</v>
      </c>
      <c r="G199">
        <v>5.5575800000000002E-2</v>
      </c>
      <c r="H199">
        <v>0.93002399999999996</v>
      </c>
      <c r="I199">
        <v>0</v>
      </c>
    </row>
    <row r="200" spans="1:9" x14ac:dyDescent="0.25">
      <c r="A200" t="s">
        <v>85</v>
      </c>
      <c r="B200">
        <v>433.71199999999999</v>
      </c>
      <c r="C200">
        <v>431.85199999999998</v>
      </c>
      <c r="D200">
        <v>410.67200000000003</v>
      </c>
      <c r="E200">
        <v>407.173</v>
      </c>
      <c r="F200">
        <v>86.267200000000003</v>
      </c>
      <c r="G200">
        <v>5.3964999999999999E-2</v>
      </c>
      <c r="H200">
        <v>0.93183000000000005</v>
      </c>
      <c r="I200">
        <v>0</v>
      </c>
    </row>
    <row r="201" spans="1:9" x14ac:dyDescent="0.25">
      <c r="A201" t="s">
        <v>85</v>
      </c>
      <c r="B201">
        <v>433.39800000000002</v>
      </c>
      <c r="C201">
        <v>431.488</v>
      </c>
      <c r="D201">
        <v>410.67099999999999</v>
      </c>
      <c r="E201">
        <v>407.16500000000002</v>
      </c>
      <c r="F201">
        <v>86.259</v>
      </c>
      <c r="G201">
        <v>7.9031000000000004E-2</v>
      </c>
      <c r="H201">
        <v>0.93178700000000003</v>
      </c>
      <c r="I201">
        <v>0</v>
      </c>
    </row>
    <row r="202" spans="1:9" x14ac:dyDescent="0.25">
      <c r="A202" t="s">
        <v>85</v>
      </c>
      <c r="B202">
        <v>433.09899999999999</v>
      </c>
      <c r="C202">
        <v>431.24599999999998</v>
      </c>
      <c r="D202">
        <v>410.608</v>
      </c>
      <c r="E202">
        <v>407.12299999999999</v>
      </c>
      <c r="F202">
        <v>86.262</v>
      </c>
      <c r="G202">
        <v>6.5669699999999998E-2</v>
      </c>
      <c r="H202">
        <v>0.93182600000000004</v>
      </c>
      <c r="I202">
        <v>0</v>
      </c>
    </row>
    <row r="203" spans="1:9" x14ac:dyDescent="0.25">
      <c r="A203" t="s">
        <v>85</v>
      </c>
      <c r="B203">
        <v>433.17</v>
      </c>
      <c r="C203">
        <v>431.315</v>
      </c>
      <c r="D203">
        <v>410.61099999999999</v>
      </c>
      <c r="E203">
        <v>407.125</v>
      </c>
      <c r="F203">
        <v>86.229299999999995</v>
      </c>
      <c r="G203">
        <v>8.3261500000000002E-2</v>
      </c>
      <c r="H203">
        <v>0.931786</v>
      </c>
      <c r="I203">
        <v>0</v>
      </c>
    </row>
    <row r="204" spans="1:9" x14ac:dyDescent="0.25">
      <c r="A204" t="s">
        <v>85</v>
      </c>
      <c r="B204">
        <v>433.21600000000001</v>
      </c>
      <c r="C204">
        <v>431.358</v>
      </c>
      <c r="D204">
        <v>410.702</v>
      </c>
      <c r="E204">
        <v>407.20100000000002</v>
      </c>
      <c r="F204">
        <v>86.235399999999998</v>
      </c>
      <c r="G204">
        <v>6.2648999999999996E-2</v>
      </c>
      <c r="H204">
        <v>0.93098599999999998</v>
      </c>
      <c r="I204">
        <v>0</v>
      </c>
    </row>
    <row r="205" spans="1:9" x14ac:dyDescent="0.25">
      <c r="A205" t="s">
        <v>85</v>
      </c>
      <c r="B205">
        <v>433.27100000000002</v>
      </c>
      <c r="C205">
        <v>431.38</v>
      </c>
      <c r="D205">
        <v>410.654</v>
      </c>
      <c r="E205">
        <v>407.15600000000001</v>
      </c>
      <c r="F205">
        <v>86.259</v>
      </c>
      <c r="G205">
        <v>8.3265699999999998E-2</v>
      </c>
      <c r="H205">
        <v>0.93164499999999995</v>
      </c>
      <c r="I205">
        <v>0</v>
      </c>
    </row>
    <row r="206" spans="1:9" x14ac:dyDescent="0.25">
      <c r="A206" t="s">
        <v>85</v>
      </c>
      <c r="B206">
        <v>433.24099999999999</v>
      </c>
      <c r="C206">
        <v>431.35300000000001</v>
      </c>
      <c r="D206">
        <v>410.71100000000001</v>
      </c>
      <c r="E206">
        <v>407.22899999999998</v>
      </c>
      <c r="F206">
        <v>86.294799999999995</v>
      </c>
      <c r="G206">
        <v>6.5001900000000001E-2</v>
      </c>
      <c r="H206">
        <v>0.95883399999999996</v>
      </c>
      <c r="I206">
        <v>0</v>
      </c>
    </row>
    <row r="207" spans="1:9" x14ac:dyDescent="0.25">
      <c r="A207" t="s">
        <v>85</v>
      </c>
      <c r="B207">
        <v>1332.96</v>
      </c>
      <c r="C207">
        <v>431.53</v>
      </c>
      <c r="D207">
        <v>410.637</v>
      </c>
      <c r="E207">
        <v>407.15699999999998</v>
      </c>
      <c r="F207">
        <v>86.26</v>
      </c>
      <c r="G207">
        <v>6.07836E-2</v>
      </c>
      <c r="H207">
        <v>0.93183099999999996</v>
      </c>
      <c r="I207">
        <v>0</v>
      </c>
    </row>
    <row r="208" spans="1:9" x14ac:dyDescent="0.25">
      <c r="A208" t="s">
        <v>85</v>
      </c>
      <c r="B208">
        <v>437.94299999999998</v>
      </c>
      <c r="C208">
        <v>434.07400000000001</v>
      </c>
      <c r="D208">
        <v>410.66800000000001</v>
      </c>
      <c r="E208">
        <v>406.935</v>
      </c>
      <c r="F208">
        <v>86.126900000000006</v>
      </c>
      <c r="G208">
        <v>7.8570899999999999E-2</v>
      </c>
      <c r="H208">
        <v>0.93183700000000003</v>
      </c>
      <c r="I208">
        <v>0</v>
      </c>
    </row>
    <row r="209" spans="1:25" x14ac:dyDescent="0.25">
      <c r="A209" t="s">
        <v>85</v>
      </c>
      <c r="B209">
        <v>514.68399999999997</v>
      </c>
      <c r="C209">
        <v>431.517</v>
      </c>
      <c r="D209">
        <v>410.666</v>
      </c>
      <c r="E209">
        <v>407.16399999999999</v>
      </c>
      <c r="F209">
        <v>86.249700000000004</v>
      </c>
      <c r="G209">
        <v>5.8846200000000001E-2</v>
      </c>
      <c r="H209">
        <v>0.95162100000000005</v>
      </c>
      <c r="I209">
        <v>0</v>
      </c>
    </row>
    <row r="210" spans="1:25" x14ac:dyDescent="0.25">
      <c r="A210" t="s">
        <v>85</v>
      </c>
      <c r="B210">
        <v>435.16699999999997</v>
      </c>
      <c r="C210">
        <v>433.01</v>
      </c>
      <c r="D210">
        <v>410.654</v>
      </c>
      <c r="E210">
        <v>407.14400000000001</v>
      </c>
      <c r="F210">
        <v>86.246700000000004</v>
      </c>
      <c r="G210">
        <v>8.3269099999999999E-2</v>
      </c>
      <c r="H210">
        <v>0.93177900000000002</v>
      </c>
      <c r="I210">
        <v>0</v>
      </c>
    </row>
    <row r="211" spans="1:25" x14ac:dyDescent="0.25">
      <c r="A211" t="s">
        <v>85</v>
      </c>
      <c r="B211">
        <v>435.10399999999998</v>
      </c>
      <c r="C211">
        <v>432.94799999999998</v>
      </c>
      <c r="D211">
        <v>410.64100000000002</v>
      </c>
      <c r="E211">
        <v>407.12099999999998</v>
      </c>
      <c r="F211">
        <v>86.255899999999997</v>
      </c>
      <c r="G211">
        <v>5.69565E-2</v>
      </c>
      <c r="H211">
        <v>0.93154599999999999</v>
      </c>
      <c r="I211">
        <v>0</v>
      </c>
    </row>
    <row r="212" spans="1:25" x14ac:dyDescent="0.25">
      <c r="A212" t="s">
        <v>85</v>
      </c>
      <c r="B212">
        <v>435.13299999999998</v>
      </c>
      <c r="C212">
        <v>432.98099999999999</v>
      </c>
      <c r="D212">
        <v>410.654</v>
      </c>
      <c r="E212">
        <v>407.13099999999997</v>
      </c>
      <c r="F212">
        <v>86.269199999999998</v>
      </c>
      <c r="G212">
        <v>5.4619000000000001E-2</v>
      </c>
      <c r="H212">
        <v>0.93183400000000005</v>
      </c>
      <c r="I212">
        <v>0</v>
      </c>
    </row>
    <row r="213" spans="1:25" x14ac:dyDescent="0.25">
      <c r="A213" t="s">
        <v>85</v>
      </c>
      <c r="B213">
        <v>434.11500000000001</v>
      </c>
      <c r="C213">
        <v>432.02100000000002</v>
      </c>
      <c r="D213">
        <v>410.61500000000001</v>
      </c>
      <c r="E213">
        <v>407.11700000000002</v>
      </c>
      <c r="F213">
        <v>86.237399999999994</v>
      </c>
      <c r="G213">
        <v>6.3874100000000003E-2</v>
      </c>
      <c r="H213">
        <v>0.93150100000000002</v>
      </c>
      <c r="I213">
        <v>0</v>
      </c>
    </row>
    <row r="214" spans="1:25" x14ac:dyDescent="0.25">
      <c r="A214" t="s">
        <v>85</v>
      </c>
      <c r="B214">
        <v>433.43900000000002</v>
      </c>
      <c r="C214">
        <v>431.47399999999999</v>
      </c>
      <c r="D214">
        <v>410.58600000000001</v>
      </c>
      <c r="E214">
        <v>407.09100000000001</v>
      </c>
      <c r="F214">
        <v>86.26</v>
      </c>
      <c r="G214">
        <v>5.7947100000000001E-2</v>
      </c>
      <c r="H214">
        <v>0.95546200000000003</v>
      </c>
      <c r="I214">
        <v>0</v>
      </c>
    </row>
    <row r="215" spans="1:25" x14ac:dyDescent="0.25">
      <c r="A215" t="s">
        <v>85</v>
      </c>
      <c r="B215">
        <v>433.262</v>
      </c>
      <c r="C215">
        <v>431.37799999999999</v>
      </c>
      <c r="D215">
        <v>410.67700000000002</v>
      </c>
      <c r="E215">
        <v>407.18</v>
      </c>
      <c r="F215">
        <v>86.251800000000003</v>
      </c>
      <c r="G215">
        <v>7.2990200000000005E-2</v>
      </c>
      <c r="H215">
        <v>0.95922399999999997</v>
      </c>
      <c r="I215">
        <v>0</v>
      </c>
    </row>
    <row r="216" spans="1:25" x14ac:dyDescent="0.25">
      <c r="A216" t="s">
        <v>85</v>
      </c>
      <c r="B216">
        <v>433.14699999999999</v>
      </c>
      <c r="C216">
        <v>431.30399999999997</v>
      </c>
      <c r="D216">
        <v>410.63799999999998</v>
      </c>
      <c r="E216">
        <v>407.15199999999999</v>
      </c>
      <c r="F216">
        <v>86.270300000000006</v>
      </c>
      <c r="G216">
        <v>6.0948200000000001E-2</v>
      </c>
      <c r="H216">
        <v>0.93182799999999999</v>
      </c>
      <c r="I216">
        <v>0</v>
      </c>
    </row>
    <row r="217" spans="1:25" x14ac:dyDescent="0.25">
      <c r="A217" t="s">
        <v>85</v>
      </c>
      <c r="B217">
        <v>433.16</v>
      </c>
      <c r="C217">
        <v>431.33699999999999</v>
      </c>
      <c r="D217">
        <v>410.69200000000001</v>
      </c>
      <c r="E217">
        <v>407.18799999999999</v>
      </c>
      <c r="F217">
        <v>86.307100000000005</v>
      </c>
      <c r="G217">
        <v>6.2183299999999997E-2</v>
      </c>
      <c r="H217">
        <v>0.93183199999999999</v>
      </c>
      <c r="I217">
        <v>0</v>
      </c>
    </row>
    <row r="218" spans="1:25" x14ac:dyDescent="0.25">
      <c r="A218" t="s">
        <v>85</v>
      </c>
      <c r="B218">
        <v>433.09</v>
      </c>
      <c r="C218">
        <v>431.28699999999998</v>
      </c>
      <c r="D218">
        <v>410.65800000000002</v>
      </c>
      <c r="E218">
        <v>407.154</v>
      </c>
      <c r="F218">
        <v>86.290700000000001</v>
      </c>
      <c r="G218">
        <v>6.5853999999999996E-2</v>
      </c>
      <c r="H218">
        <v>0.95599199999999995</v>
      </c>
      <c r="I218">
        <v>0</v>
      </c>
    </row>
    <row r="219" spans="1:25" x14ac:dyDescent="0.25">
      <c r="A219" t="s">
        <v>85</v>
      </c>
      <c r="B219">
        <v>433.161</v>
      </c>
      <c r="C219">
        <v>431.32900000000001</v>
      </c>
      <c r="D219">
        <v>410.69200000000001</v>
      </c>
      <c r="E219">
        <v>407.17599999999999</v>
      </c>
      <c r="F219">
        <v>86.270200000000003</v>
      </c>
      <c r="G219">
        <v>5.50147E-2</v>
      </c>
      <c r="H219">
        <v>0.93182200000000004</v>
      </c>
      <c r="I219">
        <v>0</v>
      </c>
    </row>
    <row r="220" spans="1:25" x14ac:dyDescent="0.25">
      <c r="A220" t="s">
        <v>85</v>
      </c>
      <c r="B220">
        <v>433.23500000000001</v>
      </c>
      <c r="C220">
        <v>431.38400000000001</v>
      </c>
      <c r="D220">
        <v>410.63099999999997</v>
      </c>
      <c r="E220">
        <v>407.13099999999997</v>
      </c>
      <c r="F220">
        <v>86.238500000000002</v>
      </c>
      <c r="G220">
        <v>5.5898799999999998E-2</v>
      </c>
      <c r="H220">
        <v>0.93172999999999995</v>
      </c>
      <c r="I220">
        <v>0</v>
      </c>
    </row>
    <row r="221" spans="1:25" x14ac:dyDescent="0.25">
      <c r="A221" t="s">
        <v>85</v>
      </c>
      <c r="B221">
        <v>433.17</v>
      </c>
      <c r="C221">
        <v>431.37299999999999</v>
      </c>
      <c r="D221">
        <v>410.68099999999998</v>
      </c>
      <c r="E221">
        <v>407.161</v>
      </c>
      <c r="F221">
        <v>86.289699999999996</v>
      </c>
      <c r="G221">
        <v>5.5162900000000001E-2</v>
      </c>
      <c r="H221">
        <v>0.95450000000000002</v>
      </c>
      <c r="I221">
        <v>0</v>
      </c>
    </row>
    <row r="222" spans="1:25" x14ac:dyDescent="0.25">
      <c r="A222" t="s">
        <v>85</v>
      </c>
      <c r="B222">
        <v>433.23599999999999</v>
      </c>
      <c r="C222">
        <v>431.4</v>
      </c>
      <c r="D222">
        <v>410.64800000000002</v>
      </c>
      <c r="E222">
        <v>407.15600000000001</v>
      </c>
      <c r="F222">
        <v>86.257900000000006</v>
      </c>
      <c r="G222">
        <v>5.7733699999999999E-2</v>
      </c>
      <c r="H222">
        <v>0.94897399999999998</v>
      </c>
      <c r="I222">
        <v>0</v>
      </c>
    </row>
    <row r="223" spans="1:25" x14ac:dyDescent="0.25">
      <c r="A223" t="s">
        <v>85</v>
      </c>
      <c r="B223">
        <v>433.22399999999999</v>
      </c>
      <c r="C223">
        <v>431.42899999999997</v>
      </c>
      <c r="D223">
        <v>410.70600000000002</v>
      </c>
      <c r="E223">
        <v>407.209</v>
      </c>
      <c r="F223">
        <v>86.293800000000005</v>
      </c>
      <c r="G223">
        <v>5.3927500000000003E-2</v>
      </c>
      <c r="H223">
        <v>0.95094599999999996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433.14</v>
      </c>
      <c r="C224">
        <v>431.31900000000002</v>
      </c>
      <c r="D224">
        <v>410.65600000000001</v>
      </c>
      <c r="E224">
        <v>407.16199999999998</v>
      </c>
      <c r="F224">
        <v>86.248699999999999</v>
      </c>
      <c r="G224">
        <v>5.4358799999999999E-2</v>
      </c>
      <c r="H224">
        <v>0.93063300000000004</v>
      </c>
      <c r="I224">
        <v>0</v>
      </c>
      <c r="R224">
        <f>AVERAGE(B175:B224)</f>
        <v>468.90910000000002</v>
      </c>
      <c r="S224">
        <f>AVERAGE(C175:C224)</f>
        <v>431.7216600000001</v>
      </c>
      <c r="U224">
        <f>_xlfn.VAR.P(B175:B224)</f>
        <v>27226.378106850003</v>
      </c>
      <c r="V224">
        <f>_xlfn.VAR.P(C175:C224)</f>
        <v>0.40915346440000028</v>
      </c>
      <c r="X224">
        <f>1.96*SQRT(U224)/50</f>
        <v>6.4681637003178878</v>
      </c>
      <c r="Y224">
        <f>1.96*SQRT(V224)/50</f>
        <v>2.5074321118140296E-2</v>
      </c>
    </row>
    <row r="225" spans="1:9" x14ac:dyDescent="0.25">
      <c r="A225" t="s">
        <v>85</v>
      </c>
      <c r="B225">
        <v>23447.54264</v>
      </c>
      <c r="C225" t="s">
        <v>36</v>
      </c>
    </row>
    <row r="226" spans="1:9" x14ac:dyDescent="0.25">
      <c r="A226" t="s">
        <v>100</v>
      </c>
      <c r="B226">
        <v>493.82799999999997</v>
      </c>
      <c r="C226">
        <v>492.005</v>
      </c>
      <c r="D226">
        <v>471.24400000000003</v>
      </c>
      <c r="E226">
        <v>467.15</v>
      </c>
      <c r="F226">
        <v>146.315</v>
      </c>
      <c r="G226">
        <v>5.3928200000000003E-2</v>
      </c>
      <c r="H226">
        <v>0.95712699999999995</v>
      </c>
      <c r="I226">
        <v>0</v>
      </c>
    </row>
    <row r="227" spans="1:9" x14ac:dyDescent="0.25">
      <c r="A227" t="s">
        <v>100</v>
      </c>
      <c r="B227">
        <v>493.93</v>
      </c>
      <c r="C227">
        <v>492.01400000000001</v>
      </c>
      <c r="D227">
        <v>471.05900000000003</v>
      </c>
      <c r="E227">
        <v>467.01100000000002</v>
      </c>
      <c r="F227">
        <v>146.161</v>
      </c>
      <c r="G227">
        <v>5.7351899999999997E-2</v>
      </c>
      <c r="H227">
        <v>0.93160900000000002</v>
      </c>
      <c r="I227">
        <v>0</v>
      </c>
    </row>
    <row r="228" spans="1:9" x14ac:dyDescent="0.25">
      <c r="A228" t="s">
        <v>100</v>
      </c>
      <c r="B228">
        <v>493.63400000000001</v>
      </c>
      <c r="C228">
        <v>491.81799999999998</v>
      </c>
      <c r="D228">
        <v>471.13</v>
      </c>
      <c r="E228">
        <v>467.07299999999998</v>
      </c>
      <c r="F228">
        <v>146.21</v>
      </c>
      <c r="G228">
        <v>5.7090399999999999E-2</v>
      </c>
      <c r="H228">
        <v>0.95788399999999996</v>
      </c>
      <c r="I228">
        <v>0</v>
      </c>
    </row>
    <row r="229" spans="1:9" x14ac:dyDescent="0.25">
      <c r="A229" t="s">
        <v>100</v>
      </c>
      <c r="B229">
        <v>1044.03</v>
      </c>
      <c r="C229">
        <v>492.404</v>
      </c>
      <c r="D229">
        <v>471.06599999999997</v>
      </c>
      <c r="E229">
        <v>467.05</v>
      </c>
      <c r="F229">
        <v>146.18199999999999</v>
      </c>
      <c r="G229">
        <v>5.9744600000000002E-2</v>
      </c>
      <c r="H229">
        <v>0.93182500000000001</v>
      </c>
      <c r="I229">
        <v>0</v>
      </c>
    </row>
    <row r="230" spans="1:9" x14ac:dyDescent="0.25">
      <c r="A230" t="s">
        <v>100</v>
      </c>
      <c r="B230">
        <v>498.59199999999998</v>
      </c>
      <c r="C230">
        <v>494.738</v>
      </c>
      <c r="D230">
        <v>471.34</v>
      </c>
      <c r="E230">
        <v>467.05799999999999</v>
      </c>
      <c r="F230">
        <v>146.23400000000001</v>
      </c>
      <c r="G230">
        <v>5.8988899999999997E-2</v>
      </c>
      <c r="H230">
        <v>0.93182699999999996</v>
      </c>
      <c r="I230">
        <v>0</v>
      </c>
    </row>
    <row r="231" spans="1:9" x14ac:dyDescent="0.25">
      <c r="A231" t="s">
        <v>100</v>
      </c>
      <c r="B231">
        <v>494.40300000000002</v>
      </c>
      <c r="C231">
        <v>492.43700000000001</v>
      </c>
      <c r="D231">
        <v>471.10700000000003</v>
      </c>
      <c r="E231">
        <v>467.06200000000001</v>
      </c>
      <c r="F231">
        <v>146.221</v>
      </c>
      <c r="G231">
        <v>5.3990700000000003E-2</v>
      </c>
      <c r="H231">
        <v>0.93182799999999999</v>
      </c>
      <c r="I231">
        <v>0</v>
      </c>
    </row>
    <row r="232" spans="1:9" x14ac:dyDescent="0.25">
      <c r="A232" t="s">
        <v>100</v>
      </c>
      <c r="B232">
        <v>495.61900000000003</v>
      </c>
      <c r="C232">
        <v>493.46600000000001</v>
      </c>
      <c r="D232">
        <v>471.04700000000003</v>
      </c>
      <c r="E232">
        <v>466.91699999999997</v>
      </c>
      <c r="F232">
        <v>146.08099999999999</v>
      </c>
      <c r="G232">
        <v>5.4419000000000002E-2</v>
      </c>
      <c r="H232">
        <v>0.93181999999999998</v>
      </c>
      <c r="I232">
        <v>0</v>
      </c>
    </row>
    <row r="233" spans="1:9" x14ac:dyDescent="0.25">
      <c r="A233" t="s">
        <v>100</v>
      </c>
      <c r="B233">
        <v>495.887</v>
      </c>
      <c r="C233">
        <v>493.76400000000001</v>
      </c>
      <c r="D233">
        <v>471.327</v>
      </c>
      <c r="E233">
        <v>467.21</v>
      </c>
      <c r="F233">
        <v>146.261</v>
      </c>
      <c r="G233">
        <v>6.5875100000000006E-2</v>
      </c>
      <c r="H233">
        <v>0.94249899999999998</v>
      </c>
      <c r="I233">
        <v>0</v>
      </c>
    </row>
    <row r="234" spans="1:9" x14ac:dyDescent="0.25">
      <c r="A234" t="s">
        <v>100</v>
      </c>
      <c r="B234">
        <v>494.76499999999999</v>
      </c>
      <c r="C234">
        <v>492.73099999999999</v>
      </c>
      <c r="D234">
        <v>471.20100000000002</v>
      </c>
      <c r="E234">
        <v>467.10399999999998</v>
      </c>
      <c r="F234">
        <v>146.25299999999999</v>
      </c>
      <c r="G234">
        <v>6.2968200000000002E-2</v>
      </c>
      <c r="H234">
        <v>0.93176400000000004</v>
      </c>
      <c r="I234">
        <v>0</v>
      </c>
    </row>
    <row r="235" spans="1:9" x14ac:dyDescent="0.25">
      <c r="A235" t="s">
        <v>100</v>
      </c>
      <c r="B235">
        <v>493.97399999999999</v>
      </c>
      <c r="C235">
        <v>492.03399999999999</v>
      </c>
      <c r="D235">
        <v>471.15</v>
      </c>
      <c r="E235">
        <v>467.11700000000002</v>
      </c>
      <c r="F235">
        <v>146.238</v>
      </c>
      <c r="G235">
        <v>8.3257800000000007E-2</v>
      </c>
      <c r="H235">
        <v>0.93182500000000001</v>
      </c>
      <c r="I235">
        <v>0</v>
      </c>
    </row>
    <row r="236" spans="1:9" x14ac:dyDescent="0.25">
      <c r="A236" t="s">
        <v>100</v>
      </c>
      <c r="B236">
        <v>493.89299999999997</v>
      </c>
      <c r="C236">
        <v>492.07299999999998</v>
      </c>
      <c r="D236">
        <v>471.26499999999999</v>
      </c>
      <c r="E236">
        <v>467.23500000000001</v>
      </c>
      <c r="F236">
        <v>146.346</v>
      </c>
      <c r="G236">
        <v>8.1148899999999996E-2</v>
      </c>
      <c r="H236">
        <v>0.93182399999999999</v>
      </c>
      <c r="I236">
        <v>0</v>
      </c>
    </row>
    <row r="237" spans="1:9" x14ac:dyDescent="0.25">
      <c r="A237" t="s">
        <v>100</v>
      </c>
      <c r="B237">
        <v>493.45699999999999</v>
      </c>
      <c r="C237">
        <v>491.625</v>
      </c>
      <c r="D237">
        <v>470.85300000000001</v>
      </c>
      <c r="E237">
        <v>466.81900000000002</v>
      </c>
      <c r="F237">
        <v>146.02500000000001</v>
      </c>
      <c r="G237">
        <v>5.3913700000000002E-2</v>
      </c>
      <c r="H237">
        <v>0.93165799999999999</v>
      </c>
      <c r="I237">
        <v>0</v>
      </c>
    </row>
    <row r="238" spans="1:9" x14ac:dyDescent="0.25">
      <c r="A238" t="s">
        <v>100</v>
      </c>
      <c r="B238">
        <v>493.89600000000002</v>
      </c>
      <c r="C238">
        <v>492.07</v>
      </c>
      <c r="D238">
        <v>471.31</v>
      </c>
      <c r="E238">
        <v>467.25099999999998</v>
      </c>
      <c r="F238">
        <v>146.39099999999999</v>
      </c>
      <c r="G238">
        <v>8.3260600000000004E-2</v>
      </c>
      <c r="H238">
        <v>0.931593</v>
      </c>
      <c r="I238">
        <v>0</v>
      </c>
    </row>
    <row r="239" spans="1:9" x14ac:dyDescent="0.25">
      <c r="A239" t="s">
        <v>100</v>
      </c>
      <c r="B239">
        <v>493.54399999999998</v>
      </c>
      <c r="C239">
        <v>491.74799999999999</v>
      </c>
      <c r="D239">
        <v>471.02300000000002</v>
      </c>
      <c r="E239">
        <v>466.96199999999999</v>
      </c>
      <c r="F239">
        <v>146.08000000000001</v>
      </c>
      <c r="G239">
        <v>5.3910300000000001E-2</v>
      </c>
      <c r="H239">
        <v>0.931836</v>
      </c>
      <c r="I239">
        <v>0</v>
      </c>
    </row>
    <row r="240" spans="1:9" x14ac:dyDescent="0.25">
      <c r="A240" t="s">
        <v>100</v>
      </c>
      <c r="B240">
        <v>493.59199999999998</v>
      </c>
      <c r="C240">
        <v>491.77199999999999</v>
      </c>
      <c r="D240">
        <v>471.03100000000001</v>
      </c>
      <c r="E240">
        <v>467.01299999999998</v>
      </c>
      <c r="F240">
        <v>146.14400000000001</v>
      </c>
      <c r="G240">
        <v>5.4306500000000001E-2</v>
      </c>
      <c r="H240">
        <v>0.93177600000000005</v>
      </c>
      <c r="I240">
        <v>0</v>
      </c>
    </row>
    <row r="241" spans="1:9" x14ac:dyDescent="0.25">
      <c r="A241" t="s">
        <v>100</v>
      </c>
      <c r="B241">
        <v>493.82499999999999</v>
      </c>
      <c r="C241">
        <v>491.97800000000001</v>
      </c>
      <c r="D241">
        <v>471.20299999999997</v>
      </c>
      <c r="E241">
        <v>467.17500000000001</v>
      </c>
      <c r="F241">
        <v>146.28299999999999</v>
      </c>
      <c r="G241">
        <v>5.40688E-2</v>
      </c>
      <c r="H241">
        <v>0.931836</v>
      </c>
      <c r="I241">
        <v>0</v>
      </c>
    </row>
    <row r="242" spans="1:9" x14ac:dyDescent="0.25">
      <c r="A242" t="s">
        <v>100</v>
      </c>
      <c r="B242">
        <v>493.863</v>
      </c>
      <c r="C242">
        <v>492.00400000000002</v>
      </c>
      <c r="D242">
        <v>471.19299999999998</v>
      </c>
      <c r="E242">
        <v>467.161</v>
      </c>
      <c r="F242">
        <v>146.297</v>
      </c>
      <c r="G242">
        <v>5.3909699999999998E-2</v>
      </c>
      <c r="H242">
        <v>0.93117899999999998</v>
      </c>
      <c r="I242">
        <v>0</v>
      </c>
    </row>
    <row r="243" spans="1:9" x14ac:dyDescent="0.25">
      <c r="A243" t="s">
        <v>100</v>
      </c>
      <c r="B243">
        <v>493.55099999999999</v>
      </c>
      <c r="C243">
        <v>491.74799999999999</v>
      </c>
      <c r="D243">
        <v>470.96</v>
      </c>
      <c r="E243">
        <v>466.94099999999997</v>
      </c>
      <c r="F243">
        <v>146.09399999999999</v>
      </c>
      <c r="G243">
        <v>6.7563999999999999E-2</v>
      </c>
      <c r="H243">
        <v>0.93102099999999999</v>
      </c>
      <c r="I243">
        <v>0</v>
      </c>
    </row>
    <row r="244" spans="1:9" x14ac:dyDescent="0.25">
      <c r="A244" t="s">
        <v>100</v>
      </c>
      <c r="B244">
        <v>493.928</v>
      </c>
      <c r="C244">
        <v>492.096</v>
      </c>
      <c r="D244">
        <v>471.24400000000003</v>
      </c>
      <c r="E244">
        <v>467.19099999999997</v>
      </c>
      <c r="F244">
        <v>146.33000000000001</v>
      </c>
      <c r="G244">
        <v>5.7504699999999999E-2</v>
      </c>
      <c r="H244">
        <v>0.95118000000000003</v>
      </c>
      <c r="I244">
        <v>0</v>
      </c>
    </row>
    <row r="245" spans="1:9" x14ac:dyDescent="0.25">
      <c r="A245" t="s">
        <v>100</v>
      </c>
      <c r="B245">
        <v>493.54700000000003</v>
      </c>
      <c r="C245">
        <v>491.71600000000001</v>
      </c>
      <c r="D245">
        <v>470.93900000000002</v>
      </c>
      <c r="E245">
        <v>466.911</v>
      </c>
      <c r="F245">
        <v>146.1</v>
      </c>
      <c r="G245">
        <v>7.0884799999999998E-2</v>
      </c>
      <c r="H245">
        <v>0.95086400000000004</v>
      </c>
      <c r="I245">
        <v>0</v>
      </c>
    </row>
    <row r="246" spans="1:9" x14ac:dyDescent="0.25">
      <c r="A246" t="s">
        <v>100</v>
      </c>
      <c r="B246">
        <v>493.63099999999997</v>
      </c>
      <c r="C246">
        <v>491.82600000000002</v>
      </c>
      <c r="D246">
        <v>471.09899999999999</v>
      </c>
      <c r="E246">
        <v>467.06400000000002</v>
      </c>
      <c r="F246">
        <v>146.20699999999999</v>
      </c>
      <c r="G246">
        <v>5.4802700000000003E-2</v>
      </c>
      <c r="H246">
        <v>0.93181800000000004</v>
      </c>
      <c r="I246">
        <v>0</v>
      </c>
    </row>
    <row r="247" spans="1:9" x14ac:dyDescent="0.25">
      <c r="A247" t="s">
        <v>100</v>
      </c>
      <c r="B247">
        <v>493.60899999999998</v>
      </c>
      <c r="C247">
        <v>491.78800000000001</v>
      </c>
      <c r="D247">
        <v>471.02100000000002</v>
      </c>
      <c r="E247">
        <v>466.98500000000001</v>
      </c>
      <c r="F247">
        <v>146.179</v>
      </c>
      <c r="G247">
        <v>5.6136600000000002E-2</v>
      </c>
      <c r="H247">
        <v>0.93115000000000003</v>
      </c>
      <c r="I247">
        <v>0</v>
      </c>
    </row>
    <row r="248" spans="1:9" x14ac:dyDescent="0.25">
      <c r="A248" t="s">
        <v>100</v>
      </c>
      <c r="B248">
        <v>1097.54</v>
      </c>
      <c r="C248">
        <v>492.50400000000002</v>
      </c>
      <c r="D248">
        <v>471.09399999999999</v>
      </c>
      <c r="E248">
        <v>467.07400000000001</v>
      </c>
      <c r="F248">
        <v>146.25800000000001</v>
      </c>
      <c r="G248">
        <v>5.63448E-2</v>
      </c>
      <c r="H248">
        <v>0.95668399999999998</v>
      </c>
      <c r="I248">
        <v>0</v>
      </c>
    </row>
    <row r="249" spans="1:9" x14ac:dyDescent="0.25">
      <c r="A249" t="s">
        <v>100</v>
      </c>
      <c r="B249">
        <v>497.899</v>
      </c>
      <c r="C249">
        <v>494.017</v>
      </c>
      <c r="D249">
        <v>470.89699999999999</v>
      </c>
      <c r="E249">
        <v>466.64800000000002</v>
      </c>
      <c r="F249">
        <v>145.91900000000001</v>
      </c>
      <c r="G249">
        <v>5.8372800000000002E-2</v>
      </c>
      <c r="H249">
        <v>0.93149899999999997</v>
      </c>
      <c r="I249">
        <v>0</v>
      </c>
    </row>
    <row r="250" spans="1:9" x14ac:dyDescent="0.25">
      <c r="A250" t="s">
        <v>100</v>
      </c>
      <c r="B250">
        <v>498.40499999999997</v>
      </c>
      <c r="C250">
        <v>496.089</v>
      </c>
      <c r="D250">
        <v>471.702</v>
      </c>
      <c r="E250">
        <v>467.16</v>
      </c>
      <c r="F250">
        <v>146.214</v>
      </c>
      <c r="G250">
        <v>5.4288400000000001E-2</v>
      </c>
      <c r="H250">
        <v>0.95912399999999998</v>
      </c>
      <c r="I250">
        <v>0</v>
      </c>
    </row>
    <row r="251" spans="1:9" x14ac:dyDescent="0.25">
      <c r="A251" t="s">
        <v>100</v>
      </c>
      <c r="B251">
        <v>497.601</v>
      </c>
      <c r="C251">
        <v>495.20699999999999</v>
      </c>
      <c r="D251">
        <v>471.42099999999999</v>
      </c>
      <c r="E251">
        <v>467.03500000000003</v>
      </c>
      <c r="F251">
        <v>146.21</v>
      </c>
      <c r="G251">
        <v>5.39566E-2</v>
      </c>
      <c r="H251">
        <v>0.93569599999999997</v>
      </c>
      <c r="I251">
        <v>0</v>
      </c>
    </row>
    <row r="252" spans="1:9" x14ac:dyDescent="0.25">
      <c r="A252" t="s">
        <v>100</v>
      </c>
      <c r="B252">
        <v>493.73099999999999</v>
      </c>
      <c r="C252">
        <v>491.86599999999999</v>
      </c>
      <c r="D252">
        <v>471.14100000000002</v>
      </c>
      <c r="E252">
        <v>467.11500000000001</v>
      </c>
      <c r="F252">
        <v>146.238</v>
      </c>
      <c r="G252">
        <v>5.4402600000000002E-2</v>
      </c>
      <c r="H252">
        <v>0.93181499999999995</v>
      </c>
      <c r="I252">
        <v>0</v>
      </c>
    </row>
    <row r="253" spans="1:9" x14ac:dyDescent="0.25">
      <c r="A253" t="s">
        <v>100</v>
      </c>
      <c r="B253">
        <v>493.87700000000001</v>
      </c>
      <c r="C253">
        <v>492.04300000000001</v>
      </c>
      <c r="D253">
        <v>471.27699999999999</v>
      </c>
      <c r="E253">
        <v>467.245</v>
      </c>
      <c r="F253">
        <v>146.369</v>
      </c>
      <c r="G253">
        <v>5.43837E-2</v>
      </c>
      <c r="H253">
        <v>0.93176599999999998</v>
      </c>
      <c r="I253">
        <v>0</v>
      </c>
    </row>
    <row r="254" spans="1:9" x14ac:dyDescent="0.25">
      <c r="A254" t="s">
        <v>100</v>
      </c>
      <c r="B254">
        <v>493.78800000000001</v>
      </c>
      <c r="C254">
        <v>491.94600000000003</v>
      </c>
      <c r="D254">
        <v>471.19400000000002</v>
      </c>
      <c r="E254">
        <v>467.15899999999999</v>
      </c>
      <c r="F254">
        <v>146.285</v>
      </c>
      <c r="G254">
        <v>5.5638300000000002E-2</v>
      </c>
      <c r="H254">
        <v>0.93084900000000004</v>
      </c>
      <c r="I254">
        <v>0</v>
      </c>
    </row>
    <row r="255" spans="1:9" x14ac:dyDescent="0.25">
      <c r="A255" t="s">
        <v>100</v>
      </c>
      <c r="B255">
        <v>493.62700000000001</v>
      </c>
      <c r="C255">
        <v>491.81400000000002</v>
      </c>
      <c r="D255">
        <v>471.03399999999999</v>
      </c>
      <c r="E255">
        <v>467.005</v>
      </c>
      <c r="F255">
        <v>146.15600000000001</v>
      </c>
      <c r="G255">
        <v>8.32619E-2</v>
      </c>
      <c r="H255">
        <v>0.93167800000000001</v>
      </c>
      <c r="I255">
        <v>0</v>
      </c>
    </row>
    <row r="256" spans="1:9" x14ac:dyDescent="0.25">
      <c r="A256" t="s">
        <v>100</v>
      </c>
      <c r="B256">
        <v>493.81799999999998</v>
      </c>
      <c r="C256">
        <v>491.95100000000002</v>
      </c>
      <c r="D256">
        <v>471.09899999999999</v>
      </c>
      <c r="E256">
        <v>467.06700000000001</v>
      </c>
      <c r="F256">
        <v>146.18100000000001</v>
      </c>
      <c r="G256">
        <v>5.4864299999999998E-2</v>
      </c>
      <c r="H256">
        <v>0.93159000000000003</v>
      </c>
      <c r="I256">
        <v>0</v>
      </c>
    </row>
    <row r="257" spans="1:9" x14ac:dyDescent="0.25">
      <c r="A257" t="s">
        <v>100</v>
      </c>
      <c r="B257">
        <v>493.87700000000001</v>
      </c>
      <c r="C257">
        <v>492.00799999999998</v>
      </c>
      <c r="D257">
        <v>470.99099999999999</v>
      </c>
      <c r="E257">
        <v>466.96600000000001</v>
      </c>
      <c r="F257">
        <v>146.11199999999999</v>
      </c>
      <c r="G257">
        <v>6.0515199999999998E-2</v>
      </c>
      <c r="H257">
        <v>0.92844300000000002</v>
      </c>
      <c r="I257">
        <v>0</v>
      </c>
    </row>
    <row r="258" spans="1:9" x14ac:dyDescent="0.25">
      <c r="A258" t="s">
        <v>100</v>
      </c>
      <c r="B258">
        <v>493.67</v>
      </c>
      <c r="C258">
        <v>491.827</v>
      </c>
      <c r="D258">
        <v>471.04899999999998</v>
      </c>
      <c r="E258">
        <v>467.017</v>
      </c>
      <c r="F258">
        <v>146.14500000000001</v>
      </c>
      <c r="G258">
        <v>5.7720599999999997E-2</v>
      </c>
      <c r="H258">
        <v>0.93461099999999997</v>
      </c>
      <c r="I258">
        <v>0</v>
      </c>
    </row>
    <row r="259" spans="1:9" x14ac:dyDescent="0.25">
      <c r="A259" t="s">
        <v>100</v>
      </c>
      <c r="B259">
        <v>493.53800000000001</v>
      </c>
      <c r="C259">
        <v>491.74299999999999</v>
      </c>
      <c r="D259">
        <v>471.01400000000001</v>
      </c>
      <c r="E259">
        <v>466.988</v>
      </c>
      <c r="F259">
        <v>146.113</v>
      </c>
      <c r="G259">
        <v>5.4638899999999997E-2</v>
      </c>
      <c r="H259">
        <v>0.95160500000000003</v>
      </c>
      <c r="I259">
        <v>0</v>
      </c>
    </row>
    <row r="260" spans="1:9" x14ac:dyDescent="0.25">
      <c r="A260" t="s">
        <v>100</v>
      </c>
      <c r="B260">
        <v>493.69799999999998</v>
      </c>
      <c r="C260">
        <v>491.88600000000002</v>
      </c>
      <c r="D260">
        <v>471.14299999999997</v>
      </c>
      <c r="E260">
        <v>467.11099999999999</v>
      </c>
      <c r="F260">
        <v>146.26499999999999</v>
      </c>
      <c r="G260">
        <v>5.3996099999999998E-2</v>
      </c>
      <c r="H260">
        <v>0.93170500000000001</v>
      </c>
      <c r="I260">
        <v>0</v>
      </c>
    </row>
    <row r="261" spans="1:9" x14ac:dyDescent="0.25">
      <c r="A261" t="s">
        <v>100</v>
      </c>
      <c r="B261">
        <v>493.41899999999998</v>
      </c>
      <c r="C261">
        <v>491.61200000000002</v>
      </c>
      <c r="D261">
        <v>470.93099999999998</v>
      </c>
      <c r="E261">
        <v>466.892</v>
      </c>
      <c r="F261">
        <v>146.04900000000001</v>
      </c>
      <c r="G261">
        <v>8.3260600000000004E-2</v>
      </c>
      <c r="H261">
        <v>0.93160799999999999</v>
      </c>
      <c r="I261">
        <v>0</v>
      </c>
    </row>
    <row r="262" spans="1:9" x14ac:dyDescent="0.25">
      <c r="A262" t="s">
        <v>100</v>
      </c>
      <c r="B262">
        <v>493.85899999999998</v>
      </c>
      <c r="C262">
        <v>492.04399999999998</v>
      </c>
      <c r="D262">
        <v>471.26499999999999</v>
      </c>
      <c r="E262">
        <v>467.21600000000001</v>
      </c>
      <c r="F262">
        <v>146.36000000000001</v>
      </c>
      <c r="G262">
        <v>7.8481599999999999E-2</v>
      </c>
      <c r="H262">
        <v>0.93183700000000003</v>
      </c>
      <c r="I262">
        <v>0</v>
      </c>
    </row>
    <row r="263" spans="1:9" x14ac:dyDescent="0.25">
      <c r="A263" t="s">
        <v>100</v>
      </c>
      <c r="B263">
        <v>493.79599999999999</v>
      </c>
      <c r="C263">
        <v>491.99299999999999</v>
      </c>
      <c r="D263">
        <v>471.101</v>
      </c>
      <c r="E263">
        <v>467.089</v>
      </c>
      <c r="F263">
        <v>146.18</v>
      </c>
      <c r="G263">
        <v>5.9409299999999998E-2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493.65</v>
      </c>
      <c r="C264">
        <v>491.81200000000001</v>
      </c>
      <c r="D264">
        <v>471.11500000000001</v>
      </c>
      <c r="E264">
        <v>467.072</v>
      </c>
      <c r="F264">
        <v>146.24100000000001</v>
      </c>
      <c r="G264">
        <v>5.3909800000000001E-2</v>
      </c>
      <c r="H264">
        <v>0.93165100000000001</v>
      </c>
      <c r="I264">
        <v>0</v>
      </c>
    </row>
    <row r="265" spans="1:9" x14ac:dyDescent="0.25">
      <c r="A265" t="s">
        <v>100</v>
      </c>
      <c r="B265">
        <v>493.73899999999998</v>
      </c>
      <c r="C265">
        <v>491.94200000000001</v>
      </c>
      <c r="D265">
        <v>471.19099999999997</v>
      </c>
      <c r="E265">
        <v>467.13799999999998</v>
      </c>
      <c r="F265">
        <v>146.26300000000001</v>
      </c>
      <c r="G265">
        <v>5.4273500000000002E-2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493.47300000000001</v>
      </c>
      <c r="C266">
        <v>491.66899999999998</v>
      </c>
      <c r="D266">
        <v>470.964</v>
      </c>
      <c r="E266">
        <v>466.93599999999998</v>
      </c>
      <c r="F266">
        <v>146.07599999999999</v>
      </c>
      <c r="G266">
        <v>6.8400199999999994E-2</v>
      </c>
      <c r="H266">
        <v>0.93174900000000005</v>
      </c>
      <c r="I266">
        <v>0</v>
      </c>
    </row>
    <row r="267" spans="1:9" x14ac:dyDescent="0.25">
      <c r="A267" t="s">
        <v>100</v>
      </c>
      <c r="B267">
        <v>1115.8699999999999</v>
      </c>
      <c r="C267">
        <v>492.27699999999999</v>
      </c>
      <c r="D267">
        <v>470.96800000000002</v>
      </c>
      <c r="E267">
        <v>466.947</v>
      </c>
      <c r="F267">
        <v>146.155</v>
      </c>
      <c r="G267">
        <v>5.4568800000000001E-2</v>
      </c>
      <c r="H267">
        <v>0.93179900000000004</v>
      </c>
      <c r="I267">
        <v>0</v>
      </c>
    </row>
    <row r="268" spans="1:9" x14ac:dyDescent="0.25">
      <c r="A268" t="s">
        <v>100</v>
      </c>
      <c r="B268">
        <v>498.447</v>
      </c>
      <c r="C268">
        <v>494.39</v>
      </c>
      <c r="D268">
        <v>471.07600000000002</v>
      </c>
      <c r="E268">
        <v>466.79700000000003</v>
      </c>
      <c r="F268">
        <v>146.042</v>
      </c>
      <c r="G268">
        <v>5.3914700000000003E-2</v>
      </c>
      <c r="H268">
        <v>0.93181700000000001</v>
      </c>
      <c r="I268">
        <v>0</v>
      </c>
    </row>
    <row r="269" spans="1:9" x14ac:dyDescent="0.25">
      <c r="A269" t="s">
        <v>100</v>
      </c>
      <c r="B269">
        <v>497.31099999999998</v>
      </c>
      <c r="C269">
        <v>494.87200000000001</v>
      </c>
      <c r="D269">
        <v>471.32900000000001</v>
      </c>
      <c r="E269">
        <v>466.94299999999998</v>
      </c>
      <c r="F269">
        <v>146.131</v>
      </c>
      <c r="G269">
        <v>5.3953599999999997E-2</v>
      </c>
      <c r="H269">
        <v>0.94934799999999997</v>
      </c>
      <c r="I269">
        <v>0</v>
      </c>
    </row>
    <row r="270" spans="1:9" x14ac:dyDescent="0.25">
      <c r="A270" t="s">
        <v>100</v>
      </c>
      <c r="B270">
        <v>496.23399999999998</v>
      </c>
      <c r="C270">
        <v>494.18599999999998</v>
      </c>
      <c r="D270">
        <v>471.40600000000001</v>
      </c>
      <c r="E270">
        <v>467.173</v>
      </c>
      <c r="F270">
        <v>146.31800000000001</v>
      </c>
      <c r="G270">
        <v>5.8292200000000002E-2</v>
      </c>
      <c r="H270">
        <v>0.95282599999999995</v>
      </c>
      <c r="I270">
        <v>0</v>
      </c>
    </row>
    <row r="271" spans="1:9" x14ac:dyDescent="0.25">
      <c r="A271" t="s">
        <v>100</v>
      </c>
      <c r="B271">
        <v>493.55500000000001</v>
      </c>
      <c r="C271">
        <v>491.69099999999997</v>
      </c>
      <c r="D271">
        <v>470.96300000000002</v>
      </c>
      <c r="E271">
        <v>466.92399999999998</v>
      </c>
      <c r="F271">
        <v>146.096</v>
      </c>
      <c r="G271">
        <v>5.6734300000000001E-2</v>
      </c>
      <c r="H271">
        <v>0.93181700000000001</v>
      </c>
      <c r="I271">
        <v>0</v>
      </c>
    </row>
    <row r="272" spans="1:9" x14ac:dyDescent="0.25">
      <c r="A272" t="s">
        <v>100</v>
      </c>
      <c r="B272">
        <v>493.74599999999998</v>
      </c>
      <c r="C272">
        <v>491.92099999999999</v>
      </c>
      <c r="D272">
        <v>471.19400000000002</v>
      </c>
      <c r="E272">
        <v>467.15899999999999</v>
      </c>
      <c r="F272">
        <v>146.27000000000001</v>
      </c>
      <c r="G272">
        <v>5.6580400000000003E-2</v>
      </c>
      <c r="H272">
        <v>0.93169999999999997</v>
      </c>
      <c r="I272">
        <v>0</v>
      </c>
    </row>
    <row r="273" spans="1:25" x14ac:dyDescent="0.25">
      <c r="A273" t="s">
        <v>100</v>
      </c>
      <c r="B273">
        <v>493.81799999999998</v>
      </c>
      <c r="C273">
        <v>492.01299999999998</v>
      </c>
      <c r="D273">
        <v>471.29300000000001</v>
      </c>
      <c r="E273">
        <v>467.274</v>
      </c>
      <c r="F273">
        <v>146.369</v>
      </c>
      <c r="G273">
        <v>6.0876600000000003E-2</v>
      </c>
      <c r="H273">
        <v>0.95920499999999997</v>
      </c>
      <c r="I273">
        <v>0</v>
      </c>
    </row>
    <row r="274" spans="1:25" x14ac:dyDescent="0.25">
      <c r="A274" t="s">
        <v>100</v>
      </c>
      <c r="B274">
        <v>493.81900000000002</v>
      </c>
      <c r="C274">
        <v>492.01</v>
      </c>
      <c r="D274">
        <v>471.21199999999999</v>
      </c>
      <c r="E274">
        <v>467.16500000000002</v>
      </c>
      <c r="F274">
        <v>146.27000000000001</v>
      </c>
      <c r="G274">
        <v>7.2116600000000003E-2</v>
      </c>
      <c r="H274">
        <v>0.93442199999999997</v>
      </c>
      <c r="I274">
        <v>0</v>
      </c>
    </row>
    <row r="275" spans="1:25" x14ac:dyDescent="0.25">
      <c r="A275" t="s">
        <v>100</v>
      </c>
      <c r="B275">
        <v>493.70499999999998</v>
      </c>
      <c r="C275">
        <v>491.82600000000002</v>
      </c>
      <c r="D275">
        <v>471.10300000000001</v>
      </c>
      <c r="E275">
        <v>467.06099999999998</v>
      </c>
      <c r="F275">
        <v>146.19900000000001</v>
      </c>
      <c r="G275">
        <v>8.3270200000000003E-2</v>
      </c>
      <c r="H275">
        <v>0.93133999999999995</v>
      </c>
      <c r="I275">
        <v>0</v>
      </c>
    </row>
    <row r="276" spans="1:25" x14ac:dyDescent="0.25">
      <c r="A276" t="s">
        <v>100</v>
      </c>
      <c r="B276">
        <v>493.863</v>
      </c>
      <c r="C276">
        <v>492.024</v>
      </c>
      <c r="D276">
        <v>471.24599999999998</v>
      </c>
      <c r="E276">
        <v>467.19900000000001</v>
      </c>
      <c r="F276">
        <v>146.309</v>
      </c>
      <c r="G276">
        <v>5.9614599999999997E-2</v>
      </c>
      <c r="H276">
        <v>0.93181899999999995</v>
      </c>
      <c r="I276">
        <v>0</v>
      </c>
    </row>
    <row r="277" spans="1:25" x14ac:dyDescent="0.25">
      <c r="A277" t="s">
        <v>100</v>
      </c>
      <c r="B277">
        <v>493.58499999999998</v>
      </c>
      <c r="C277">
        <v>491.76</v>
      </c>
      <c r="D277">
        <v>470.988</v>
      </c>
      <c r="E277">
        <v>466.95699999999999</v>
      </c>
      <c r="F277">
        <v>146.06399999999999</v>
      </c>
      <c r="G277">
        <v>5.9333400000000001E-2</v>
      </c>
      <c r="H277">
        <v>0.93167599999999995</v>
      </c>
      <c r="I277">
        <v>0</v>
      </c>
    </row>
    <row r="278" spans="1:25" x14ac:dyDescent="0.25">
      <c r="A278" t="s">
        <v>100</v>
      </c>
      <c r="B278">
        <v>493.58699999999999</v>
      </c>
      <c r="C278">
        <v>491.78100000000001</v>
      </c>
      <c r="D278">
        <v>470.93700000000001</v>
      </c>
      <c r="E278">
        <v>466.88799999999998</v>
      </c>
      <c r="F278">
        <v>146.07300000000001</v>
      </c>
      <c r="G278">
        <v>5.4640500000000002E-2</v>
      </c>
      <c r="H278">
        <v>0.93161899999999997</v>
      </c>
      <c r="I278">
        <v>0</v>
      </c>
    </row>
    <row r="279" spans="1:25" x14ac:dyDescent="0.25">
      <c r="A279" t="s">
        <v>100</v>
      </c>
      <c r="B279">
        <v>493.78199999999998</v>
      </c>
      <c r="C279">
        <v>491.97</v>
      </c>
      <c r="D279">
        <v>471.13099999999997</v>
      </c>
      <c r="E279">
        <v>467.09300000000002</v>
      </c>
      <c r="F279">
        <v>146.19999999999999</v>
      </c>
      <c r="G279">
        <v>5.6226400000000003E-2</v>
      </c>
      <c r="H279">
        <v>0.93178499999999997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493.92700000000002</v>
      </c>
      <c r="C280">
        <v>492.07100000000003</v>
      </c>
      <c r="D280">
        <v>471.09699999999998</v>
      </c>
      <c r="E280">
        <v>467.05200000000002</v>
      </c>
      <c r="F280">
        <v>146.18299999999999</v>
      </c>
      <c r="G280">
        <v>5.6897299999999998E-2</v>
      </c>
      <c r="H280">
        <v>0.93174500000000005</v>
      </c>
      <c r="I280">
        <v>0</v>
      </c>
      <c r="R280">
        <f>AVERAGE(B231:B280)</f>
        <v>518.82476000000008</v>
      </c>
      <c r="S280">
        <f>AVERAGE(C231:C280)</f>
        <v>492.35281999999984</v>
      </c>
      <c r="U280">
        <f>_xlfn.VAR.P(B231:B280)</f>
        <v>14405.269971662283</v>
      </c>
      <c r="V280">
        <f>_xlfn.VAR.P(C231:C280)</f>
        <v>1.022309227599997</v>
      </c>
      <c r="X280">
        <f>1.96*SQRT(U280)/50</f>
        <v>4.7048606832992546</v>
      </c>
      <c r="Y280">
        <f>1.96*SQRT(V280)/50</f>
        <v>3.9634848952648467E-2</v>
      </c>
    </row>
    <row r="281" spans="1:25" x14ac:dyDescent="0.25">
      <c r="A281" t="s">
        <v>100</v>
      </c>
      <c r="B281">
        <v>25943.412529000001</v>
      </c>
      <c r="C281" t="s">
        <v>36</v>
      </c>
    </row>
    <row r="282" spans="1:25" x14ac:dyDescent="0.25">
      <c r="A282" t="s">
        <v>86</v>
      </c>
      <c r="B282">
        <v>312.03100000000001</v>
      </c>
      <c r="C282">
        <v>310.17</v>
      </c>
      <c r="D282">
        <v>289.49200000000002</v>
      </c>
      <c r="E282">
        <v>285.99900000000002</v>
      </c>
      <c r="F282">
        <v>86.337800000000001</v>
      </c>
      <c r="G282">
        <v>5.4510599999999999E-2</v>
      </c>
      <c r="H282">
        <v>0.93182100000000001</v>
      </c>
      <c r="I282">
        <v>0</v>
      </c>
    </row>
    <row r="283" spans="1:25" x14ac:dyDescent="0.25">
      <c r="A283" t="s">
        <v>86</v>
      </c>
      <c r="B283">
        <v>311.97800000000001</v>
      </c>
      <c r="C283">
        <v>310.16000000000003</v>
      </c>
      <c r="D283">
        <v>289.45600000000002</v>
      </c>
      <c r="E283">
        <v>285.928</v>
      </c>
      <c r="F283">
        <v>86.360299999999995</v>
      </c>
      <c r="G283">
        <v>6.7415799999999998E-2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311.90300000000002</v>
      </c>
      <c r="C284">
        <v>310.09300000000002</v>
      </c>
      <c r="D284">
        <v>289.43099999999998</v>
      </c>
      <c r="E284">
        <v>285.94799999999998</v>
      </c>
      <c r="F284">
        <v>86.400300000000001</v>
      </c>
      <c r="G284">
        <v>8.3258899999999997E-2</v>
      </c>
      <c r="H284">
        <v>0.93179999999999996</v>
      </c>
      <c r="I284">
        <v>0</v>
      </c>
    </row>
    <row r="285" spans="1:25" x14ac:dyDescent="0.25">
      <c r="A285" t="s">
        <v>86</v>
      </c>
      <c r="B285">
        <v>311.971</v>
      </c>
      <c r="C285">
        <v>310.14600000000002</v>
      </c>
      <c r="D285">
        <v>289.41699999999997</v>
      </c>
      <c r="E285">
        <v>285.91300000000001</v>
      </c>
      <c r="F285">
        <v>86.369600000000005</v>
      </c>
      <c r="G285">
        <v>7.2988399999999995E-2</v>
      </c>
      <c r="H285">
        <v>0.931836</v>
      </c>
      <c r="I285">
        <v>0</v>
      </c>
    </row>
    <row r="286" spans="1:25" x14ac:dyDescent="0.25">
      <c r="A286" t="s">
        <v>86</v>
      </c>
      <c r="B286">
        <v>311.94</v>
      </c>
      <c r="C286">
        <v>310.096</v>
      </c>
      <c r="D286">
        <v>289.43</v>
      </c>
      <c r="E286">
        <v>285.93099999999998</v>
      </c>
      <c r="F286">
        <v>86.388999999999996</v>
      </c>
      <c r="G286">
        <v>5.57215E-2</v>
      </c>
      <c r="H286">
        <v>0.93182299999999996</v>
      </c>
      <c r="I286">
        <v>0</v>
      </c>
    </row>
    <row r="287" spans="1:25" x14ac:dyDescent="0.25">
      <c r="A287" t="s">
        <v>86</v>
      </c>
      <c r="B287">
        <v>311.96100000000001</v>
      </c>
      <c r="C287">
        <v>310.12799999999999</v>
      </c>
      <c r="D287">
        <v>289.43599999999998</v>
      </c>
      <c r="E287">
        <v>285.94400000000002</v>
      </c>
      <c r="F287">
        <v>86.403300000000002</v>
      </c>
      <c r="G287">
        <v>5.4425599999999998E-2</v>
      </c>
      <c r="H287">
        <v>0.93154800000000004</v>
      </c>
      <c r="I287">
        <v>0</v>
      </c>
    </row>
    <row r="288" spans="1:25" x14ac:dyDescent="0.25">
      <c r="A288" t="s">
        <v>86</v>
      </c>
      <c r="B288">
        <v>311.93099999999998</v>
      </c>
      <c r="C288">
        <v>310.12599999999998</v>
      </c>
      <c r="D288">
        <v>289.41199999999998</v>
      </c>
      <c r="E288">
        <v>285.91199999999998</v>
      </c>
      <c r="F288">
        <v>86.344899999999996</v>
      </c>
      <c r="G288">
        <v>5.6476400000000003E-2</v>
      </c>
      <c r="H288">
        <v>0.93183199999999999</v>
      </c>
      <c r="I288">
        <v>0</v>
      </c>
    </row>
    <row r="289" spans="1:9" x14ac:dyDescent="0.25">
      <c r="A289" t="s">
        <v>86</v>
      </c>
      <c r="B289">
        <v>311.89299999999997</v>
      </c>
      <c r="C289">
        <v>310.089</v>
      </c>
      <c r="D289">
        <v>289.40499999999997</v>
      </c>
      <c r="E289">
        <v>285.90199999999999</v>
      </c>
      <c r="F289">
        <v>86.362399999999994</v>
      </c>
      <c r="G289">
        <v>5.3957199999999997E-2</v>
      </c>
      <c r="H289">
        <v>0.93183099999999996</v>
      </c>
      <c r="I289">
        <v>0</v>
      </c>
    </row>
    <row r="290" spans="1:9" x14ac:dyDescent="0.25">
      <c r="A290" t="s">
        <v>86</v>
      </c>
      <c r="B290">
        <v>1064.01</v>
      </c>
      <c r="C290">
        <v>310.63499999999999</v>
      </c>
      <c r="D290">
        <v>289.43299999999999</v>
      </c>
      <c r="E290">
        <v>285.935</v>
      </c>
      <c r="F290">
        <v>86.356200000000001</v>
      </c>
      <c r="G290">
        <v>5.6474900000000001E-2</v>
      </c>
      <c r="H290">
        <v>0.94606999999999997</v>
      </c>
      <c r="I290">
        <v>0</v>
      </c>
    </row>
    <row r="291" spans="1:9" x14ac:dyDescent="0.25">
      <c r="A291" t="s">
        <v>86</v>
      </c>
      <c r="B291">
        <v>317.66800000000001</v>
      </c>
      <c r="C291">
        <v>313.69099999999997</v>
      </c>
      <c r="D291">
        <v>289.36599999999999</v>
      </c>
      <c r="E291">
        <v>285.56200000000001</v>
      </c>
      <c r="F291">
        <v>86.1678</v>
      </c>
      <c r="G291">
        <v>6.8532800000000005E-2</v>
      </c>
      <c r="H291">
        <v>0.931535</v>
      </c>
      <c r="I291">
        <v>0</v>
      </c>
    </row>
    <row r="292" spans="1:9" x14ac:dyDescent="0.25">
      <c r="A292" t="s">
        <v>86</v>
      </c>
      <c r="B292">
        <v>529.04100000000005</v>
      </c>
      <c r="C292">
        <v>310.12299999999999</v>
      </c>
      <c r="D292">
        <v>289.27999999999997</v>
      </c>
      <c r="E292">
        <v>285.79399999999998</v>
      </c>
      <c r="F292">
        <v>86.308099999999996</v>
      </c>
      <c r="G292">
        <v>5.4110699999999998E-2</v>
      </c>
      <c r="H292">
        <v>0.954372</v>
      </c>
      <c r="I292">
        <v>0</v>
      </c>
    </row>
    <row r="293" spans="1:9" x14ac:dyDescent="0.25">
      <c r="A293" t="s">
        <v>86</v>
      </c>
      <c r="B293">
        <v>311.96199999999999</v>
      </c>
      <c r="C293">
        <v>310.005</v>
      </c>
      <c r="D293">
        <v>289.34100000000001</v>
      </c>
      <c r="E293">
        <v>285.851</v>
      </c>
      <c r="F293">
        <v>86.383899999999997</v>
      </c>
      <c r="G293">
        <v>5.39134E-2</v>
      </c>
      <c r="H293">
        <v>0.93118000000000001</v>
      </c>
      <c r="I293">
        <v>0</v>
      </c>
    </row>
    <row r="294" spans="1:9" x14ac:dyDescent="0.25">
      <c r="A294" t="s">
        <v>86</v>
      </c>
      <c r="B294">
        <v>311.91000000000003</v>
      </c>
      <c r="C294">
        <v>310.07</v>
      </c>
      <c r="D294">
        <v>289.392</v>
      </c>
      <c r="E294">
        <v>285.91699999999997</v>
      </c>
      <c r="F294">
        <v>86.363399999999999</v>
      </c>
      <c r="G294">
        <v>6.6979800000000006E-2</v>
      </c>
      <c r="H294">
        <v>0.93183099999999996</v>
      </c>
      <c r="I294">
        <v>0</v>
      </c>
    </row>
    <row r="295" spans="1:9" x14ac:dyDescent="0.25">
      <c r="A295" t="s">
        <v>86</v>
      </c>
      <c r="B295">
        <v>312.00799999999998</v>
      </c>
      <c r="C295">
        <v>310.12599999999998</v>
      </c>
      <c r="D295">
        <v>289.36599999999999</v>
      </c>
      <c r="E295">
        <v>285.88900000000001</v>
      </c>
      <c r="F295">
        <v>86.354200000000006</v>
      </c>
      <c r="G295">
        <v>6.3137700000000005E-2</v>
      </c>
      <c r="H295">
        <v>0.95893200000000001</v>
      </c>
      <c r="I295">
        <v>0</v>
      </c>
    </row>
    <row r="296" spans="1:9" x14ac:dyDescent="0.25">
      <c r="A296" t="s">
        <v>86</v>
      </c>
      <c r="B296">
        <v>311.983</v>
      </c>
      <c r="C296">
        <v>310.10899999999998</v>
      </c>
      <c r="D296">
        <v>289.41000000000003</v>
      </c>
      <c r="E296">
        <v>285.92399999999998</v>
      </c>
      <c r="F296">
        <v>86.371600000000001</v>
      </c>
      <c r="G296">
        <v>5.4182300000000003E-2</v>
      </c>
      <c r="H296">
        <v>0.952982</v>
      </c>
      <c r="I296">
        <v>0</v>
      </c>
    </row>
    <row r="297" spans="1:9" x14ac:dyDescent="0.25">
      <c r="A297" t="s">
        <v>86</v>
      </c>
      <c r="B297">
        <v>311.83800000000002</v>
      </c>
      <c r="C297">
        <v>309.96499999999997</v>
      </c>
      <c r="D297">
        <v>289.38099999999997</v>
      </c>
      <c r="E297">
        <v>285.89600000000002</v>
      </c>
      <c r="F297">
        <v>86.409499999999994</v>
      </c>
      <c r="G297">
        <v>8.3266199999999999E-2</v>
      </c>
      <c r="H297">
        <v>0.93181899999999995</v>
      </c>
      <c r="I297">
        <v>0</v>
      </c>
    </row>
    <row r="298" spans="1:9" x14ac:dyDescent="0.25">
      <c r="A298" t="s">
        <v>86</v>
      </c>
      <c r="B298">
        <v>311.91199999999998</v>
      </c>
      <c r="C298">
        <v>310.08800000000002</v>
      </c>
      <c r="D298">
        <v>289.39</v>
      </c>
      <c r="E298">
        <v>285.89600000000002</v>
      </c>
      <c r="F298">
        <v>86.360299999999995</v>
      </c>
      <c r="G298">
        <v>5.4707199999999997E-2</v>
      </c>
      <c r="H298">
        <v>0.93160399999999999</v>
      </c>
      <c r="I298">
        <v>0</v>
      </c>
    </row>
    <row r="299" spans="1:9" x14ac:dyDescent="0.25">
      <c r="A299" t="s">
        <v>86</v>
      </c>
      <c r="B299">
        <v>311.91500000000002</v>
      </c>
      <c r="C299">
        <v>310.04300000000001</v>
      </c>
      <c r="D299">
        <v>289.392</v>
      </c>
      <c r="E299">
        <v>285.892</v>
      </c>
      <c r="F299">
        <v>86.364400000000003</v>
      </c>
      <c r="G299">
        <v>5.3932599999999997E-2</v>
      </c>
      <c r="H299">
        <v>0.93181599999999998</v>
      </c>
      <c r="I299">
        <v>0</v>
      </c>
    </row>
    <row r="300" spans="1:9" x14ac:dyDescent="0.25">
      <c r="A300" t="s">
        <v>86</v>
      </c>
      <c r="B300">
        <v>311.90100000000001</v>
      </c>
      <c r="C300">
        <v>310.05900000000003</v>
      </c>
      <c r="D300">
        <v>289.45100000000002</v>
      </c>
      <c r="E300">
        <v>285.95499999999998</v>
      </c>
      <c r="F300">
        <v>86.396199999999993</v>
      </c>
      <c r="G300">
        <v>5.5909399999999998E-2</v>
      </c>
      <c r="H300">
        <v>0.931813</v>
      </c>
      <c r="I300">
        <v>0</v>
      </c>
    </row>
    <row r="301" spans="1:9" x14ac:dyDescent="0.25">
      <c r="A301" t="s">
        <v>86</v>
      </c>
      <c r="B301">
        <v>311.88299999999998</v>
      </c>
      <c r="C301">
        <v>310.029</v>
      </c>
      <c r="D301">
        <v>289.387</v>
      </c>
      <c r="E301">
        <v>285.90600000000001</v>
      </c>
      <c r="F301">
        <v>86.360299999999995</v>
      </c>
      <c r="G301">
        <v>5.5951099999999997E-2</v>
      </c>
      <c r="H301">
        <v>0.93179900000000004</v>
      </c>
      <c r="I301">
        <v>0</v>
      </c>
    </row>
    <row r="302" spans="1:9" x14ac:dyDescent="0.25">
      <c r="A302" t="s">
        <v>86</v>
      </c>
      <c r="B302">
        <v>312.13600000000002</v>
      </c>
      <c r="C302">
        <v>310.26400000000001</v>
      </c>
      <c r="D302">
        <v>289.37200000000001</v>
      </c>
      <c r="E302">
        <v>285.904</v>
      </c>
      <c r="F302">
        <v>86.370599999999996</v>
      </c>
      <c r="G302">
        <v>5.3913999999999997E-2</v>
      </c>
      <c r="H302">
        <v>0.93165699999999996</v>
      </c>
      <c r="I302">
        <v>0</v>
      </c>
    </row>
    <row r="303" spans="1:9" x14ac:dyDescent="0.25">
      <c r="A303" t="s">
        <v>86</v>
      </c>
      <c r="B303">
        <v>312.38900000000001</v>
      </c>
      <c r="C303">
        <v>310.49799999999999</v>
      </c>
      <c r="D303">
        <v>289.32</v>
      </c>
      <c r="E303">
        <v>285.83800000000002</v>
      </c>
      <c r="F303">
        <v>86.363399999999999</v>
      </c>
      <c r="G303">
        <v>6.8121500000000001E-2</v>
      </c>
      <c r="H303">
        <v>0.94292500000000001</v>
      </c>
      <c r="I303">
        <v>0</v>
      </c>
    </row>
    <row r="304" spans="1:9" x14ac:dyDescent="0.25">
      <c r="A304" t="s">
        <v>86</v>
      </c>
      <c r="B304">
        <v>312.45499999999998</v>
      </c>
      <c r="C304">
        <v>310.54899999999998</v>
      </c>
      <c r="D304">
        <v>289.37700000000001</v>
      </c>
      <c r="E304">
        <v>285.911</v>
      </c>
      <c r="F304">
        <v>86.366500000000002</v>
      </c>
      <c r="G304">
        <v>5.4564300000000003E-2</v>
      </c>
      <c r="H304">
        <v>0.931836</v>
      </c>
      <c r="I304">
        <v>0</v>
      </c>
    </row>
    <row r="305" spans="1:9" x14ac:dyDescent="0.25">
      <c r="A305" t="s">
        <v>86</v>
      </c>
      <c r="B305">
        <v>312.07799999999997</v>
      </c>
      <c r="C305">
        <v>310.233</v>
      </c>
      <c r="D305">
        <v>289.42500000000001</v>
      </c>
      <c r="E305">
        <v>285.93</v>
      </c>
      <c r="F305">
        <v>86.352099999999993</v>
      </c>
      <c r="G305">
        <v>5.8933600000000003E-2</v>
      </c>
      <c r="H305">
        <v>0.93181199999999997</v>
      </c>
      <c r="I305">
        <v>0</v>
      </c>
    </row>
    <row r="306" spans="1:9" x14ac:dyDescent="0.25">
      <c r="A306" t="s">
        <v>86</v>
      </c>
      <c r="B306">
        <v>311.94799999999998</v>
      </c>
      <c r="C306">
        <v>310.077</v>
      </c>
      <c r="D306">
        <v>289.428</v>
      </c>
      <c r="E306">
        <v>285.94299999999998</v>
      </c>
      <c r="F306">
        <v>86.372600000000006</v>
      </c>
      <c r="G306">
        <v>5.53762E-2</v>
      </c>
      <c r="H306">
        <v>0.93177900000000002</v>
      </c>
      <c r="I306">
        <v>0</v>
      </c>
    </row>
    <row r="307" spans="1:9" x14ac:dyDescent="0.25">
      <c r="A307" t="s">
        <v>86</v>
      </c>
      <c r="B307">
        <v>311.947</v>
      </c>
      <c r="C307">
        <v>310.07600000000002</v>
      </c>
      <c r="D307">
        <v>289.36399999999998</v>
      </c>
      <c r="E307">
        <v>285.84699999999998</v>
      </c>
      <c r="F307">
        <v>86.316299999999998</v>
      </c>
      <c r="G307">
        <v>8.3257499999999998E-2</v>
      </c>
      <c r="H307">
        <v>0.93183499999999997</v>
      </c>
      <c r="I307">
        <v>0</v>
      </c>
    </row>
    <row r="308" spans="1:9" x14ac:dyDescent="0.25">
      <c r="A308" t="s">
        <v>86</v>
      </c>
      <c r="B308">
        <v>311.85199999999998</v>
      </c>
      <c r="C308">
        <v>309.96300000000002</v>
      </c>
      <c r="D308">
        <v>289.291</v>
      </c>
      <c r="E308">
        <v>285.80599999999998</v>
      </c>
      <c r="F308">
        <v>86.276300000000006</v>
      </c>
      <c r="G308">
        <v>5.4664400000000002E-2</v>
      </c>
      <c r="H308">
        <v>0.93183300000000002</v>
      </c>
      <c r="I308">
        <v>0</v>
      </c>
    </row>
    <row r="309" spans="1:9" x14ac:dyDescent="0.25">
      <c r="A309" t="s">
        <v>86</v>
      </c>
      <c r="B309">
        <v>311.73500000000001</v>
      </c>
      <c r="C309">
        <v>309.904</v>
      </c>
      <c r="D309">
        <v>289.32</v>
      </c>
      <c r="E309">
        <v>285.84699999999998</v>
      </c>
      <c r="F309">
        <v>86.315299999999993</v>
      </c>
      <c r="G309">
        <v>6.2371299999999998E-2</v>
      </c>
      <c r="H309">
        <v>0.93155500000000002</v>
      </c>
      <c r="I309">
        <v>0</v>
      </c>
    </row>
    <row r="310" spans="1:9" x14ac:dyDescent="0.25">
      <c r="A310" t="s">
        <v>86</v>
      </c>
      <c r="B310">
        <v>311.93700000000001</v>
      </c>
      <c r="C310">
        <v>310.084</v>
      </c>
      <c r="D310">
        <v>289.38200000000001</v>
      </c>
      <c r="E310">
        <v>285.89299999999997</v>
      </c>
      <c r="F310">
        <v>86.352199999999996</v>
      </c>
      <c r="G310">
        <v>5.5461700000000003E-2</v>
      </c>
      <c r="H310">
        <v>0.93225100000000005</v>
      </c>
      <c r="I310">
        <v>0</v>
      </c>
    </row>
    <row r="311" spans="1:9" x14ac:dyDescent="0.25">
      <c r="A311" t="s">
        <v>86</v>
      </c>
      <c r="B311">
        <v>311.95600000000002</v>
      </c>
      <c r="C311">
        <v>310.08100000000002</v>
      </c>
      <c r="D311">
        <v>289.38499999999999</v>
      </c>
      <c r="E311">
        <v>285.90699999999998</v>
      </c>
      <c r="F311">
        <v>86.336799999999997</v>
      </c>
      <c r="G311">
        <v>5.6493000000000002E-2</v>
      </c>
      <c r="H311">
        <v>0.93181099999999994</v>
      </c>
      <c r="I311">
        <v>0</v>
      </c>
    </row>
    <row r="312" spans="1:9" x14ac:dyDescent="0.25">
      <c r="A312" t="s">
        <v>86</v>
      </c>
      <c r="B312">
        <v>311.97500000000002</v>
      </c>
      <c r="C312">
        <v>310.137</v>
      </c>
      <c r="D312">
        <v>289.35899999999998</v>
      </c>
      <c r="E312">
        <v>285.88400000000001</v>
      </c>
      <c r="F312">
        <v>86.363399999999999</v>
      </c>
      <c r="G312">
        <v>5.3957999999999999E-2</v>
      </c>
      <c r="H312">
        <v>0.94556099999999998</v>
      </c>
      <c r="I312">
        <v>0</v>
      </c>
    </row>
    <row r="313" spans="1:9" x14ac:dyDescent="0.25">
      <c r="A313" t="s">
        <v>86</v>
      </c>
      <c r="B313">
        <v>311.98500000000001</v>
      </c>
      <c r="C313">
        <v>310.10399999999998</v>
      </c>
      <c r="D313">
        <v>289.375</v>
      </c>
      <c r="E313">
        <v>285.90300000000002</v>
      </c>
      <c r="F313">
        <v>86.354200000000006</v>
      </c>
      <c r="G313">
        <v>5.43014E-2</v>
      </c>
      <c r="H313">
        <v>0.931836</v>
      </c>
      <c r="I313">
        <v>0</v>
      </c>
    </row>
    <row r="314" spans="1:9" x14ac:dyDescent="0.25">
      <c r="A314" t="s">
        <v>86</v>
      </c>
      <c r="B314">
        <v>311.83999999999997</v>
      </c>
      <c r="C314">
        <v>309.99200000000002</v>
      </c>
      <c r="D314">
        <v>289.38799999999998</v>
      </c>
      <c r="E314">
        <v>285.904</v>
      </c>
      <c r="F314">
        <v>86.360399999999998</v>
      </c>
      <c r="G314">
        <v>8.3255800000000005E-2</v>
      </c>
      <c r="H314">
        <v>0.931836</v>
      </c>
      <c r="I314">
        <v>0</v>
      </c>
    </row>
    <row r="315" spans="1:9" x14ac:dyDescent="0.25">
      <c r="A315" t="s">
        <v>86</v>
      </c>
      <c r="B315">
        <v>312.01100000000002</v>
      </c>
      <c r="C315">
        <v>310.12700000000001</v>
      </c>
      <c r="D315">
        <v>289.37599999999998</v>
      </c>
      <c r="E315">
        <v>285.87900000000002</v>
      </c>
      <c r="F315">
        <v>86.326499999999996</v>
      </c>
      <c r="G315">
        <v>8.2883100000000001E-2</v>
      </c>
      <c r="H315">
        <v>0.93178799999999995</v>
      </c>
      <c r="I315">
        <v>0</v>
      </c>
    </row>
    <row r="316" spans="1:9" x14ac:dyDescent="0.25">
      <c r="A316" t="s">
        <v>86</v>
      </c>
      <c r="B316">
        <v>311.86200000000002</v>
      </c>
      <c r="C316">
        <v>310.01799999999997</v>
      </c>
      <c r="D316">
        <v>289.315</v>
      </c>
      <c r="E316">
        <v>285.82600000000002</v>
      </c>
      <c r="F316">
        <v>86.290700000000001</v>
      </c>
      <c r="G316">
        <v>8.3257399999999995E-2</v>
      </c>
      <c r="H316">
        <v>0.93090200000000001</v>
      </c>
      <c r="I316">
        <v>0</v>
      </c>
    </row>
    <row r="317" spans="1:9" x14ac:dyDescent="0.25">
      <c r="A317" t="s">
        <v>86</v>
      </c>
      <c r="B317">
        <v>311.85899999999998</v>
      </c>
      <c r="C317">
        <v>309.99900000000002</v>
      </c>
      <c r="D317">
        <v>289.30099999999999</v>
      </c>
      <c r="E317">
        <v>285.80099999999999</v>
      </c>
      <c r="F317">
        <v>86.322400000000002</v>
      </c>
      <c r="G317">
        <v>6.2542700000000007E-2</v>
      </c>
      <c r="H317">
        <v>0.93182100000000001</v>
      </c>
      <c r="I317">
        <v>0</v>
      </c>
    </row>
    <row r="318" spans="1:9" x14ac:dyDescent="0.25">
      <c r="A318" t="s">
        <v>86</v>
      </c>
      <c r="B318">
        <v>311.95699999999999</v>
      </c>
      <c r="C318">
        <v>310.06599999999997</v>
      </c>
      <c r="D318">
        <v>289.35199999999998</v>
      </c>
      <c r="E318">
        <v>285.86700000000002</v>
      </c>
      <c r="F318">
        <v>86.328500000000005</v>
      </c>
      <c r="G318">
        <v>5.6453700000000002E-2</v>
      </c>
      <c r="H318">
        <v>0.93164599999999997</v>
      </c>
      <c r="I318">
        <v>0</v>
      </c>
    </row>
    <row r="319" spans="1:9" x14ac:dyDescent="0.25">
      <c r="A319" t="s">
        <v>86</v>
      </c>
      <c r="B319">
        <v>1054.6600000000001</v>
      </c>
      <c r="C319">
        <v>310.42500000000001</v>
      </c>
      <c r="D319">
        <v>289.31299999999999</v>
      </c>
      <c r="E319">
        <v>285.83600000000001</v>
      </c>
      <c r="F319">
        <v>86.323400000000007</v>
      </c>
      <c r="G319">
        <v>5.4585000000000002E-2</v>
      </c>
      <c r="H319">
        <v>0.93182500000000001</v>
      </c>
      <c r="I319">
        <v>0</v>
      </c>
    </row>
    <row r="320" spans="1:9" x14ac:dyDescent="0.25">
      <c r="A320" t="s">
        <v>86</v>
      </c>
      <c r="B320">
        <v>317.45499999999998</v>
      </c>
      <c r="C320">
        <v>313.3</v>
      </c>
      <c r="D320">
        <v>289.31099999999998</v>
      </c>
      <c r="E320">
        <v>285.565</v>
      </c>
      <c r="F320">
        <v>86.118600000000001</v>
      </c>
      <c r="G320">
        <v>7.2058899999999995E-2</v>
      </c>
      <c r="H320">
        <v>0.93181999999999998</v>
      </c>
      <c r="I320">
        <v>0</v>
      </c>
    </row>
    <row r="321" spans="1:25" x14ac:dyDescent="0.25">
      <c r="A321" t="s">
        <v>86</v>
      </c>
      <c r="B321">
        <v>312.79000000000002</v>
      </c>
      <c r="C321">
        <v>310.49299999999999</v>
      </c>
      <c r="D321">
        <v>289.32600000000002</v>
      </c>
      <c r="E321">
        <v>285.83199999999999</v>
      </c>
      <c r="F321">
        <v>86.302000000000007</v>
      </c>
      <c r="G321">
        <v>6.5434800000000001E-2</v>
      </c>
      <c r="H321">
        <v>0.93110000000000004</v>
      </c>
      <c r="I321">
        <v>0</v>
      </c>
    </row>
    <row r="322" spans="1:25" x14ac:dyDescent="0.25">
      <c r="A322" t="s">
        <v>86</v>
      </c>
      <c r="B322">
        <v>369.58600000000001</v>
      </c>
      <c r="C322">
        <v>310.80799999999999</v>
      </c>
      <c r="D322">
        <v>289.38600000000002</v>
      </c>
      <c r="E322">
        <v>285.90699999999998</v>
      </c>
      <c r="F322">
        <v>86.370500000000007</v>
      </c>
      <c r="G322">
        <v>5.5978100000000003E-2</v>
      </c>
      <c r="H322">
        <v>0.93175799999999998</v>
      </c>
      <c r="I322">
        <v>0</v>
      </c>
    </row>
    <row r="323" spans="1:25" x14ac:dyDescent="0.25">
      <c r="A323" t="s">
        <v>86</v>
      </c>
      <c r="B323">
        <v>312.83600000000001</v>
      </c>
      <c r="C323">
        <v>310.85700000000003</v>
      </c>
      <c r="D323">
        <v>289.35500000000002</v>
      </c>
      <c r="E323">
        <v>285.88</v>
      </c>
      <c r="F323">
        <v>86.331599999999995</v>
      </c>
      <c r="G323">
        <v>6.1827399999999998E-2</v>
      </c>
      <c r="H323">
        <v>0.93498700000000001</v>
      </c>
      <c r="I323">
        <v>0</v>
      </c>
    </row>
    <row r="324" spans="1:25" x14ac:dyDescent="0.25">
      <c r="A324" t="s">
        <v>86</v>
      </c>
      <c r="B324">
        <v>312.72699999999998</v>
      </c>
      <c r="C324">
        <v>310.82100000000003</v>
      </c>
      <c r="D324">
        <v>289.34300000000002</v>
      </c>
      <c r="E324">
        <v>285.89400000000001</v>
      </c>
      <c r="F324">
        <v>86.357299999999995</v>
      </c>
      <c r="G324">
        <v>5.4463400000000002E-2</v>
      </c>
      <c r="H324">
        <v>0.93181800000000004</v>
      </c>
      <c r="I324">
        <v>0</v>
      </c>
    </row>
    <row r="325" spans="1:25" x14ac:dyDescent="0.25">
      <c r="A325" t="s">
        <v>86</v>
      </c>
      <c r="B325">
        <v>312.63499999999999</v>
      </c>
      <c r="C325">
        <v>310.75099999999998</v>
      </c>
      <c r="D325">
        <v>289.37900000000002</v>
      </c>
      <c r="E325">
        <v>285.90600000000001</v>
      </c>
      <c r="F325">
        <v>86.372600000000006</v>
      </c>
      <c r="G325">
        <v>5.4969400000000002E-2</v>
      </c>
      <c r="H325">
        <v>0.93170299999999995</v>
      </c>
      <c r="I325">
        <v>0</v>
      </c>
    </row>
    <row r="326" spans="1:25" x14ac:dyDescent="0.25">
      <c r="A326" t="s">
        <v>86</v>
      </c>
      <c r="B326">
        <v>312.52800000000002</v>
      </c>
      <c r="C326">
        <v>310.63200000000001</v>
      </c>
      <c r="D326">
        <v>289.404</v>
      </c>
      <c r="E326">
        <v>285.88900000000001</v>
      </c>
      <c r="F326">
        <v>86.353099999999998</v>
      </c>
      <c r="G326">
        <v>5.6752299999999999E-2</v>
      </c>
      <c r="H326">
        <v>0.95529200000000003</v>
      </c>
      <c r="I326">
        <v>0</v>
      </c>
    </row>
    <row r="327" spans="1:25" x14ac:dyDescent="0.25">
      <c r="A327" t="s">
        <v>86</v>
      </c>
      <c r="B327">
        <v>312.608</v>
      </c>
      <c r="C327">
        <v>310.70400000000001</v>
      </c>
      <c r="D327">
        <v>289.47399999999999</v>
      </c>
      <c r="E327">
        <v>285.99799999999999</v>
      </c>
      <c r="F327">
        <v>86.367500000000007</v>
      </c>
      <c r="G327">
        <v>8.3260899999999999E-2</v>
      </c>
      <c r="H327">
        <v>0.931809</v>
      </c>
      <c r="I327">
        <v>0</v>
      </c>
    </row>
    <row r="328" spans="1:25" x14ac:dyDescent="0.25">
      <c r="A328" t="s">
        <v>86</v>
      </c>
      <c r="B328">
        <v>312.02300000000002</v>
      </c>
      <c r="C328">
        <v>310.137</v>
      </c>
      <c r="D328">
        <v>289.38099999999997</v>
      </c>
      <c r="E328">
        <v>285.89299999999997</v>
      </c>
      <c r="F328">
        <v>86.368600000000001</v>
      </c>
      <c r="G328">
        <v>5.6624099999999997E-2</v>
      </c>
      <c r="H328">
        <v>0.95146900000000001</v>
      </c>
      <c r="I328">
        <v>0</v>
      </c>
    </row>
    <row r="329" spans="1:25" x14ac:dyDescent="0.25">
      <c r="A329" t="s">
        <v>86</v>
      </c>
      <c r="B329">
        <v>311.904</v>
      </c>
      <c r="C329">
        <v>310.05599999999998</v>
      </c>
      <c r="D329">
        <v>289.464</v>
      </c>
      <c r="E329">
        <v>285.93799999999999</v>
      </c>
      <c r="F329">
        <v>86.374700000000004</v>
      </c>
      <c r="G329">
        <v>5.4811199999999997E-2</v>
      </c>
      <c r="H329">
        <v>0.93142899999999995</v>
      </c>
      <c r="I329">
        <v>0</v>
      </c>
    </row>
    <row r="330" spans="1:25" x14ac:dyDescent="0.25">
      <c r="A330" t="s">
        <v>86</v>
      </c>
      <c r="B330">
        <v>311.88900000000001</v>
      </c>
      <c r="C330">
        <v>310.041</v>
      </c>
      <c r="D330">
        <v>289.43</v>
      </c>
      <c r="E330">
        <v>285.93200000000002</v>
      </c>
      <c r="F330">
        <v>86.366500000000002</v>
      </c>
      <c r="G330">
        <v>5.5985500000000001E-2</v>
      </c>
      <c r="H330">
        <v>0.95113800000000004</v>
      </c>
      <c r="I330">
        <v>0</v>
      </c>
    </row>
    <row r="331" spans="1:25" x14ac:dyDescent="0.25">
      <c r="A331" t="s">
        <v>86</v>
      </c>
      <c r="B331">
        <v>311.988</v>
      </c>
      <c r="C331">
        <v>310.13400000000001</v>
      </c>
      <c r="D331">
        <v>289.38299999999998</v>
      </c>
      <c r="E331">
        <v>285.88299999999998</v>
      </c>
      <c r="F331">
        <v>86.368600000000001</v>
      </c>
      <c r="G331">
        <v>6.1744E-2</v>
      </c>
      <c r="H331">
        <v>0.94270100000000001</v>
      </c>
      <c r="I331">
        <v>0</v>
      </c>
    </row>
    <row r="332" spans="1:25" x14ac:dyDescent="0.25">
      <c r="A332" t="s">
        <v>86</v>
      </c>
      <c r="B332">
        <v>311.846</v>
      </c>
      <c r="C332">
        <v>310.005</v>
      </c>
      <c r="D332">
        <v>289.36200000000002</v>
      </c>
      <c r="E332">
        <v>285.875</v>
      </c>
      <c r="F332">
        <v>86.399299999999997</v>
      </c>
      <c r="G332">
        <v>5.7658500000000001E-2</v>
      </c>
      <c r="H332">
        <v>0.93183700000000003</v>
      </c>
      <c r="I332">
        <v>0</v>
      </c>
    </row>
    <row r="333" spans="1:25" x14ac:dyDescent="0.25">
      <c r="A333" t="s">
        <v>86</v>
      </c>
      <c r="B333">
        <v>311.92399999999998</v>
      </c>
      <c r="C333">
        <v>310.07299999999998</v>
      </c>
      <c r="D333">
        <v>289.37900000000002</v>
      </c>
      <c r="E333">
        <v>285.87299999999999</v>
      </c>
      <c r="F333">
        <v>86.388000000000005</v>
      </c>
      <c r="G333">
        <v>8.3260899999999999E-2</v>
      </c>
      <c r="H333">
        <v>0.93144800000000005</v>
      </c>
      <c r="I333">
        <v>0</v>
      </c>
    </row>
    <row r="334" spans="1:25" x14ac:dyDescent="0.25">
      <c r="A334" t="s">
        <v>86</v>
      </c>
      <c r="B334">
        <v>311.94</v>
      </c>
      <c r="C334">
        <v>310.07900000000001</v>
      </c>
      <c r="D334">
        <v>289.37099999999998</v>
      </c>
      <c r="E334">
        <v>285.90800000000002</v>
      </c>
      <c r="F334">
        <v>86.361400000000003</v>
      </c>
      <c r="G334">
        <v>6.2074900000000002E-2</v>
      </c>
      <c r="H334">
        <v>0.93113500000000005</v>
      </c>
      <c r="I334">
        <v>0</v>
      </c>
    </row>
    <row r="335" spans="1:25" x14ac:dyDescent="0.25">
      <c r="A335" t="s">
        <v>86</v>
      </c>
      <c r="B335">
        <v>312.00400000000002</v>
      </c>
      <c r="C335">
        <v>310.12299999999999</v>
      </c>
      <c r="D335">
        <v>289.416</v>
      </c>
      <c r="E335">
        <v>285.93299999999999</v>
      </c>
      <c r="F335">
        <v>86.349100000000007</v>
      </c>
      <c r="G335">
        <v>5.4215600000000003E-2</v>
      </c>
      <c r="H335">
        <v>0.93464899999999995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312.029</v>
      </c>
      <c r="C336">
        <v>310.12099999999998</v>
      </c>
      <c r="D336">
        <v>289.416</v>
      </c>
      <c r="E336">
        <v>285.92399999999998</v>
      </c>
      <c r="F336">
        <v>86.366500000000002</v>
      </c>
      <c r="G336">
        <v>6.6653699999999996E-2</v>
      </c>
      <c r="H336">
        <v>0.931836</v>
      </c>
      <c r="I336">
        <v>0</v>
      </c>
      <c r="R336">
        <f>AVERAGE(B287:B336)</f>
        <v>347.66219999999993</v>
      </c>
      <c r="S336">
        <f>AVERAGE(C287:C336)</f>
        <v>310.34035999999998</v>
      </c>
      <c r="U336">
        <f>_xlfn.VAR.P(B287:B336)</f>
        <v>22079.234441800021</v>
      </c>
      <c r="V336">
        <f>_xlfn.VAR.P(C287:C336)</f>
        <v>0.48028647039999894</v>
      </c>
      <c r="X336">
        <f>1.96*SQRT(U336)/50</f>
        <v>5.824760494015834</v>
      </c>
      <c r="Y336">
        <f>1.96*SQRT(V336)/50</f>
        <v>2.7166659748218115E-2</v>
      </c>
    </row>
    <row r="337" spans="1:9" x14ac:dyDescent="0.25">
      <c r="A337" t="s">
        <v>86</v>
      </c>
      <c r="B337">
        <v>17385.154870999999</v>
      </c>
      <c r="C337" t="s">
        <v>36</v>
      </c>
    </row>
    <row r="338" spans="1:9" x14ac:dyDescent="0.25">
      <c r="A338" t="s">
        <v>101</v>
      </c>
      <c r="B338">
        <v>1415.77</v>
      </c>
      <c r="C338">
        <v>1413.84</v>
      </c>
      <c r="D338">
        <v>1393.91</v>
      </c>
      <c r="E338">
        <v>1382.76</v>
      </c>
      <c r="F338">
        <v>926.48599999999999</v>
      </c>
      <c r="G338">
        <v>5.46489E-2</v>
      </c>
      <c r="H338">
        <v>0.93095899999999998</v>
      </c>
      <c r="I338">
        <v>0</v>
      </c>
    </row>
    <row r="339" spans="1:9" x14ac:dyDescent="0.25">
      <c r="A339" t="s">
        <v>101</v>
      </c>
      <c r="B339">
        <v>1411.43</v>
      </c>
      <c r="C339">
        <v>1409.53</v>
      </c>
      <c r="D339">
        <v>1389.64</v>
      </c>
      <c r="E339">
        <v>1378.39</v>
      </c>
      <c r="F339">
        <v>923.49400000000003</v>
      </c>
      <c r="G339">
        <v>5.3914200000000002E-2</v>
      </c>
      <c r="H339">
        <v>0.956596</v>
      </c>
      <c r="I339">
        <v>0</v>
      </c>
    </row>
    <row r="340" spans="1:9" x14ac:dyDescent="0.25">
      <c r="A340" t="s">
        <v>101</v>
      </c>
      <c r="B340">
        <v>1795.59</v>
      </c>
      <c r="C340">
        <v>1482.95</v>
      </c>
      <c r="D340">
        <v>1462.7</v>
      </c>
      <c r="E340">
        <v>1451.18</v>
      </c>
      <c r="F340">
        <v>941.65</v>
      </c>
      <c r="G340">
        <v>5.5861099999999997E-2</v>
      </c>
      <c r="H340">
        <v>0.93163600000000002</v>
      </c>
      <c r="I340">
        <v>0</v>
      </c>
    </row>
    <row r="341" spans="1:9" x14ac:dyDescent="0.25">
      <c r="A341" t="s">
        <v>101</v>
      </c>
      <c r="B341">
        <v>1778.43</v>
      </c>
      <c r="C341">
        <v>1774.54</v>
      </c>
      <c r="D341">
        <v>1751.5</v>
      </c>
      <c r="E341">
        <v>1736.36</v>
      </c>
      <c r="F341">
        <v>1202.04</v>
      </c>
      <c r="G341">
        <v>6.1201699999999998E-2</v>
      </c>
      <c r="H341">
        <v>0.94600600000000001</v>
      </c>
      <c r="I341">
        <v>0</v>
      </c>
    </row>
    <row r="342" spans="1:9" x14ac:dyDescent="0.25">
      <c r="A342" t="s">
        <v>101</v>
      </c>
      <c r="B342">
        <v>1532.87</v>
      </c>
      <c r="C342">
        <v>1530.86</v>
      </c>
      <c r="D342">
        <v>1510.05</v>
      </c>
      <c r="E342">
        <v>1497.6</v>
      </c>
      <c r="F342">
        <v>983.16399999999999</v>
      </c>
      <c r="G342">
        <v>5.5368199999999999E-2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1620.7</v>
      </c>
      <c r="C343">
        <v>1618.77</v>
      </c>
      <c r="D343">
        <v>1597.28</v>
      </c>
      <c r="E343">
        <v>1584.18</v>
      </c>
      <c r="F343">
        <v>1063.6500000000001</v>
      </c>
      <c r="G343">
        <v>6.5563999999999997E-2</v>
      </c>
      <c r="H343">
        <v>0.93170399999999998</v>
      </c>
      <c r="I343">
        <v>0</v>
      </c>
    </row>
    <row r="344" spans="1:9" x14ac:dyDescent="0.25">
      <c r="A344" t="s">
        <v>101</v>
      </c>
      <c r="B344">
        <v>1473.02</v>
      </c>
      <c r="C344">
        <v>1471.07</v>
      </c>
      <c r="D344">
        <v>1450.77</v>
      </c>
      <c r="E344">
        <v>1439.43</v>
      </c>
      <c r="F344">
        <v>929.149</v>
      </c>
      <c r="G344">
        <v>8.3256999999999998E-2</v>
      </c>
      <c r="H344">
        <v>0.93180200000000002</v>
      </c>
      <c r="I344">
        <v>0</v>
      </c>
    </row>
    <row r="345" spans="1:9" x14ac:dyDescent="0.25">
      <c r="A345" t="s">
        <v>101</v>
      </c>
      <c r="B345">
        <v>1464.66</v>
      </c>
      <c r="C345">
        <v>1462.76</v>
      </c>
      <c r="D345">
        <v>1442.91</v>
      </c>
      <c r="E345">
        <v>1431.7</v>
      </c>
      <c r="F345">
        <v>924.05499999999995</v>
      </c>
      <c r="G345">
        <v>5.9627800000000002E-2</v>
      </c>
      <c r="H345">
        <v>0.95863799999999999</v>
      </c>
      <c r="I345">
        <v>0</v>
      </c>
    </row>
    <row r="346" spans="1:9" x14ac:dyDescent="0.25">
      <c r="A346" t="s">
        <v>101</v>
      </c>
      <c r="B346">
        <v>2127.9299999999998</v>
      </c>
      <c r="C346">
        <v>1655.33</v>
      </c>
      <c r="D346">
        <v>1633.44</v>
      </c>
      <c r="E346">
        <v>1619.8</v>
      </c>
      <c r="F346">
        <v>1097.56</v>
      </c>
      <c r="G346">
        <v>5.4382699999999999E-2</v>
      </c>
      <c r="H346">
        <v>0.93178300000000003</v>
      </c>
      <c r="I346">
        <v>0</v>
      </c>
    </row>
    <row r="347" spans="1:9" x14ac:dyDescent="0.25">
      <c r="A347" t="s">
        <v>101</v>
      </c>
      <c r="B347">
        <v>1618.34</v>
      </c>
      <c r="C347">
        <v>1614.33</v>
      </c>
      <c r="D347">
        <v>1592.68</v>
      </c>
      <c r="E347">
        <v>1579.12</v>
      </c>
      <c r="F347">
        <v>1059.99</v>
      </c>
      <c r="G347">
        <v>8.3273100000000003E-2</v>
      </c>
      <c r="H347">
        <v>0.93167599999999995</v>
      </c>
      <c r="I347">
        <v>0</v>
      </c>
    </row>
    <row r="348" spans="1:9" x14ac:dyDescent="0.25">
      <c r="A348" t="s">
        <v>101</v>
      </c>
      <c r="B348">
        <v>1463.63</v>
      </c>
      <c r="C348">
        <v>1461.67</v>
      </c>
      <c r="D348">
        <v>1441.87</v>
      </c>
      <c r="E348">
        <v>1430.58</v>
      </c>
      <c r="F348">
        <v>924.84</v>
      </c>
      <c r="G348">
        <v>5.3984799999999999E-2</v>
      </c>
      <c r="H348">
        <v>0.93175799999999998</v>
      </c>
      <c r="I348">
        <v>0</v>
      </c>
    </row>
    <row r="349" spans="1:9" x14ac:dyDescent="0.25">
      <c r="A349" t="s">
        <v>101</v>
      </c>
      <c r="B349">
        <v>1481.8</v>
      </c>
      <c r="C349">
        <v>1479.84</v>
      </c>
      <c r="D349">
        <v>1459.67</v>
      </c>
      <c r="E349">
        <v>1448.09</v>
      </c>
      <c r="F349">
        <v>939.91700000000003</v>
      </c>
      <c r="G349">
        <v>5.85858E-2</v>
      </c>
      <c r="H349">
        <v>0.95121100000000003</v>
      </c>
      <c r="I349">
        <v>0</v>
      </c>
    </row>
    <row r="350" spans="1:9" x14ac:dyDescent="0.25">
      <c r="A350" t="s">
        <v>101</v>
      </c>
      <c r="B350">
        <v>1480.74</v>
      </c>
      <c r="C350">
        <v>1478.83</v>
      </c>
      <c r="D350">
        <v>1458.81</v>
      </c>
      <c r="E350">
        <v>1447.24</v>
      </c>
      <c r="F350">
        <v>935.79399999999998</v>
      </c>
      <c r="G350">
        <v>8.32561E-2</v>
      </c>
      <c r="H350">
        <v>0.93182299999999996</v>
      </c>
      <c r="I350">
        <v>0</v>
      </c>
    </row>
    <row r="351" spans="1:9" x14ac:dyDescent="0.25">
      <c r="A351" t="s">
        <v>101</v>
      </c>
      <c r="B351">
        <v>1466.6</v>
      </c>
      <c r="C351">
        <v>1464.65</v>
      </c>
      <c r="D351">
        <v>1444.87</v>
      </c>
      <c r="E351">
        <v>1433.57</v>
      </c>
      <c r="F351">
        <v>926.15499999999997</v>
      </c>
      <c r="G351">
        <v>8.3262900000000001E-2</v>
      </c>
      <c r="H351">
        <v>0.93064599999999997</v>
      </c>
      <c r="I351">
        <v>0</v>
      </c>
    </row>
    <row r="352" spans="1:9" x14ac:dyDescent="0.25">
      <c r="A352" t="s">
        <v>101</v>
      </c>
      <c r="B352">
        <v>1462.36</v>
      </c>
      <c r="C352">
        <v>1460.46</v>
      </c>
      <c r="D352">
        <v>1440.34</v>
      </c>
      <c r="E352">
        <v>1429.02</v>
      </c>
      <c r="F352">
        <v>924.52599999999995</v>
      </c>
      <c r="G352">
        <v>5.5225700000000003E-2</v>
      </c>
      <c r="H352">
        <v>0.93080600000000002</v>
      </c>
      <c r="I352">
        <v>0</v>
      </c>
    </row>
    <row r="353" spans="1:9" x14ac:dyDescent="0.25">
      <c r="A353" t="s">
        <v>101</v>
      </c>
      <c r="B353">
        <v>1540.66</v>
      </c>
      <c r="C353">
        <v>1538.24</v>
      </c>
      <c r="D353">
        <v>1517.36</v>
      </c>
      <c r="E353">
        <v>1505.16</v>
      </c>
      <c r="F353">
        <v>991.01900000000001</v>
      </c>
      <c r="G353">
        <v>6.028E-2</v>
      </c>
      <c r="H353">
        <v>0.93098400000000003</v>
      </c>
      <c r="I353">
        <v>0</v>
      </c>
    </row>
    <row r="354" spans="1:9" x14ac:dyDescent="0.25">
      <c r="A354" t="s">
        <v>101</v>
      </c>
      <c r="B354">
        <v>1618.59</v>
      </c>
      <c r="C354">
        <v>1615.95</v>
      </c>
      <c r="D354">
        <v>1594.29</v>
      </c>
      <c r="E354">
        <v>1581.34</v>
      </c>
      <c r="F354">
        <v>1058.99</v>
      </c>
      <c r="G354">
        <v>8.3310800000000004E-2</v>
      </c>
      <c r="H354">
        <v>0.93130500000000005</v>
      </c>
      <c r="I354">
        <v>0</v>
      </c>
    </row>
    <row r="355" spans="1:9" x14ac:dyDescent="0.25">
      <c r="A355" t="s">
        <v>101</v>
      </c>
      <c r="B355">
        <v>1782.83</v>
      </c>
      <c r="C355">
        <v>1780.85</v>
      </c>
      <c r="D355">
        <v>1757.68</v>
      </c>
      <c r="E355">
        <v>1743.83</v>
      </c>
      <c r="F355">
        <v>1202.32</v>
      </c>
      <c r="G355">
        <v>5.4108799999999999E-2</v>
      </c>
      <c r="H355">
        <v>0.95810899999999999</v>
      </c>
      <c r="I355">
        <v>0</v>
      </c>
    </row>
    <row r="356" spans="1:9" x14ac:dyDescent="0.25">
      <c r="A356" t="s">
        <v>101</v>
      </c>
      <c r="B356">
        <v>1746.05</v>
      </c>
      <c r="C356">
        <v>1743.8</v>
      </c>
      <c r="D356">
        <v>1721.02</v>
      </c>
      <c r="E356">
        <v>1707.64</v>
      </c>
      <c r="F356">
        <v>1170.1099999999999</v>
      </c>
      <c r="G356">
        <v>5.8674400000000002E-2</v>
      </c>
      <c r="H356">
        <v>0.95796999999999999</v>
      </c>
      <c r="I356">
        <v>0</v>
      </c>
    </row>
    <row r="357" spans="1:9" x14ac:dyDescent="0.25">
      <c r="A357" t="s">
        <v>101</v>
      </c>
      <c r="B357">
        <v>1483.27</v>
      </c>
      <c r="C357">
        <v>1480.86</v>
      </c>
      <c r="D357">
        <v>1460.68</v>
      </c>
      <c r="E357">
        <v>1449.06</v>
      </c>
      <c r="F357">
        <v>940.77300000000002</v>
      </c>
      <c r="G357">
        <v>7.3777400000000007E-2</v>
      </c>
      <c r="H357">
        <v>0.93078799999999995</v>
      </c>
      <c r="I357">
        <v>0</v>
      </c>
    </row>
    <row r="358" spans="1:9" x14ac:dyDescent="0.25">
      <c r="A358" t="s">
        <v>101</v>
      </c>
      <c r="B358">
        <v>1639.77</v>
      </c>
      <c r="C358">
        <v>1637.77</v>
      </c>
      <c r="D358">
        <v>1616.24</v>
      </c>
      <c r="E358">
        <v>1602.67</v>
      </c>
      <c r="F358">
        <v>1082.97</v>
      </c>
      <c r="G358">
        <v>5.5020399999999997E-2</v>
      </c>
      <c r="H358">
        <v>0.93159000000000003</v>
      </c>
      <c r="I358">
        <v>0</v>
      </c>
    </row>
    <row r="359" spans="1:9" x14ac:dyDescent="0.25">
      <c r="A359" t="s">
        <v>101</v>
      </c>
      <c r="B359">
        <v>1503.78</v>
      </c>
      <c r="C359">
        <v>1501.69</v>
      </c>
      <c r="D359">
        <v>1481.18</v>
      </c>
      <c r="E359">
        <v>1469.3</v>
      </c>
      <c r="F359">
        <v>957.26499999999999</v>
      </c>
      <c r="G359">
        <v>5.7806999999999997E-2</v>
      </c>
      <c r="H359">
        <v>0.93107600000000001</v>
      </c>
      <c r="I359">
        <v>0</v>
      </c>
    </row>
    <row r="360" spans="1:9" x14ac:dyDescent="0.25">
      <c r="A360" t="s">
        <v>101</v>
      </c>
      <c r="B360">
        <v>1513.72</v>
      </c>
      <c r="C360">
        <v>1511.69</v>
      </c>
      <c r="D360">
        <v>1490.99</v>
      </c>
      <c r="E360">
        <v>1479.06</v>
      </c>
      <c r="F360">
        <v>963.45600000000002</v>
      </c>
      <c r="G360">
        <v>5.3979899999999997E-2</v>
      </c>
      <c r="H360">
        <v>0.93151200000000001</v>
      </c>
      <c r="I360">
        <v>0</v>
      </c>
    </row>
    <row r="361" spans="1:9" x14ac:dyDescent="0.25">
      <c r="A361" t="s">
        <v>101</v>
      </c>
      <c r="B361">
        <v>1660.14</v>
      </c>
      <c r="C361">
        <v>1658.2</v>
      </c>
      <c r="D361">
        <v>1636.31</v>
      </c>
      <c r="E361">
        <v>1622.44</v>
      </c>
      <c r="F361">
        <v>1100.24</v>
      </c>
      <c r="G361">
        <v>5.4636999999999998E-2</v>
      </c>
      <c r="H361">
        <v>0.93167299999999997</v>
      </c>
      <c r="I361">
        <v>0</v>
      </c>
    </row>
    <row r="362" spans="1:9" x14ac:dyDescent="0.25">
      <c r="A362" t="s">
        <v>101</v>
      </c>
      <c r="B362">
        <v>1510.37</v>
      </c>
      <c r="C362">
        <v>1507.83</v>
      </c>
      <c r="D362">
        <v>1487.41</v>
      </c>
      <c r="E362">
        <v>1475.62</v>
      </c>
      <c r="F362">
        <v>964.55499999999995</v>
      </c>
      <c r="G362">
        <v>5.4003200000000001E-2</v>
      </c>
      <c r="H362">
        <v>0.93338200000000004</v>
      </c>
      <c r="I362">
        <v>0</v>
      </c>
    </row>
    <row r="363" spans="1:9" x14ac:dyDescent="0.25">
      <c r="A363" t="s">
        <v>101</v>
      </c>
      <c r="B363">
        <v>1854.52</v>
      </c>
      <c r="C363">
        <v>1851.7</v>
      </c>
      <c r="D363">
        <v>1828.03</v>
      </c>
      <c r="E363">
        <v>1812.63</v>
      </c>
      <c r="F363">
        <v>1270.28</v>
      </c>
      <c r="G363">
        <v>6.5356200000000003E-2</v>
      </c>
      <c r="H363">
        <v>0.93113599999999996</v>
      </c>
      <c r="I363">
        <v>0</v>
      </c>
    </row>
    <row r="364" spans="1:9" x14ac:dyDescent="0.25">
      <c r="A364" t="s">
        <v>101</v>
      </c>
      <c r="B364">
        <v>1464.58</v>
      </c>
      <c r="C364">
        <v>1462.65</v>
      </c>
      <c r="D364">
        <v>1442.78</v>
      </c>
      <c r="E364">
        <v>1431.53</v>
      </c>
      <c r="F364">
        <v>924.23800000000006</v>
      </c>
      <c r="G364">
        <v>5.5089100000000002E-2</v>
      </c>
      <c r="H364">
        <v>0.93142000000000003</v>
      </c>
      <c r="I364">
        <v>0</v>
      </c>
    </row>
    <row r="365" spans="1:9" x14ac:dyDescent="0.25">
      <c r="A365" t="s">
        <v>101</v>
      </c>
      <c r="B365">
        <v>1703.7</v>
      </c>
      <c r="C365">
        <v>1488.26</v>
      </c>
      <c r="D365">
        <v>1467.94</v>
      </c>
      <c r="E365">
        <v>1456.29</v>
      </c>
      <c r="F365">
        <v>947.16499999999996</v>
      </c>
      <c r="G365">
        <v>6.2902799999999995E-2</v>
      </c>
      <c r="H365">
        <v>0.93106900000000004</v>
      </c>
      <c r="I365">
        <v>0</v>
      </c>
    </row>
    <row r="366" spans="1:9" x14ac:dyDescent="0.25">
      <c r="A366" t="s">
        <v>101</v>
      </c>
      <c r="B366">
        <v>1770.84</v>
      </c>
      <c r="C366">
        <v>1766.61</v>
      </c>
      <c r="D366">
        <v>1743.83</v>
      </c>
      <c r="E366">
        <v>1729.01</v>
      </c>
      <c r="F366">
        <v>1193.55</v>
      </c>
      <c r="G366">
        <v>7.63292E-2</v>
      </c>
      <c r="H366">
        <v>0.95916900000000005</v>
      </c>
      <c r="I366">
        <v>0</v>
      </c>
    </row>
    <row r="367" spans="1:9" x14ac:dyDescent="0.25">
      <c r="A367" t="s">
        <v>101</v>
      </c>
      <c r="B367">
        <v>1518.22</v>
      </c>
      <c r="C367">
        <v>1515.84</v>
      </c>
      <c r="D367">
        <v>1495.29</v>
      </c>
      <c r="E367">
        <v>1483.12</v>
      </c>
      <c r="F367">
        <v>971.83</v>
      </c>
      <c r="G367">
        <v>5.4219900000000001E-2</v>
      </c>
      <c r="H367">
        <v>0.93181099999999994</v>
      </c>
      <c r="I367">
        <v>0</v>
      </c>
    </row>
    <row r="368" spans="1:9" x14ac:dyDescent="0.25">
      <c r="A368" t="s">
        <v>101</v>
      </c>
      <c r="B368">
        <v>1466.5</v>
      </c>
      <c r="C368">
        <v>1464.62</v>
      </c>
      <c r="D368">
        <v>1444.38</v>
      </c>
      <c r="E368">
        <v>1433.07</v>
      </c>
      <c r="F368">
        <v>924.83199999999999</v>
      </c>
      <c r="G368">
        <v>5.7008900000000001E-2</v>
      </c>
      <c r="H368">
        <v>0.93183300000000002</v>
      </c>
      <c r="I368">
        <v>0</v>
      </c>
    </row>
    <row r="369" spans="1:9" x14ac:dyDescent="0.25">
      <c r="A369" t="s">
        <v>101</v>
      </c>
      <c r="B369">
        <v>1709.32</v>
      </c>
      <c r="C369">
        <v>1707.42</v>
      </c>
      <c r="D369">
        <v>1685.13</v>
      </c>
      <c r="E369">
        <v>1671.36</v>
      </c>
      <c r="F369">
        <v>1142.74</v>
      </c>
      <c r="G369">
        <v>5.6051799999999999E-2</v>
      </c>
      <c r="H369">
        <v>0.95755100000000004</v>
      </c>
      <c r="I369">
        <v>0</v>
      </c>
    </row>
    <row r="370" spans="1:9" x14ac:dyDescent="0.25">
      <c r="A370" t="s">
        <v>101</v>
      </c>
      <c r="B370">
        <v>1466.49</v>
      </c>
      <c r="C370">
        <v>1464.57</v>
      </c>
      <c r="D370">
        <v>1444.67</v>
      </c>
      <c r="E370">
        <v>1433.51</v>
      </c>
      <c r="F370">
        <v>926.45299999999997</v>
      </c>
      <c r="G370">
        <v>8.3291500000000004E-2</v>
      </c>
      <c r="H370">
        <v>0.93178799999999995</v>
      </c>
      <c r="I370">
        <v>0</v>
      </c>
    </row>
    <row r="371" spans="1:9" x14ac:dyDescent="0.25">
      <c r="A371" t="s">
        <v>101</v>
      </c>
      <c r="B371">
        <v>2065.6</v>
      </c>
      <c r="C371">
        <v>1675.08</v>
      </c>
      <c r="D371">
        <v>1652.83</v>
      </c>
      <c r="E371">
        <v>1639</v>
      </c>
      <c r="F371">
        <v>1114.5899999999999</v>
      </c>
      <c r="G371">
        <v>5.99231E-2</v>
      </c>
      <c r="H371">
        <v>0.93169900000000005</v>
      </c>
      <c r="I371">
        <v>0</v>
      </c>
    </row>
    <row r="372" spans="1:9" x14ac:dyDescent="0.25">
      <c r="A372" t="s">
        <v>101</v>
      </c>
      <c r="B372">
        <v>1769.09</v>
      </c>
      <c r="C372">
        <v>1765.09</v>
      </c>
      <c r="D372">
        <v>1742.17</v>
      </c>
      <c r="E372">
        <v>1727.45</v>
      </c>
      <c r="F372">
        <v>1191.8399999999999</v>
      </c>
      <c r="G372">
        <v>7.9498799999999994E-2</v>
      </c>
      <c r="H372">
        <v>0.94937800000000006</v>
      </c>
      <c r="I372">
        <v>0</v>
      </c>
    </row>
    <row r="373" spans="1:9" x14ac:dyDescent="0.25">
      <c r="A373" t="s">
        <v>101</v>
      </c>
      <c r="B373">
        <v>1656.38</v>
      </c>
      <c r="C373">
        <v>1654.32</v>
      </c>
      <c r="D373">
        <v>1632.35</v>
      </c>
      <c r="E373">
        <v>1618.65</v>
      </c>
      <c r="F373">
        <v>1096.26</v>
      </c>
      <c r="G373">
        <v>8.3260299999999995E-2</v>
      </c>
      <c r="H373">
        <v>0.93179900000000004</v>
      </c>
      <c r="I373">
        <v>0</v>
      </c>
    </row>
    <row r="374" spans="1:9" x14ac:dyDescent="0.25">
      <c r="A374" t="s">
        <v>101</v>
      </c>
      <c r="B374">
        <v>1614.25</v>
      </c>
      <c r="C374">
        <v>1612.18</v>
      </c>
      <c r="D374">
        <v>1590.67</v>
      </c>
      <c r="E374">
        <v>1578.2</v>
      </c>
      <c r="F374">
        <v>1054.81</v>
      </c>
      <c r="G374">
        <v>5.6431000000000002E-2</v>
      </c>
      <c r="H374">
        <v>0.93485799999999997</v>
      </c>
      <c r="I374">
        <v>0</v>
      </c>
    </row>
    <row r="375" spans="1:9" x14ac:dyDescent="0.25">
      <c r="A375" t="s">
        <v>101</v>
      </c>
      <c r="B375">
        <v>1750.86</v>
      </c>
      <c r="C375">
        <v>1748.77</v>
      </c>
      <c r="D375">
        <v>1725.91</v>
      </c>
      <c r="E375">
        <v>1712.22</v>
      </c>
      <c r="F375">
        <v>1174.5899999999999</v>
      </c>
      <c r="G375">
        <v>5.5063300000000003E-2</v>
      </c>
      <c r="H375">
        <v>0.93183300000000002</v>
      </c>
      <c r="I375">
        <v>0</v>
      </c>
    </row>
    <row r="376" spans="1:9" x14ac:dyDescent="0.25">
      <c r="A376" t="s">
        <v>101</v>
      </c>
      <c r="B376">
        <v>1645.89</v>
      </c>
      <c r="C376">
        <v>1643.89</v>
      </c>
      <c r="D376">
        <v>1622.01</v>
      </c>
      <c r="E376">
        <v>1609.4</v>
      </c>
      <c r="F376">
        <v>1082.02</v>
      </c>
      <c r="G376">
        <v>8.3262199999999995E-2</v>
      </c>
      <c r="H376">
        <v>0.93137899999999996</v>
      </c>
      <c r="I376">
        <v>0</v>
      </c>
    </row>
    <row r="377" spans="1:9" x14ac:dyDescent="0.25">
      <c r="A377" t="s">
        <v>101</v>
      </c>
      <c r="B377">
        <v>1569.58</v>
      </c>
      <c r="C377">
        <v>1488.88</v>
      </c>
      <c r="D377">
        <v>1468.61</v>
      </c>
      <c r="E377">
        <v>1457.06</v>
      </c>
      <c r="F377">
        <v>946.67399999999998</v>
      </c>
      <c r="G377">
        <v>6.0419599999999997E-2</v>
      </c>
      <c r="H377">
        <v>0.93175399999999997</v>
      </c>
      <c r="I377">
        <v>0</v>
      </c>
    </row>
    <row r="378" spans="1:9" x14ac:dyDescent="0.25">
      <c r="A378" t="s">
        <v>101</v>
      </c>
      <c r="B378">
        <v>1704.06</v>
      </c>
      <c r="C378">
        <v>1701.19</v>
      </c>
      <c r="D378">
        <v>1678.66</v>
      </c>
      <c r="E378">
        <v>1665.74</v>
      </c>
      <c r="F378">
        <v>1131.0899999999999</v>
      </c>
      <c r="G378">
        <v>5.4019299999999999E-2</v>
      </c>
      <c r="H378">
        <v>0.93164000000000002</v>
      </c>
      <c r="I378">
        <v>0</v>
      </c>
    </row>
    <row r="379" spans="1:9" x14ac:dyDescent="0.25">
      <c r="A379" t="s">
        <v>101</v>
      </c>
      <c r="B379">
        <v>1589.18</v>
      </c>
      <c r="C379">
        <v>1586.98</v>
      </c>
      <c r="D379">
        <v>1565.62</v>
      </c>
      <c r="E379">
        <v>1552.68</v>
      </c>
      <c r="F379">
        <v>1034.25</v>
      </c>
      <c r="G379">
        <v>6.5940700000000005E-2</v>
      </c>
      <c r="H379">
        <v>0.93149000000000004</v>
      </c>
      <c r="I379">
        <v>0</v>
      </c>
    </row>
    <row r="380" spans="1:9" x14ac:dyDescent="0.25">
      <c r="A380" t="s">
        <v>101</v>
      </c>
      <c r="B380">
        <v>1612.8</v>
      </c>
      <c r="C380">
        <v>1610.7</v>
      </c>
      <c r="D380">
        <v>1589.2</v>
      </c>
      <c r="E380">
        <v>1576.59</v>
      </c>
      <c r="F380">
        <v>1052.81</v>
      </c>
      <c r="G380">
        <v>8.3324200000000001E-2</v>
      </c>
      <c r="H380">
        <v>0.93169199999999996</v>
      </c>
      <c r="I380">
        <v>0</v>
      </c>
    </row>
    <row r="381" spans="1:9" x14ac:dyDescent="0.25">
      <c r="A381" t="s">
        <v>101</v>
      </c>
      <c r="B381">
        <v>1674.51</v>
      </c>
      <c r="C381">
        <v>1672.49</v>
      </c>
      <c r="D381">
        <v>1650.25</v>
      </c>
      <c r="E381">
        <v>1637.7</v>
      </c>
      <c r="F381">
        <v>1104.93</v>
      </c>
      <c r="G381">
        <v>5.5582300000000001E-2</v>
      </c>
      <c r="H381">
        <v>0.93142899999999995</v>
      </c>
      <c r="I381">
        <v>0</v>
      </c>
    </row>
    <row r="382" spans="1:9" x14ac:dyDescent="0.25">
      <c r="A382" t="s">
        <v>101</v>
      </c>
      <c r="B382">
        <v>1464.57</v>
      </c>
      <c r="C382">
        <v>1462.59</v>
      </c>
      <c r="D382">
        <v>1442.63</v>
      </c>
      <c r="E382">
        <v>1431.29</v>
      </c>
      <c r="F382">
        <v>923.69399999999996</v>
      </c>
      <c r="G382">
        <v>8.3257800000000007E-2</v>
      </c>
      <c r="H382">
        <v>0.931836</v>
      </c>
      <c r="I382">
        <v>0</v>
      </c>
    </row>
    <row r="383" spans="1:9" x14ac:dyDescent="0.25">
      <c r="A383" t="s">
        <v>101</v>
      </c>
      <c r="B383">
        <v>1974.38</v>
      </c>
      <c r="C383">
        <v>1688.37</v>
      </c>
      <c r="D383">
        <v>1666.2</v>
      </c>
      <c r="E383">
        <v>1652.42</v>
      </c>
      <c r="F383">
        <v>1124.53</v>
      </c>
      <c r="G383">
        <v>5.6463199999999998E-2</v>
      </c>
      <c r="H383">
        <v>0.93174299999999999</v>
      </c>
      <c r="I383">
        <v>0</v>
      </c>
    </row>
    <row r="384" spans="1:9" x14ac:dyDescent="0.25">
      <c r="A384" t="s">
        <v>101</v>
      </c>
      <c r="B384">
        <v>1659.21</v>
      </c>
      <c r="C384">
        <v>1655.16</v>
      </c>
      <c r="D384">
        <v>1633.06</v>
      </c>
      <c r="E384">
        <v>1619.18</v>
      </c>
      <c r="F384">
        <v>1096.8399999999999</v>
      </c>
      <c r="G384">
        <v>5.8014400000000001E-2</v>
      </c>
      <c r="H384">
        <v>0.93183099999999996</v>
      </c>
      <c r="I384">
        <v>0</v>
      </c>
    </row>
    <row r="385" spans="1:25" x14ac:dyDescent="0.25">
      <c r="A385" t="s">
        <v>101</v>
      </c>
      <c r="B385">
        <v>1479.09</v>
      </c>
      <c r="C385">
        <v>1476.97</v>
      </c>
      <c r="D385">
        <v>1456.99</v>
      </c>
      <c r="E385">
        <v>1445.42</v>
      </c>
      <c r="F385">
        <v>936.54499999999996</v>
      </c>
      <c r="G385">
        <v>5.3911800000000003E-2</v>
      </c>
      <c r="H385">
        <v>0.93149099999999996</v>
      </c>
      <c r="I385">
        <v>0</v>
      </c>
    </row>
    <row r="386" spans="1:25" x14ac:dyDescent="0.25">
      <c r="A386" t="s">
        <v>101</v>
      </c>
      <c r="B386">
        <v>1461.55</v>
      </c>
      <c r="C386">
        <v>1459.57</v>
      </c>
      <c r="D386">
        <v>1439.78</v>
      </c>
      <c r="E386">
        <v>1428.61</v>
      </c>
      <c r="F386">
        <v>922.98199999999997</v>
      </c>
      <c r="G386">
        <v>6.1733499999999997E-2</v>
      </c>
      <c r="H386">
        <v>0.93181199999999997</v>
      </c>
      <c r="I386">
        <v>0</v>
      </c>
    </row>
    <row r="387" spans="1:25" x14ac:dyDescent="0.25">
      <c r="A387" t="s">
        <v>101</v>
      </c>
      <c r="B387">
        <v>1462.32</v>
      </c>
      <c r="C387">
        <v>1460.39</v>
      </c>
      <c r="D387">
        <v>1440.38</v>
      </c>
      <c r="E387">
        <v>1429.1</v>
      </c>
      <c r="F387">
        <v>924.31200000000001</v>
      </c>
      <c r="G387">
        <v>5.9675800000000001E-2</v>
      </c>
      <c r="H387">
        <v>0.93161000000000005</v>
      </c>
      <c r="I387">
        <v>0</v>
      </c>
    </row>
    <row r="388" spans="1:25" x14ac:dyDescent="0.25">
      <c r="A388" t="s">
        <v>101</v>
      </c>
      <c r="B388">
        <v>1462.76</v>
      </c>
      <c r="C388">
        <v>1460.76</v>
      </c>
      <c r="D388">
        <v>1441.04</v>
      </c>
      <c r="E388">
        <v>1429.73</v>
      </c>
      <c r="F388">
        <v>923.90800000000002</v>
      </c>
      <c r="G388">
        <v>5.3955000000000003E-2</v>
      </c>
      <c r="H388">
        <v>0.93173300000000003</v>
      </c>
      <c r="I388">
        <v>0</v>
      </c>
    </row>
    <row r="389" spans="1:25" x14ac:dyDescent="0.25">
      <c r="A389" t="s">
        <v>101</v>
      </c>
      <c r="B389">
        <v>1461.37</v>
      </c>
      <c r="C389">
        <v>1459.38</v>
      </c>
      <c r="D389">
        <v>1439.46</v>
      </c>
      <c r="E389">
        <v>1428.13</v>
      </c>
      <c r="F389">
        <v>923.721</v>
      </c>
      <c r="G389">
        <v>5.5294000000000003E-2</v>
      </c>
      <c r="H389">
        <v>0.93115599999999998</v>
      </c>
      <c r="I389">
        <v>0</v>
      </c>
    </row>
    <row r="390" spans="1:25" x14ac:dyDescent="0.25">
      <c r="A390" t="s">
        <v>101</v>
      </c>
      <c r="B390">
        <v>1505.88</v>
      </c>
      <c r="C390">
        <v>1503.82</v>
      </c>
      <c r="D390">
        <v>1483.49</v>
      </c>
      <c r="E390">
        <v>1471.45</v>
      </c>
      <c r="F390">
        <v>960.72400000000005</v>
      </c>
      <c r="G390">
        <v>5.7870600000000001E-2</v>
      </c>
      <c r="H390">
        <v>0.95922700000000005</v>
      </c>
      <c r="I390">
        <v>0</v>
      </c>
    </row>
    <row r="391" spans="1:25" x14ac:dyDescent="0.25">
      <c r="A391" t="s">
        <v>101</v>
      </c>
      <c r="B391">
        <v>1486.31</v>
      </c>
      <c r="C391">
        <v>1484.28</v>
      </c>
      <c r="D391">
        <v>1464.25</v>
      </c>
      <c r="E391">
        <v>1452.74</v>
      </c>
      <c r="F391">
        <v>938.93899999999996</v>
      </c>
      <c r="G391">
        <v>6.0001499999999999E-2</v>
      </c>
      <c r="H391">
        <v>0.93174800000000002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1461.42</v>
      </c>
      <c r="C392">
        <v>1459.52</v>
      </c>
      <c r="D392">
        <v>1439.47</v>
      </c>
      <c r="E392">
        <v>1428.22</v>
      </c>
      <c r="F392">
        <v>922.48</v>
      </c>
      <c r="G392">
        <v>5.3981500000000002E-2</v>
      </c>
      <c r="H392">
        <v>0.95402100000000001</v>
      </c>
      <c r="I392">
        <v>0</v>
      </c>
      <c r="R392">
        <f>AVERAGE(B343:B392)</f>
        <v>1602.8837999999998</v>
      </c>
      <c r="S392">
        <f>AVERAGE(C343:C392)</f>
        <v>1571.9328</v>
      </c>
      <c r="U392">
        <f>_xlfn.VAR.P(B343:B392)</f>
        <v>25231.220399559992</v>
      </c>
      <c r="V392">
        <f>_xlfn.VAR.P(C343:C392)</f>
        <v>12394.09183216</v>
      </c>
      <c r="X392">
        <f>1.96*SQRT(U392)/50</f>
        <v>6.2266606230611172</v>
      </c>
      <c r="Y392">
        <f>1.96*SQRT(V392)/50</f>
        <v>4.3640872210544037</v>
      </c>
    </row>
    <row r="393" spans="1:25" x14ac:dyDescent="0.25">
      <c r="A393" t="s">
        <v>101</v>
      </c>
      <c r="B393">
        <v>80147.493658000007</v>
      </c>
      <c r="C393" t="s">
        <v>36</v>
      </c>
    </row>
    <row r="394" spans="1:25" x14ac:dyDescent="0.25">
      <c r="A394" t="s">
        <v>102</v>
      </c>
      <c r="B394">
        <v>1429.18</v>
      </c>
      <c r="C394">
        <v>0</v>
      </c>
      <c r="D394">
        <v>0</v>
      </c>
      <c r="E394">
        <v>0</v>
      </c>
      <c r="F394">
        <v>0</v>
      </c>
      <c r="G394">
        <v>5.3911000000000001E-2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1436.42</v>
      </c>
      <c r="C395">
        <v>0</v>
      </c>
      <c r="D395">
        <v>0</v>
      </c>
      <c r="E395">
        <v>0</v>
      </c>
      <c r="F395">
        <v>0</v>
      </c>
      <c r="G395">
        <v>8.32672E-2</v>
      </c>
      <c r="H395">
        <v>0.93183400000000005</v>
      </c>
      <c r="I395">
        <v>0</v>
      </c>
    </row>
    <row r="396" spans="1:25" x14ac:dyDescent="0.25">
      <c r="A396" t="s">
        <v>102</v>
      </c>
      <c r="B396">
        <v>1430.32</v>
      </c>
      <c r="C396">
        <v>0</v>
      </c>
      <c r="D396">
        <v>0</v>
      </c>
      <c r="E396">
        <v>0</v>
      </c>
      <c r="F396">
        <v>0</v>
      </c>
      <c r="G396">
        <v>5.4942400000000002E-2</v>
      </c>
      <c r="H396">
        <v>0.93177200000000004</v>
      </c>
      <c r="I396">
        <v>0</v>
      </c>
    </row>
    <row r="397" spans="1:25" x14ac:dyDescent="0.25">
      <c r="A397" t="s">
        <v>102</v>
      </c>
      <c r="B397">
        <v>2248.06</v>
      </c>
      <c r="C397">
        <v>0</v>
      </c>
      <c r="D397">
        <v>0</v>
      </c>
      <c r="E397">
        <v>0</v>
      </c>
      <c r="F397">
        <v>0</v>
      </c>
      <c r="G397">
        <v>5.4959300000000003E-2</v>
      </c>
      <c r="H397">
        <v>0.93156700000000003</v>
      </c>
      <c r="I397">
        <v>0</v>
      </c>
    </row>
    <row r="398" spans="1:25" x14ac:dyDescent="0.25">
      <c r="A398" t="s">
        <v>102</v>
      </c>
      <c r="B398">
        <v>1732.64</v>
      </c>
      <c r="C398">
        <v>0</v>
      </c>
      <c r="D398">
        <v>0</v>
      </c>
      <c r="E398">
        <v>0</v>
      </c>
      <c r="F398">
        <v>0</v>
      </c>
      <c r="G398">
        <v>5.5895500000000001E-2</v>
      </c>
      <c r="H398">
        <v>0.95909</v>
      </c>
      <c r="I398">
        <v>0</v>
      </c>
    </row>
    <row r="399" spans="1:25" x14ac:dyDescent="0.25">
      <c r="A399" t="s">
        <v>102</v>
      </c>
      <c r="B399">
        <v>1433.22</v>
      </c>
      <c r="C399">
        <v>0</v>
      </c>
      <c r="D399">
        <v>0</v>
      </c>
      <c r="E399">
        <v>0</v>
      </c>
      <c r="F399">
        <v>0</v>
      </c>
      <c r="G399">
        <v>6.3985899999999998E-2</v>
      </c>
      <c r="H399">
        <v>0.93105199999999999</v>
      </c>
      <c r="I399">
        <v>0</v>
      </c>
    </row>
    <row r="400" spans="1:25" x14ac:dyDescent="0.25">
      <c r="A400" t="s">
        <v>102</v>
      </c>
      <c r="B400">
        <v>1431.05</v>
      </c>
      <c r="C400">
        <v>0</v>
      </c>
      <c r="D400">
        <v>0</v>
      </c>
      <c r="E400">
        <v>0</v>
      </c>
      <c r="F400">
        <v>0</v>
      </c>
      <c r="G400">
        <v>5.9365899999999999E-2</v>
      </c>
      <c r="H400">
        <v>0.94492600000000004</v>
      </c>
      <c r="I400">
        <v>0</v>
      </c>
    </row>
    <row r="401" spans="1:9" x14ac:dyDescent="0.25">
      <c r="A401" t="s">
        <v>102</v>
      </c>
      <c r="B401">
        <v>1439.7</v>
      </c>
      <c r="C401">
        <v>0</v>
      </c>
      <c r="D401">
        <v>0</v>
      </c>
      <c r="E401">
        <v>0</v>
      </c>
      <c r="F401">
        <v>0</v>
      </c>
      <c r="G401">
        <v>6.3552399999999995E-2</v>
      </c>
      <c r="H401">
        <v>0.93152599999999997</v>
      </c>
      <c r="I401">
        <v>0</v>
      </c>
    </row>
    <row r="402" spans="1:9" x14ac:dyDescent="0.25">
      <c r="A402" t="s">
        <v>102</v>
      </c>
      <c r="B402">
        <v>1434.98</v>
      </c>
      <c r="C402">
        <v>0</v>
      </c>
      <c r="D402">
        <v>0</v>
      </c>
      <c r="E402">
        <v>0</v>
      </c>
      <c r="F402">
        <v>0</v>
      </c>
      <c r="G402">
        <v>5.6416000000000001E-2</v>
      </c>
      <c r="H402">
        <v>0.930365</v>
      </c>
      <c r="I402">
        <v>0</v>
      </c>
    </row>
    <row r="403" spans="1:9" x14ac:dyDescent="0.25">
      <c r="A403" t="s">
        <v>102</v>
      </c>
      <c r="B403">
        <v>1428.73</v>
      </c>
      <c r="C403">
        <v>0</v>
      </c>
      <c r="D403">
        <v>0</v>
      </c>
      <c r="E403">
        <v>0</v>
      </c>
      <c r="F403">
        <v>0</v>
      </c>
      <c r="G403">
        <v>8.3258700000000005E-2</v>
      </c>
      <c r="H403">
        <v>0.93181099999999994</v>
      </c>
      <c r="I403">
        <v>0</v>
      </c>
    </row>
    <row r="404" spans="1:9" x14ac:dyDescent="0.25">
      <c r="A404" t="s">
        <v>102</v>
      </c>
      <c r="B404">
        <v>1468.39</v>
      </c>
      <c r="C404">
        <v>0</v>
      </c>
      <c r="D404">
        <v>0</v>
      </c>
      <c r="E404">
        <v>0</v>
      </c>
      <c r="F404">
        <v>0</v>
      </c>
      <c r="G404">
        <v>6.0133300000000001E-2</v>
      </c>
      <c r="H404">
        <v>0.93178000000000005</v>
      </c>
      <c r="I404">
        <v>0</v>
      </c>
    </row>
    <row r="405" spans="1:9" x14ac:dyDescent="0.25">
      <c r="A405" t="s">
        <v>102</v>
      </c>
      <c r="B405">
        <v>1449.69</v>
      </c>
      <c r="C405">
        <v>0</v>
      </c>
      <c r="D405">
        <v>0</v>
      </c>
      <c r="E405">
        <v>0</v>
      </c>
      <c r="F405">
        <v>0</v>
      </c>
      <c r="G405">
        <v>5.3910399999999997E-2</v>
      </c>
      <c r="H405">
        <v>0.93177100000000002</v>
      </c>
      <c r="I405">
        <v>0</v>
      </c>
    </row>
    <row r="406" spans="1:9" x14ac:dyDescent="0.25">
      <c r="A406" t="s">
        <v>102</v>
      </c>
      <c r="B406">
        <v>1434.3</v>
      </c>
      <c r="C406">
        <v>0</v>
      </c>
      <c r="D406">
        <v>0</v>
      </c>
      <c r="E406">
        <v>0</v>
      </c>
      <c r="F406">
        <v>0</v>
      </c>
      <c r="G406">
        <v>6.44956E-2</v>
      </c>
      <c r="H406">
        <v>0.93152699999999999</v>
      </c>
      <c r="I406">
        <v>0</v>
      </c>
    </row>
    <row r="407" spans="1:9" x14ac:dyDescent="0.25">
      <c r="A407" t="s">
        <v>102</v>
      </c>
      <c r="B407">
        <v>1434.76</v>
      </c>
      <c r="C407">
        <v>0</v>
      </c>
      <c r="D407">
        <v>0</v>
      </c>
      <c r="E407">
        <v>0</v>
      </c>
      <c r="F407">
        <v>0</v>
      </c>
      <c r="G407">
        <v>5.5248999999999999E-2</v>
      </c>
      <c r="H407">
        <v>0.93180300000000005</v>
      </c>
      <c r="I407">
        <v>0</v>
      </c>
    </row>
    <row r="408" spans="1:9" x14ac:dyDescent="0.25">
      <c r="A408" t="s">
        <v>102</v>
      </c>
      <c r="B408">
        <v>1437.91</v>
      </c>
      <c r="C408">
        <v>0</v>
      </c>
      <c r="D408">
        <v>0</v>
      </c>
      <c r="E408">
        <v>0</v>
      </c>
      <c r="F408">
        <v>0</v>
      </c>
      <c r="G408">
        <v>5.92501E-2</v>
      </c>
      <c r="H408">
        <v>0.92924799999999996</v>
      </c>
      <c r="I408">
        <v>0</v>
      </c>
    </row>
    <row r="409" spans="1:9" x14ac:dyDescent="0.25">
      <c r="A409" t="s">
        <v>102</v>
      </c>
      <c r="B409">
        <v>1435.8</v>
      </c>
      <c r="C409">
        <v>0</v>
      </c>
      <c r="D409">
        <v>0</v>
      </c>
      <c r="E409">
        <v>0</v>
      </c>
      <c r="F409">
        <v>0</v>
      </c>
      <c r="G409">
        <v>7.0125400000000004E-2</v>
      </c>
      <c r="H409">
        <v>0.93128900000000003</v>
      </c>
      <c r="I409">
        <v>0</v>
      </c>
    </row>
    <row r="410" spans="1:9" x14ac:dyDescent="0.25">
      <c r="A410" t="s">
        <v>102</v>
      </c>
      <c r="B410">
        <v>1431.58</v>
      </c>
      <c r="C410">
        <v>0</v>
      </c>
      <c r="D410">
        <v>0</v>
      </c>
      <c r="E410">
        <v>0</v>
      </c>
      <c r="F410">
        <v>0</v>
      </c>
      <c r="G410">
        <v>5.4555899999999997E-2</v>
      </c>
      <c r="H410">
        <v>0.93175600000000003</v>
      </c>
      <c r="I410">
        <v>0</v>
      </c>
    </row>
    <row r="411" spans="1:9" x14ac:dyDescent="0.25">
      <c r="A411" t="s">
        <v>102</v>
      </c>
      <c r="B411">
        <v>1451.81</v>
      </c>
      <c r="C411">
        <v>0</v>
      </c>
      <c r="D411">
        <v>0</v>
      </c>
      <c r="E411">
        <v>0</v>
      </c>
      <c r="F411">
        <v>0</v>
      </c>
      <c r="G411">
        <v>8.3257399999999995E-2</v>
      </c>
      <c r="H411">
        <v>0.931836</v>
      </c>
      <c r="I411">
        <v>0</v>
      </c>
    </row>
    <row r="412" spans="1:9" x14ac:dyDescent="0.25">
      <c r="A412" t="s">
        <v>102</v>
      </c>
      <c r="B412">
        <v>1481.17</v>
      </c>
      <c r="C412">
        <v>0</v>
      </c>
      <c r="D412">
        <v>0</v>
      </c>
      <c r="E412">
        <v>0</v>
      </c>
      <c r="F412">
        <v>0</v>
      </c>
      <c r="G412">
        <v>6.0172499999999997E-2</v>
      </c>
      <c r="H412">
        <v>0.93183199999999999</v>
      </c>
      <c r="I412">
        <v>0</v>
      </c>
    </row>
    <row r="413" spans="1:9" x14ac:dyDescent="0.25">
      <c r="A413" t="s">
        <v>102</v>
      </c>
      <c r="B413">
        <v>1452.91</v>
      </c>
      <c r="C413">
        <v>0</v>
      </c>
      <c r="D413">
        <v>0</v>
      </c>
      <c r="E413">
        <v>0</v>
      </c>
      <c r="F413">
        <v>0</v>
      </c>
      <c r="G413">
        <v>6.0148199999999999E-2</v>
      </c>
      <c r="H413">
        <v>0.93181899999999995</v>
      </c>
      <c r="I413">
        <v>0</v>
      </c>
    </row>
    <row r="414" spans="1:9" x14ac:dyDescent="0.25">
      <c r="A414" t="s">
        <v>102</v>
      </c>
      <c r="B414">
        <v>1457.4</v>
      </c>
      <c r="C414">
        <v>0</v>
      </c>
      <c r="D414">
        <v>0</v>
      </c>
      <c r="E414">
        <v>0</v>
      </c>
      <c r="F414">
        <v>0</v>
      </c>
      <c r="G414">
        <v>8.3261399999999999E-2</v>
      </c>
      <c r="H414">
        <v>0.93232800000000005</v>
      </c>
      <c r="I414">
        <v>0</v>
      </c>
    </row>
    <row r="415" spans="1:9" x14ac:dyDescent="0.25">
      <c r="A415" t="s">
        <v>102</v>
      </c>
      <c r="B415">
        <v>1434.26</v>
      </c>
      <c r="C415">
        <v>0</v>
      </c>
      <c r="D415">
        <v>0</v>
      </c>
      <c r="E415">
        <v>0</v>
      </c>
      <c r="F415">
        <v>0</v>
      </c>
      <c r="G415">
        <v>8.3266999999999994E-2</v>
      </c>
      <c r="H415">
        <v>0.93183199999999999</v>
      </c>
      <c r="I415">
        <v>0</v>
      </c>
    </row>
    <row r="416" spans="1:9" x14ac:dyDescent="0.25">
      <c r="A416" t="s">
        <v>102</v>
      </c>
      <c r="B416">
        <v>1428.3</v>
      </c>
      <c r="C416">
        <v>0</v>
      </c>
      <c r="D416">
        <v>0</v>
      </c>
      <c r="E416">
        <v>0</v>
      </c>
      <c r="F416">
        <v>0</v>
      </c>
      <c r="G416">
        <v>5.3966600000000003E-2</v>
      </c>
      <c r="H416">
        <v>0.93183199999999999</v>
      </c>
      <c r="I416">
        <v>0</v>
      </c>
    </row>
    <row r="417" spans="1:9" x14ac:dyDescent="0.25">
      <c r="A417" t="s">
        <v>102</v>
      </c>
      <c r="B417">
        <v>2350</v>
      </c>
      <c r="C417">
        <v>0</v>
      </c>
      <c r="D417">
        <v>0</v>
      </c>
      <c r="E417">
        <v>0</v>
      </c>
      <c r="F417">
        <v>0</v>
      </c>
      <c r="G417">
        <v>5.4249800000000001E-2</v>
      </c>
      <c r="H417">
        <v>0.93183400000000005</v>
      </c>
      <c r="I417">
        <v>0</v>
      </c>
    </row>
    <row r="418" spans="1:9" x14ac:dyDescent="0.25">
      <c r="A418" t="s">
        <v>102</v>
      </c>
      <c r="B418">
        <v>1697.15</v>
      </c>
      <c r="C418">
        <v>0</v>
      </c>
      <c r="D418">
        <v>0</v>
      </c>
      <c r="E418">
        <v>0</v>
      </c>
      <c r="F418">
        <v>0</v>
      </c>
      <c r="G418">
        <v>5.5713899999999997E-2</v>
      </c>
      <c r="H418">
        <v>0.930983</v>
      </c>
      <c r="I418">
        <v>0</v>
      </c>
    </row>
    <row r="419" spans="1:9" x14ac:dyDescent="0.25">
      <c r="A419" t="s">
        <v>102</v>
      </c>
      <c r="B419">
        <v>1441.15</v>
      </c>
      <c r="C419">
        <v>0</v>
      </c>
      <c r="D419">
        <v>0</v>
      </c>
      <c r="E419">
        <v>0</v>
      </c>
      <c r="F419">
        <v>0</v>
      </c>
      <c r="G419">
        <v>7.2533500000000001E-2</v>
      </c>
      <c r="H419">
        <v>0.93160299999999996</v>
      </c>
      <c r="I419">
        <v>0</v>
      </c>
    </row>
    <row r="420" spans="1:9" x14ac:dyDescent="0.25">
      <c r="A420" t="s">
        <v>102</v>
      </c>
      <c r="B420">
        <v>1433.61</v>
      </c>
      <c r="C420">
        <v>0</v>
      </c>
      <c r="D420">
        <v>0</v>
      </c>
      <c r="E420">
        <v>0</v>
      </c>
      <c r="F420">
        <v>0</v>
      </c>
      <c r="G420">
        <v>5.44742E-2</v>
      </c>
      <c r="H420">
        <v>0.931037</v>
      </c>
      <c r="I420">
        <v>0</v>
      </c>
    </row>
    <row r="421" spans="1:9" x14ac:dyDescent="0.25">
      <c r="A421" t="s">
        <v>102</v>
      </c>
      <c r="B421">
        <v>1429.9</v>
      </c>
      <c r="C421">
        <v>0</v>
      </c>
      <c r="D421">
        <v>0</v>
      </c>
      <c r="E421">
        <v>0</v>
      </c>
      <c r="F421">
        <v>0</v>
      </c>
      <c r="G421">
        <v>5.4385200000000002E-2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1430.28</v>
      </c>
      <c r="C422">
        <v>0</v>
      </c>
      <c r="D422">
        <v>0</v>
      </c>
      <c r="E422">
        <v>0</v>
      </c>
      <c r="F422">
        <v>0</v>
      </c>
      <c r="G422">
        <v>5.94265E-2</v>
      </c>
      <c r="H422">
        <v>0.93170200000000003</v>
      </c>
      <c r="I422">
        <v>0</v>
      </c>
    </row>
    <row r="423" spans="1:9" x14ac:dyDescent="0.25">
      <c r="A423" t="s">
        <v>102</v>
      </c>
      <c r="B423">
        <v>1431.84</v>
      </c>
      <c r="C423">
        <v>0</v>
      </c>
      <c r="D423">
        <v>0</v>
      </c>
      <c r="E423">
        <v>0</v>
      </c>
      <c r="F423">
        <v>0</v>
      </c>
      <c r="G423">
        <v>5.5235100000000002E-2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1463.25</v>
      </c>
      <c r="C424">
        <v>0</v>
      </c>
      <c r="D424">
        <v>0</v>
      </c>
      <c r="E424">
        <v>0</v>
      </c>
      <c r="F424">
        <v>0</v>
      </c>
      <c r="G424">
        <v>5.53067E-2</v>
      </c>
      <c r="H424">
        <v>0.95745100000000005</v>
      </c>
      <c r="I424">
        <v>0</v>
      </c>
    </row>
    <row r="425" spans="1:9" x14ac:dyDescent="0.25">
      <c r="A425" t="s">
        <v>102</v>
      </c>
      <c r="B425">
        <v>1471.4</v>
      </c>
      <c r="C425">
        <v>0</v>
      </c>
      <c r="D425">
        <v>0</v>
      </c>
      <c r="E425">
        <v>0</v>
      </c>
      <c r="F425">
        <v>0</v>
      </c>
      <c r="G425">
        <v>5.71727E-2</v>
      </c>
      <c r="H425">
        <v>0.93180300000000005</v>
      </c>
      <c r="I425">
        <v>0</v>
      </c>
    </row>
    <row r="426" spans="1:9" x14ac:dyDescent="0.25">
      <c r="A426" t="s">
        <v>102</v>
      </c>
      <c r="B426">
        <v>1439.93</v>
      </c>
      <c r="C426">
        <v>0</v>
      </c>
      <c r="D426">
        <v>0</v>
      </c>
      <c r="E426">
        <v>0</v>
      </c>
      <c r="F426">
        <v>0</v>
      </c>
      <c r="G426">
        <v>5.4029000000000001E-2</v>
      </c>
      <c r="H426">
        <v>0.931836</v>
      </c>
      <c r="I426">
        <v>0</v>
      </c>
    </row>
    <row r="427" spans="1:9" x14ac:dyDescent="0.25">
      <c r="A427" t="s">
        <v>102</v>
      </c>
      <c r="B427">
        <v>1435.09</v>
      </c>
      <c r="C427">
        <v>0</v>
      </c>
      <c r="D427">
        <v>0</v>
      </c>
      <c r="E427">
        <v>0</v>
      </c>
      <c r="F427">
        <v>0</v>
      </c>
      <c r="G427">
        <v>6.3372100000000001E-2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1684.17</v>
      </c>
      <c r="C428">
        <v>0</v>
      </c>
      <c r="D428">
        <v>0</v>
      </c>
      <c r="E428">
        <v>0</v>
      </c>
      <c r="F428">
        <v>0</v>
      </c>
      <c r="G428">
        <v>5.3969200000000002E-2</v>
      </c>
      <c r="H428">
        <v>0.93176199999999998</v>
      </c>
      <c r="I428">
        <v>0</v>
      </c>
    </row>
    <row r="429" spans="1:9" x14ac:dyDescent="0.25">
      <c r="A429" t="s">
        <v>102</v>
      </c>
      <c r="B429">
        <v>1435.43</v>
      </c>
      <c r="C429">
        <v>0</v>
      </c>
      <c r="D429">
        <v>0</v>
      </c>
      <c r="E429">
        <v>0</v>
      </c>
      <c r="F429">
        <v>0</v>
      </c>
      <c r="G429">
        <v>5.4048499999999999E-2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2188.31</v>
      </c>
      <c r="C430">
        <v>0</v>
      </c>
      <c r="D430">
        <v>0</v>
      </c>
      <c r="E430">
        <v>0</v>
      </c>
      <c r="F430">
        <v>0</v>
      </c>
      <c r="G430">
        <v>6.40043E-2</v>
      </c>
      <c r="H430">
        <v>0.94843299999999997</v>
      </c>
      <c r="I430">
        <v>0</v>
      </c>
    </row>
    <row r="431" spans="1:9" x14ac:dyDescent="0.25">
      <c r="A431" t="s">
        <v>102</v>
      </c>
      <c r="B431">
        <v>1766.16</v>
      </c>
      <c r="C431">
        <v>0</v>
      </c>
      <c r="D431">
        <v>0</v>
      </c>
      <c r="E431">
        <v>0</v>
      </c>
      <c r="F431">
        <v>0</v>
      </c>
      <c r="G431">
        <v>5.3946399999999999E-2</v>
      </c>
      <c r="H431">
        <v>0.94572800000000001</v>
      </c>
      <c r="I431">
        <v>0</v>
      </c>
    </row>
    <row r="432" spans="1:9" x14ac:dyDescent="0.25">
      <c r="A432" t="s">
        <v>102</v>
      </c>
      <c r="B432">
        <v>1437.69</v>
      </c>
      <c r="C432">
        <v>0</v>
      </c>
      <c r="D432">
        <v>0</v>
      </c>
      <c r="E432">
        <v>0</v>
      </c>
      <c r="F432">
        <v>0</v>
      </c>
      <c r="G432">
        <v>6.19182E-2</v>
      </c>
      <c r="H432">
        <v>0.93150100000000002</v>
      </c>
      <c r="I432">
        <v>0</v>
      </c>
    </row>
    <row r="433" spans="1:25" x14ac:dyDescent="0.25">
      <c r="A433" t="s">
        <v>102</v>
      </c>
      <c r="B433">
        <v>1550</v>
      </c>
      <c r="C433">
        <v>0</v>
      </c>
      <c r="D433">
        <v>0</v>
      </c>
      <c r="E433">
        <v>0</v>
      </c>
      <c r="F433">
        <v>0</v>
      </c>
      <c r="G433">
        <v>6.1085800000000003E-2</v>
      </c>
      <c r="H433">
        <v>0.93135900000000005</v>
      </c>
      <c r="I433">
        <v>0</v>
      </c>
    </row>
    <row r="434" spans="1:25" x14ac:dyDescent="0.25">
      <c r="A434" t="s">
        <v>102</v>
      </c>
      <c r="B434">
        <v>1650.22</v>
      </c>
      <c r="C434">
        <v>0</v>
      </c>
      <c r="D434">
        <v>0</v>
      </c>
      <c r="E434">
        <v>0</v>
      </c>
      <c r="F434">
        <v>0</v>
      </c>
      <c r="G434">
        <v>8.3256399999999994E-2</v>
      </c>
      <c r="H434">
        <v>0.93159099999999995</v>
      </c>
      <c r="I434">
        <v>0</v>
      </c>
    </row>
    <row r="435" spans="1:25" x14ac:dyDescent="0.25">
      <c r="A435" t="s">
        <v>102</v>
      </c>
      <c r="B435">
        <v>1431.79</v>
      </c>
      <c r="C435">
        <v>0</v>
      </c>
      <c r="D435">
        <v>0</v>
      </c>
      <c r="E435">
        <v>0</v>
      </c>
      <c r="F435">
        <v>0</v>
      </c>
      <c r="G435">
        <v>5.6583500000000002E-2</v>
      </c>
      <c r="H435">
        <v>0.93181400000000003</v>
      </c>
      <c r="I435">
        <v>0</v>
      </c>
    </row>
    <row r="436" spans="1:25" x14ac:dyDescent="0.25">
      <c r="A436" t="s">
        <v>102</v>
      </c>
      <c r="B436">
        <v>2140.0300000000002</v>
      </c>
      <c r="C436">
        <v>0</v>
      </c>
      <c r="D436">
        <v>0</v>
      </c>
      <c r="E436">
        <v>0</v>
      </c>
      <c r="F436">
        <v>0</v>
      </c>
      <c r="G436">
        <v>5.81676E-2</v>
      </c>
      <c r="H436">
        <v>0.94111299999999998</v>
      </c>
      <c r="I436">
        <v>0</v>
      </c>
    </row>
    <row r="437" spans="1:25" x14ac:dyDescent="0.25">
      <c r="A437" t="s">
        <v>102</v>
      </c>
      <c r="B437">
        <v>1733.52</v>
      </c>
      <c r="C437">
        <v>0</v>
      </c>
      <c r="D437">
        <v>0</v>
      </c>
      <c r="E437">
        <v>0</v>
      </c>
      <c r="F437">
        <v>0</v>
      </c>
      <c r="G437">
        <v>5.8513000000000003E-2</v>
      </c>
      <c r="H437">
        <v>0.93177699999999997</v>
      </c>
      <c r="I437">
        <v>0</v>
      </c>
    </row>
    <row r="438" spans="1:25" x14ac:dyDescent="0.25">
      <c r="A438" t="s">
        <v>102</v>
      </c>
      <c r="B438">
        <v>1640.97</v>
      </c>
      <c r="C438">
        <v>0</v>
      </c>
      <c r="D438">
        <v>0</v>
      </c>
      <c r="E438">
        <v>0</v>
      </c>
      <c r="F438">
        <v>0</v>
      </c>
      <c r="G438">
        <v>5.8995400000000003E-2</v>
      </c>
      <c r="H438">
        <v>0.95480699999999996</v>
      </c>
      <c r="I438">
        <v>0</v>
      </c>
    </row>
    <row r="439" spans="1:25" x14ac:dyDescent="0.25">
      <c r="A439" t="s">
        <v>102</v>
      </c>
      <c r="B439">
        <v>1435.07</v>
      </c>
      <c r="C439">
        <v>0</v>
      </c>
      <c r="D439">
        <v>0</v>
      </c>
      <c r="E439">
        <v>0</v>
      </c>
      <c r="F439">
        <v>0</v>
      </c>
      <c r="G439">
        <v>5.6092099999999999E-2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1685.84</v>
      </c>
      <c r="C440">
        <v>0</v>
      </c>
      <c r="D440">
        <v>0</v>
      </c>
      <c r="E440">
        <v>0</v>
      </c>
      <c r="F440">
        <v>0</v>
      </c>
      <c r="G440">
        <v>5.6832500000000001E-2</v>
      </c>
      <c r="H440">
        <v>0.93863099999999999</v>
      </c>
      <c r="I440">
        <v>0</v>
      </c>
    </row>
    <row r="441" spans="1:25" x14ac:dyDescent="0.25">
      <c r="A441" t="s">
        <v>102</v>
      </c>
      <c r="B441">
        <v>1520.33</v>
      </c>
      <c r="C441">
        <v>0</v>
      </c>
      <c r="D441">
        <v>0</v>
      </c>
      <c r="E441">
        <v>0</v>
      </c>
      <c r="F441">
        <v>0</v>
      </c>
      <c r="G441">
        <v>5.7940199999999997E-2</v>
      </c>
      <c r="H441">
        <v>0.93071999999999999</v>
      </c>
      <c r="I441">
        <v>0</v>
      </c>
    </row>
    <row r="442" spans="1:25" x14ac:dyDescent="0.25">
      <c r="A442" t="s">
        <v>102</v>
      </c>
      <c r="B442">
        <v>1973.93</v>
      </c>
      <c r="C442">
        <v>0</v>
      </c>
      <c r="D442">
        <v>0</v>
      </c>
      <c r="E442">
        <v>0</v>
      </c>
      <c r="F442">
        <v>0</v>
      </c>
      <c r="G442">
        <v>5.7153500000000003E-2</v>
      </c>
      <c r="H442">
        <v>0.93183300000000002</v>
      </c>
      <c r="I442">
        <v>0</v>
      </c>
    </row>
    <row r="443" spans="1:25" x14ac:dyDescent="0.25">
      <c r="A443" t="s">
        <v>102</v>
      </c>
      <c r="B443">
        <v>1703.61</v>
      </c>
      <c r="C443">
        <v>0</v>
      </c>
      <c r="D443">
        <v>0</v>
      </c>
      <c r="E443">
        <v>0</v>
      </c>
      <c r="F443">
        <v>0</v>
      </c>
      <c r="G443">
        <v>7.8784499999999993E-2</v>
      </c>
      <c r="H443">
        <v>0.95629900000000001</v>
      </c>
      <c r="I443">
        <v>0</v>
      </c>
    </row>
    <row r="444" spans="1:25" x14ac:dyDescent="0.25">
      <c r="A444" t="s">
        <v>102</v>
      </c>
      <c r="B444">
        <v>1468.85</v>
      </c>
      <c r="C444">
        <v>0</v>
      </c>
      <c r="D444">
        <v>0</v>
      </c>
      <c r="E444">
        <v>0</v>
      </c>
      <c r="F444">
        <v>0</v>
      </c>
      <c r="G444">
        <v>5.6843400000000002E-2</v>
      </c>
      <c r="H444">
        <v>0.93173399999999995</v>
      </c>
      <c r="I444">
        <v>0</v>
      </c>
    </row>
    <row r="445" spans="1:25" x14ac:dyDescent="0.25">
      <c r="A445" t="s">
        <v>102</v>
      </c>
      <c r="B445">
        <v>1541.61</v>
      </c>
      <c r="C445">
        <v>0</v>
      </c>
      <c r="D445">
        <v>0</v>
      </c>
      <c r="E445">
        <v>0</v>
      </c>
      <c r="F445">
        <v>0</v>
      </c>
      <c r="G445">
        <v>5.6279999999999997E-2</v>
      </c>
      <c r="H445">
        <v>0.95371099999999998</v>
      </c>
      <c r="I445">
        <v>0</v>
      </c>
    </row>
    <row r="446" spans="1:25" x14ac:dyDescent="0.25">
      <c r="A446" t="s">
        <v>102</v>
      </c>
      <c r="B446">
        <v>1469.2</v>
      </c>
      <c r="C446">
        <v>0</v>
      </c>
      <c r="D446">
        <v>0</v>
      </c>
      <c r="E446">
        <v>0</v>
      </c>
      <c r="F446">
        <v>0</v>
      </c>
      <c r="G446">
        <v>5.4074999999999998E-2</v>
      </c>
      <c r="H446">
        <v>0.93177900000000002</v>
      </c>
      <c r="I446">
        <v>0</v>
      </c>
    </row>
    <row r="447" spans="1:25" x14ac:dyDescent="0.25">
      <c r="A447" t="s">
        <v>102</v>
      </c>
      <c r="B447">
        <v>1431.39</v>
      </c>
      <c r="C447">
        <v>0</v>
      </c>
      <c r="D447">
        <v>0</v>
      </c>
      <c r="E447">
        <v>0</v>
      </c>
      <c r="F447">
        <v>0</v>
      </c>
      <c r="G447">
        <v>5.4664600000000001E-2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2385.58</v>
      </c>
      <c r="C448">
        <v>0</v>
      </c>
      <c r="D448">
        <v>0</v>
      </c>
      <c r="E448">
        <v>0</v>
      </c>
      <c r="F448">
        <v>0</v>
      </c>
      <c r="G448">
        <v>5.5661599999999999E-2</v>
      </c>
      <c r="H448">
        <v>0.93183700000000003</v>
      </c>
      <c r="I448">
        <v>0</v>
      </c>
      <c r="R448">
        <f>AVERAGE(B399:B448)</f>
        <v>1565.2651999999998</v>
      </c>
      <c r="S448">
        <f>AVERAGE(C399:C448)</f>
        <v>0</v>
      </c>
      <c r="U448">
        <f>_xlfn.VAR.P(B399:B448)</f>
        <v>56838.954220960615</v>
      </c>
      <c r="V448">
        <f>_xlfn.VAR.P(C399:C448)</f>
        <v>0</v>
      </c>
      <c r="X448">
        <f>1.96*SQRT(U448)/50</f>
        <v>9.3456412628613617</v>
      </c>
      <c r="Y448">
        <f>1.96*SQRT(V448)/50</f>
        <v>0</v>
      </c>
    </row>
    <row r="449" spans="1:9" x14ac:dyDescent="0.25">
      <c r="A449" t="s">
        <v>102</v>
      </c>
      <c r="B449">
        <v>78266.626441999993</v>
      </c>
      <c r="C449" t="s">
        <v>36</v>
      </c>
    </row>
    <row r="450" spans="1:9" x14ac:dyDescent="0.25">
      <c r="A450" t="s">
        <v>103</v>
      </c>
      <c r="B450">
        <v>1414.45</v>
      </c>
      <c r="C450">
        <v>1410.43</v>
      </c>
      <c r="D450">
        <v>1389.61</v>
      </c>
      <c r="E450">
        <v>1376.43</v>
      </c>
      <c r="F450">
        <v>1003.67</v>
      </c>
      <c r="G450">
        <v>5.3976299999999998E-2</v>
      </c>
      <c r="H450">
        <v>0.93183700000000003</v>
      </c>
      <c r="I450">
        <v>0</v>
      </c>
    </row>
    <row r="451" spans="1:9" x14ac:dyDescent="0.25">
      <c r="A451" t="s">
        <v>103</v>
      </c>
      <c r="B451">
        <v>1314.6</v>
      </c>
      <c r="C451">
        <v>1312.7</v>
      </c>
      <c r="D451">
        <v>1292.98</v>
      </c>
      <c r="E451">
        <v>1281.58</v>
      </c>
      <c r="F451">
        <v>915.91399999999999</v>
      </c>
      <c r="G451">
        <v>5.7101499999999999E-2</v>
      </c>
      <c r="H451">
        <v>0.93169999999999997</v>
      </c>
      <c r="I451">
        <v>0</v>
      </c>
    </row>
    <row r="452" spans="1:9" x14ac:dyDescent="0.25">
      <c r="A452" t="s">
        <v>103</v>
      </c>
      <c r="B452">
        <v>1315.3</v>
      </c>
      <c r="C452">
        <v>1313.41</v>
      </c>
      <c r="D452">
        <v>1293.6199999999999</v>
      </c>
      <c r="E452">
        <v>1282.25</v>
      </c>
      <c r="F452">
        <v>917.71199999999999</v>
      </c>
      <c r="G452">
        <v>5.3911000000000001E-2</v>
      </c>
      <c r="H452">
        <v>0.93180799999999997</v>
      </c>
      <c r="I452">
        <v>0</v>
      </c>
    </row>
    <row r="453" spans="1:9" x14ac:dyDescent="0.25">
      <c r="A453" t="s">
        <v>103</v>
      </c>
      <c r="B453">
        <v>1309.22</v>
      </c>
      <c r="C453">
        <v>1307.3399999999999</v>
      </c>
      <c r="D453">
        <v>1287.58</v>
      </c>
      <c r="E453">
        <v>1276.24</v>
      </c>
      <c r="F453">
        <v>913.42200000000003</v>
      </c>
      <c r="G453">
        <v>5.3972800000000001E-2</v>
      </c>
      <c r="H453">
        <v>0.950793</v>
      </c>
      <c r="I453">
        <v>0</v>
      </c>
    </row>
    <row r="454" spans="1:9" x14ac:dyDescent="0.25">
      <c r="A454" t="s">
        <v>103</v>
      </c>
      <c r="B454">
        <v>1325.6</v>
      </c>
      <c r="C454">
        <v>1323.68</v>
      </c>
      <c r="D454">
        <v>1303.83</v>
      </c>
      <c r="E454">
        <v>1292.43</v>
      </c>
      <c r="F454">
        <v>920.91099999999994</v>
      </c>
      <c r="G454">
        <v>8.3265500000000006E-2</v>
      </c>
      <c r="H454">
        <v>0.94635800000000003</v>
      </c>
      <c r="I454">
        <v>0</v>
      </c>
    </row>
    <row r="455" spans="1:9" x14ac:dyDescent="0.25">
      <c r="A455" t="s">
        <v>103</v>
      </c>
      <c r="B455">
        <v>1316.64</v>
      </c>
      <c r="C455">
        <v>1314.75</v>
      </c>
      <c r="D455">
        <v>1294.9100000000001</v>
      </c>
      <c r="E455">
        <v>1283.54</v>
      </c>
      <c r="F455">
        <v>917.75599999999997</v>
      </c>
      <c r="G455">
        <v>5.78527E-2</v>
      </c>
      <c r="H455">
        <v>0.93180399999999997</v>
      </c>
      <c r="I455">
        <v>0</v>
      </c>
    </row>
    <row r="456" spans="1:9" x14ac:dyDescent="0.25">
      <c r="A456" t="s">
        <v>103</v>
      </c>
      <c r="B456">
        <v>2003.37</v>
      </c>
      <c r="C456">
        <v>1320.79</v>
      </c>
      <c r="D456">
        <v>1300.93</v>
      </c>
      <c r="E456">
        <v>1289.3399999999999</v>
      </c>
      <c r="F456">
        <v>923.99</v>
      </c>
      <c r="G456">
        <v>5.7556799999999998E-2</v>
      </c>
      <c r="H456">
        <v>0.931419</v>
      </c>
      <c r="I456">
        <v>0</v>
      </c>
    </row>
    <row r="457" spans="1:9" x14ac:dyDescent="0.25">
      <c r="A457" t="s">
        <v>103</v>
      </c>
      <c r="B457">
        <v>1574.23</v>
      </c>
      <c r="C457">
        <v>1569.36</v>
      </c>
      <c r="D457">
        <v>1547.15</v>
      </c>
      <c r="E457">
        <v>1532.72</v>
      </c>
      <c r="F457">
        <v>1146.58</v>
      </c>
      <c r="G457">
        <v>8.3265599999999995E-2</v>
      </c>
      <c r="H457">
        <v>0.94227700000000003</v>
      </c>
      <c r="I457">
        <v>0</v>
      </c>
    </row>
    <row r="458" spans="1:9" x14ac:dyDescent="0.25">
      <c r="A458" t="s">
        <v>103</v>
      </c>
      <c r="B458">
        <v>1379.65</v>
      </c>
      <c r="C458">
        <v>1376.1</v>
      </c>
      <c r="D458">
        <v>1355.79</v>
      </c>
      <c r="E458">
        <v>1343.29</v>
      </c>
      <c r="F458">
        <v>973.83799999999997</v>
      </c>
      <c r="G458">
        <v>5.9787699999999999E-2</v>
      </c>
      <c r="H458">
        <v>0.93181700000000001</v>
      </c>
      <c r="I458">
        <v>0</v>
      </c>
    </row>
    <row r="459" spans="1:9" x14ac:dyDescent="0.25">
      <c r="A459" t="s">
        <v>103</v>
      </c>
      <c r="B459">
        <v>1325.43</v>
      </c>
      <c r="C459">
        <v>1323.49</v>
      </c>
      <c r="D459">
        <v>1303.6099999999999</v>
      </c>
      <c r="E459">
        <v>1292.01</v>
      </c>
      <c r="F459">
        <v>927.21500000000003</v>
      </c>
      <c r="G459">
        <v>6.3259899999999994E-2</v>
      </c>
      <c r="H459">
        <v>0.93141300000000005</v>
      </c>
      <c r="I459">
        <v>0</v>
      </c>
    </row>
    <row r="460" spans="1:9" x14ac:dyDescent="0.25">
      <c r="A460" t="s">
        <v>103</v>
      </c>
      <c r="B460">
        <v>1310.52</v>
      </c>
      <c r="C460">
        <v>1308.5999999999999</v>
      </c>
      <c r="D460">
        <v>1288.8499999999999</v>
      </c>
      <c r="E460">
        <v>1277.5899999999999</v>
      </c>
      <c r="F460">
        <v>913.79700000000003</v>
      </c>
      <c r="G460">
        <v>5.3912099999999998E-2</v>
      </c>
      <c r="H460">
        <v>0.93181099999999994</v>
      </c>
      <c r="I460">
        <v>0</v>
      </c>
    </row>
    <row r="461" spans="1:9" x14ac:dyDescent="0.25">
      <c r="A461" t="s">
        <v>103</v>
      </c>
      <c r="B461">
        <v>1314.41</v>
      </c>
      <c r="C461">
        <v>1312.48</v>
      </c>
      <c r="D461">
        <v>1292.73</v>
      </c>
      <c r="E461">
        <v>1281.46</v>
      </c>
      <c r="F461">
        <v>912.78399999999999</v>
      </c>
      <c r="G461">
        <v>6.7736299999999999E-2</v>
      </c>
      <c r="H461">
        <v>0.95747000000000004</v>
      </c>
      <c r="I461">
        <v>0</v>
      </c>
    </row>
    <row r="462" spans="1:9" x14ac:dyDescent="0.25">
      <c r="A462" t="s">
        <v>103</v>
      </c>
      <c r="B462">
        <v>1310.88</v>
      </c>
      <c r="C462">
        <v>1308.95</v>
      </c>
      <c r="D462">
        <v>1289.25</v>
      </c>
      <c r="E462">
        <v>1277.93</v>
      </c>
      <c r="F462">
        <v>914.45100000000002</v>
      </c>
      <c r="G462">
        <v>5.88698E-2</v>
      </c>
      <c r="H462">
        <v>0.93134399999999995</v>
      </c>
      <c r="I462">
        <v>0</v>
      </c>
    </row>
    <row r="463" spans="1:9" x14ac:dyDescent="0.25">
      <c r="A463" t="s">
        <v>103</v>
      </c>
      <c r="B463">
        <v>1781.34</v>
      </c>
      <c r="C463">
        <v>1324.37</v>
      </c>
      <c r="D463">
        <v>1304.32</v>
      </c>
      <c r="E463">
        <v>1292.69</v>
      </c>
      <c r="F463">
        <v>927.92700000000002</v>
      </c>
      <c r="G463">
        <v>5.4121099999999998E-2</v>
      </c>
      <c r="H463">
        <v>0.93135299999999999</v>
      </c>
      <c r="I463">
        <v>0</v>
      </c>
    </row>
    <row r="464" spans="1:9" x14ac:dyDescent="0.25">
      <c r="A464" t="s">
        <v>103</v>
      </c>
      <c r="B464">
        <v>1381.16</v>
      </c>
      <c r="C464">
        <v>1378.42</v>
      </c>
      <c r="D464">
        <v>1357.98</v>
      </c>
      <c r="E464">
        <v>1345.39</v>
      </c>
      <c r="F464">
        <v>974.85900000000004</v>
      </c>
      <c r="G464">
        <v>6.4390100000000006E-2</v>
      </c>
      <c r="H464">
        <v>0.931836</v>
      </c>
      <c r="I464">
        <v>0</v>
      </c>
    </row>
    <row r="465" spans="1:9" x14ac:dyDescent="0.25">
      <c r="A465" t="s">
        <v>103</v>
      </c>
      <c r="B465">
        <v>1323.23</v>
      </c>
      <c r="C465">
        <v>1321.22</v>
      </c>
      <c r="D465">
        <v>1301.1400000000001</v>
      </c>
      <c r="E465">
        <v>1289.67</v>
      </c>
      <c r="F465">
        <v>922.57600000000002</v>
      </c>
      <c r="G465">
        <v>5.4783499999999999E-2</v>
      </c>
      <c r="H465">
        <v>0.93168499999999999</v>
      </c>
      <c r="I465">
        <v>0</v>
      </c>
    </row>
    <row r="466" spans="1:9" x14ac:dyDescent="0.25">
      <c r="A466" t="s">
        <v>103</v>
      </c>
      <c r="B466">
        <v>1320.69</v>
      </c>
      <c r="C466">
        <v>1318.78</v>
      </c>
      <c r="D466">
        <v>1298.95</v>
      </c>
      <c r="E466">
        <v>1287.44</v>
      </c>
      <c r="F466">
        <v>924.14800000000002</v>
      </c>
      <c r="G466">
        <v>5.5568699999999999E-2</v>
      </c>
      <c r="H466">
        <v>0.93179999999999996</v>
      </c>
      <c r="I466">
        <v>0</v>
      </c>
    </row>
    <row r="467" spans="1:9" x14ac:dyDescent="0.25">
      <c r="A467" t="s">
        <v>103</v>
      </c>
      <c r="B467">
        <v>1311.09</v>
      </c>
      <c r="C467">
        <v>1309.1199999999999</v>
      </c>
      <c r="D467">
        <v>1289.29</v>
      </c>
      <c r="E467">
        <v>1277.99</v>
      </c>
      <c r="F467">
        <v>914.375</v>
      </c>
      <c r="G467">
        <v>5.4910199999999999E-2</v>
      </c>
      <c r="H467">
        <v>0.93152800000000002</v>
      </c>
      <c r="I467">
        <v>0</v>
      </c>
    </row>
    <row r="468" spans="1:9" x14ac:dyDescent="0.25">
      <c r="A468" t="s">
        <v>103</v>
      </c>
      <c r="B468">
        <v>1310.27</v>
      </c>
      <c r="C468">
        <v>1308.3599999999999</v>
      </c>
      <c r="D468">
        <v>1288.5999999999999</v>
      </c>
      <c r="E468">
        <v>1277.27</v>
      </c>
      <c r="F468">
        <v>915.09400000000005</v>
      </c>
      <c r="G468">
        <v>8.3256399999999994E-2</v>
      </c>
      <c r="H468">
        <v>0.93180200000000002</v>
      </c>
      <c r="I468">
        <v>0</v>
      </c>
    </row>
    <row r="469" spans="1:9" x14ac:dyDescent="0.25">
      <c r="A469" t="s">
        <v>103</v>
      </c>
      <c r="B469">
        <v>1316.59</v>
      </c>
      <c r="C469">
        <v>1314.62</v>
      </c>
      <c r="D469">
        <v>1294.58</v>
      </c>
      <c r="E469">
        <v>1283.21</v>
      </c>
      <c r="F469">
        <v>918.81600000000003</v>
      </c>
      <c r="G469">
        <v>7.3134000000000005E-2</v>
      </c>
      <c r="H469">
        <v>0.931751</v>
      </c>
      <c r="I469">
        <v>0</v>
      </c>
    </row>
    <row r="470" spans="1:9" x14ac:dyDescent="0.25">
      <c r="A470" t="s">
        <v>103</v>
      </c>
      <c r="B470">
        <v>2039.67</v>
      </c>
      <c r="C470">
        <v>1314.08</v>
      </c>
      <c r="D470">
        <v>1294.22</v>
      </c>
      <c r="E470">
        <v>1282.74</v>
      </c>
      <c r="F470">
        <v>919.03</v>
      </c>
      <c r="G470">
        <v>6.1287700000000001E-2</v>
      </c>
      <c r="H470">
        <v>0.94803300000000001</v>
      </c>
      <c r="I470">
        <v>0</v>
      </c>
    </row>
    <row r="471" spans="1:9" x14ac:dyDescent="0.25">
      <c r="A471" t="s">
        <v>103</v>
      </c>
      <c r="B471">
        <v>1508.7</v>
      </c>
      <c r="C471">
        <v>1504.62</v>
      </c>
      <c r="D471">
        <v>1483.18</v>
      </c>
      <c r="E471">
        <v>1469.8</v>
      </c>
      <c r="F471">
        <v>1085.73</v>
      </c>
      <c r="G471">
        <v>5.3954099999999998E-2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1420.75</v>
      </c>
      <c r="C472">
        <v>1418.59</v>
      </c>
      <c r="D472">
        <v>1397.7</v>
      </c>
      <c r="E472">
        <v>1384.76</v>
      </c>
      <c r="F472">
        <v>1010.98</v>
      </c>
      <c r="G472">
        <v>5.4078500000000002E-2</v>
      </c>
      <c r="H472">
        <v>0.95595399999999997</v>
      </c>
      <c r="I472">
        <v>0</v>
      </c>
    </row>
    <row r="473" spans="1:9" x14ac:dyDescent="0.25">
      <c r="A473" t="s">
        <v>103</v>
      </c>
      <c r="B473">
        <v>1324.55</v>
      </c>
      <c r="C473">
        <v>1322.56</v>
      </c>
      <c r="D473">
        <v>1302.75</v>
      </c>
      <c r="E473">
        <v>1291.1199999999999</v>
      </c>
      <c r="F473">
        <v>924.58699999999999</v>
      </c>
      <c r="G473">
        <v>6.2318699999999998E-2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1308.45</v>
      </c>
      <c r="C474">
        <v>1306.53</v>
      </c>
      <c r="D474">
        <v>1286.69</v>
      </c>
      <c r="E474">
        <v>1275.3900000000001</v>
      </c>
      <c r="F474">
        <v>913.44899999999996</v>
      </c>
      <c r="G474">
        <v>8.3256399999999994E-2</v>
      </c>
      <c r="H474">
        <v>0.93179199999999995</v>
      </c>
      <c r="I474">
        <v>0</v>
      </c>
    </row>
    <row r="475" spans="1:9" x14ac:dyDescent="0.25">
      <c r="A475" t="s">
        <v>103</v>
      </c>
      <c r="B475">
        <v>1309.8</v>
      </c>
      <c r="C475">
        <v>1307.8900000000001</v>
      </c>
      <c r="D475">
        <v>1288.18</v>
      </c>
      <c r="E475">
        <v>1276.8499999999999</v>
      </c>
      <c r="F475">
        <v>912.63</v>
      </c>
      <c r="G475">
        <v>6.7512000000000003E-2</v>
      </c>
      <c r="H475">
        <v>0.93174299999999999</v>
      </c>
      <c r="I475">
        <v>0</v>
      </c>
    </row>
    <row r="476" spans="1:9" x14ac:dyDescent="0.25">
      <c r="A476" t="s">
        <v>103</v>
      </c>
      <c r="B476">
        <v>1308.6400000000001</v>
      </c>
      <c r="C476">
        <v>1306.72</v>
      </c>
      <c r="D476">
        <v>1287.04</v>
      </c>
      <c r="E476">
        <v>1275.73</v>
      </c>
      <c r="F476">
        <v>913.62300000000005</v>
      </c>
      <c r="G476">
        <v>5.76821E-2</v>
      </c>
      <c r="H476">
        <v>0.93182799999999999</v>
      </c>
      <c r="I476">
        <v>0</v>
      </c>
    </row>
    <row r="477" spans="1:9" x14ac:dyDescent="0.25">
      <c r="A477" t="s">
        <v>103</v>
      </c>
      <c r="B477">
        <v>1816.29</v>
      </c>
      <c r="C477">
        <v>1323.57</v>
      </c>
      <c r="D477">
        <v>1303.55</v>
      </c>
      <c r="E477">
        <v>1291.96</v>
      </c>
      <c r="F477">
        <v>927.14099999999996</v>
      </c>
      <c r="G477">
        <v>8.3255999999999997E-2</v>
      </c>
      <c r="H477">
        <v>0.93171499999999996</v>
      </c>
      <c r="I477">
        <v>0</v>
      </c>
    </row>
    <row r="478" spans="1:9" x14ac:dyDescent="0.25">
      <c r="A478" t="s">
        <v>103</v>
      </c>
      <c r="B478">
        <v>1369.55</v>
      </c>
      <c r="C478">
        <v>1366.79</v>
      </c>
      <c r="D478">
        <v>1346.52</v>
      </c>
      <c r="E478">
        <v>1334.17</v>
      </c>
      <c r="F478">
        <v>962.23400000000004</v>
      </c>
      <c r="G478">
        <v>5.3909499999999999E-2</v>
      </c>
      <c r="H478">
        <v>0.939527</v>
      </c>
      <c r="I478">
        <v>0</v>
      </c>
    </row>
    <row r="479" spans="1:9" x14ac:dyDescent="0.25">
      <c r="A479" t="s">
        <v>103</v>
      </c>
      <c r="B479">
        <v>1323.21</v>
      </c>
      <c r="C479">
        <v>1321.25</v>
      </c>
      <c r="D479">
        <v>1301.3699999999999</v>
      </c>
      <c r="E479">
        <v>1289.93</v>
      </c>
      <c r="F479">
        <v>923.04899999999998</v>
      </c>
      <c r="G479">
        <v>8.3255899999999994E-2</v>
      </c>
      <c r="H479">
        <v>0.93173399999999995</v>
      </c>
      <c r="I479">
        <v>0</v>
      </c>
    </row>
    <row r="480" spans="1:9" x14ac:dyDescent="0.25">
      <c r="A480" t="s">
        <v>103</v>
      </c>
      <c r="B480">
        <v>1329.55</v>
      </c>
      <c r="C480">
        <v>1327.6</v>
      </c>
      <c r="D480">
        <v>1307.6500000000001</v>
      </c>
      <c r="E480">
        <v>1295.99</v>
      </c>
      <c r="F480">
        <v>930.32</v>
      </c>
      <c r="G480">
        <v>6.5503400000000003E-2</v>
      </c>
      <c r="H480">
        <v>0.93183400000000005</v>
      </c>
      <c r="I480">
        <v>0</v>
      </c>
    </row>
    <row r="481" spans="1:9" x14ac:dyDescent="0.25">
      <c r="A481" t="s">
        <v>103</v>
      </c>
      <c r="B481">
        <v>1320.69</v>
      </c>
      <c r="C481">
        <v>1318.69</v>
      </c>
      <c r="D481">
        <v>1298.81</v>
      </c>
      <c r="E481">
        <v>1287.26</v>
      </c>
      <c r="F481">
        <v>922.51700000000005</v>
      </c>
      <c r="G481">
        <v>5.7473700000000003E-2</v>
      </c>
      <c r="H481">
        <v>0.93151099999999998</v>
      </c>
      <c r="I481">
        <v>0</v>
      </c>
    </row>
    <row r="482" spans="1:9" x14ac:dyDescent="0.25">
      <c r="A482" t="s">
        <v>103</v>
      </c>
      <c r="B482">
        <v>1313.32</v>
      </c>
      <c r="C482">
        <v>1311.41</v>
      </c>
      <c r="D482">
        <v>1291.5</v>
      </c>
      <c r="E482">
        <v>1280.06</v>
      </c>
      <c r="F482">
        <v>917.32100000000003</v>
      </c>
      <c r="G482">
        <v>7.1229299999999995E-2</v>
      </c>
      <c r="H482">
        <v>0.931836</v>
      </c>
      <c r="I482">
        <v>0</v>
      </c>
    </row>
    <row r="483" spans="1:9" x14ac:dyDescent="0.25">
      <c r="A483" t="s">
        <v>103</v>
      </c>
      <c r="B483">
        <v>1310.18</v>
      </c>
      <c r="C483">
        <v>1308.28</v>
      </c>
      <c r="D483">
        <v>1288.46</v>
      </c>
      <c r="E483">
        <v>1277.1199999999999</v>
      </c>
      <c r="F483">
        <v>913.84500000000003</v>
      </c>
      <c r="G483">
        <v>5.7919699999999998E-2</v>
      </c>
      <c r="H483">
        <v>0.93139499999999997</v>
      </c>
      <c r="I483">
        <v>0</v>
      </c>
    </row>
    <row r="484" spans="1:9" x14ac:dyDescent="0.25">
      <c r="A484" t="s">
        <v>103</v>
      </c>
      <c r="B484">
        <v>2033.21</v>
      </c>
      <c r="C484">
        <v>1316.21</v>
      </c>
      <c r="D484">
        <v>1296.3699999999999</v>
      </c>
      <c r="E484">
        <v>1284.96</v>
      </c>
      <c r="F484">
        <v>920.59900000000005</v>
      </c>
      <c r="G484">
        <v>5.4155300000000003E-2</v>
      </c>
      <c r="H484">
        <v>0.93167599999999995</v>
      </c>
      <c r="I484">
        <v>0</v>
      </c>
    </row>
    <row r="485" spans="1:9" x14ac:dyDescent="0.25">
      <c r="A485" t="s">
        <v>103</v>
      </c>
      <c r="B485">
        <v>1422.18</v>
      </c>
      <c r="C485">
        <v>1418.17</v>
      </c>
      <c r="D485">
        <v>1397.32</v>
      </c>
      <c r="E485">
        <v>1384.17</v>
      </c>
      <c r="F485">
        <v>1010.16</v>
      </c>
      <c r="G485">
        <v>6.0330799999999997E-2</v>
      </c>
      <c r="H485">
        <v>0.93033900000000003</v>
      </c>
      <c r="I485">
        <v>0</v>
      </c>
    </row>
    <row r="486" spans="1:9" x14ac:dyDescent="0.25">
      <c r="A486" t="s">
        <v>103</v>
      </c>
      <c r="B486">
        <v>1341.67</v>
      </c>
      <c r="C486">
        <v>1339.71</v>
      </c>
      <c r="D486">
        <v>1319.62</v>
      </c>
      <c r="E486">
        <v>1307.81</v>
      </c>
      <c r="F486">
        <v>938.04899999999998</v>
      </c>
      <c r="G486">
        <v>5.58839E-2</v>
      </c>
      <c r="H486">
        <v>0.94824900000000001</v>
      </c>
      <c r="I486">
        <v>0</v>
      </c>
    </row>
    <row r="487" spans="1:9" x14ac:dyDescent="0.25">
      <c r="A487" t="s">
        <v>103</v>
      </c>
      <c r="B487">
        <v>1326.19</v>
      </c>
      <c r="C487">
        <v>1324.25</v>
      </c>
      <c r="D487">
        <v>1304.29</v>
      </c>
      <c r="E487">
        <v>1292.7</v>
      </c>
      <c r="F487">
        <v>927.49699999999996</v>
      </c>
      <c r="G487">
        <v>5.3917399999999997E-2</v>
      </c>
      <c r="H487">
        <v>0.93151700000000004</v>
      </c>
      <c r="I487">
        <v>0</v>
      </c>
    </row>
    <row r="488" spans="1:9" x14ac:dyDescent="0.25">
      <c r="A488" t="s">
        <v>103</v>
      </c>
      <c r="B488">
        <v>1309.5999999999999</v>
      </c>
      <c r="C488">
        <v>1307.69</v>
      </c>
      <c r="D488">
        <v>1288.03</v>
      </c>
      <c r="E488">
        <v>1276.6500000000001</v>
      </c>
      <c r="F488">
        <v>914.71799999999996</v>
      </c>
      <c r="G488">
        <v>8.3255999999999997E-2</v>
      </c>
      <c r="H488">
        <v>0.93172200000000005</v>
      </c>
      <c r="I488">
        <v>0</v>
      </c>
    </row>
    <row r="489" spans="1:9" x14ac:dyDescent="0.25">
      <c r="A489" t="s">
        <v>103</v>
      </c>
      <c r="B489">
        <v>1317.57</v>
      </c>
      <c r="C489">
        <v>1315.64</v>
      </c>
      <c r="D489">
        <v>1295.95</v>
      </c>
      <c r="E489">
        <v>1284.6300000000001</v>
      </c>
      <c r="F489">
        <v>913.63800000000003</v>
      </c>
      <c r="G489">
        <v>5.5309400000000002E-2</v>
      </c>
      <c r="H489">
        <v>0.93147899999999995</v>
      </c>
      <c r="I489">
        <v>0</v>
      </c>
    </row>
    <row r="490" spans="1:9" x14ac:dyDescent="0.25">
      <c r="A490" t="s">
        <v>103</v>
      </c>
      <c r="B490">
        <v>1313.85</v>
      </c>
      <c r="C490">
        <v>1311.95</v>
      </c>
      <c r="D490">
        <v>1292.17</v>
      </c>
      <c r="E490">
        <v>1280.73</v>
      </c>
      <c r="F490">
        <v>916.125</v>
      </c>
      <c r="G490">
        <v>8.0384499999999998E-2</v>
      </c>
      <c r="H490">
        <v>0.94859400000000005</v>
      </c>
      <c r="I490">
        <v>0</v>
      </c>
    </row>
    <row r="491" spans="1:9" x14ac:dyDescent="0.25">
      <c r="A491" t="s">
        <v>103</v>
      </c>
      <c r="B491">
        <v>1983.33</v>
      </c>
      <c r="C491">
        <v>1318.83</v>
      </c>
      <c r="D491">
        <v>1298.9100000000001</v>
      </c>
      <c r="E491">
        <v>1287.4100000000001</v>
      </c>
      <c r="F491">
        <v>923.16200000000003</v>
      </c>
      <c r="G491">
        <v>5.85684E-2</v>
      </c>
      <c r="H491">
        <v>0.931338</v>
      </c>
      <c r="I491">
        <v>0</v>
      </c>
    </row>
    <row r="492" spans="1:9" x14ac:dyDescent="0.25">
      <c r="A492" t="s">
        <v>103</v>
      </c>
      <c r="B492">
        <v>1420.25</v>
      </c>
      <c r="C492">
        <v>1416.28</v>
      </c>
      <c r="D492">
        <v>1395.6</v>
      </c>
      <c r="E492">
        <v>1382.45</v>
      </c>
      <c r="F492">
        <v>1007.94</v>
      </c>
      <c r="G492">
        <v>5.4458300000000001E-2</v>
      </c>
      <c r="H492">
        <v>0.93181700000000001</v>
      </c>
      <c r="I492">
        <v>0</v>
      </c>
    </row>
    <row r="493" spans="1:9" x14ac:dyDescent="0.25">
      <c r="A493" t="s">
        <v>103</v>
      </c>
      <c r="B493">
        <v>1320.99</v>
      </c>
      <c r="C493">
        <v>1319.05</v>
      </c>
      <c r="D493">
        <v>1299.2</v>
      </c>
      <c r="E493">
        <v>1287.71</v>
      </c>
      <c r="F493">
        <v>922.44</v>
      </c>
      <c r="G493">
        <v>6.5911899999999995E-2</v>
      </c>
      <c r="H493">
        <v>0.931809</v>
      </c>
      <c r="I493">
        <v>0</v>
      </c>
    </row>
    <row r="494" spans="1:9" x14ac:dyDescent="0.25">
      <c r="A494" t="s">
        <v>103</v>
      </c>
      <c r="B494">
        <v>1323.97</v>
      </c>
      <c r="C494">
        <v>1322.06</v>
      </c>
      <c r="D494">
        <v>1302.21</v>
      </c>
      <c r="E494">
        <v>1290.6300000000001</v>
      </c>
      <c r="F494">
        <v>925.49</v>
      </c>
      <c r="G494">
        <v>5.6985099999999997E-2</v>
      </c>
      <c r="H494">
        <v>0.93171400000000004</v>
      </c>
      <c r="I494">
        <v>0</v>
      </c>
    </row>
    <row r="495" spans="1:9" x14ac:dyDescent="0.25">
      <c r="A495" t="s">
        <v>103</v>
      </c>
      <c r="B495">
        <v>1309.73</v>
      </c>
      <c r="C495">
        <v>1307.8</v>
      </c>
      <c r="D495">
        <v>1288.02</v>
      </c>
      <c r="E495">
        <v>1276.68</v>
      </c>
      <c r="F495">
        <v>913.56399999999996</v>
      </c>
      <c r="G495">
        <v>8.3259600000000003E-2</v>
      </c>
      <c r="H495">
        <v>0.93163099999999999</v>
      </c>
      <c r="I495">
        <v>0</v>
      </c>
    </row>
    <row r="496" spans="1:9" x14ac:dyDescent="0.25">
      <c r="A496" t="s">
        <v>103</v>
      </c>
      <c r="B496">
        <v>1318.54</v>
      </c>
      <c r="C496">
        <v>1316.61</v>
      </c>
      <c r="D496">
        <v>1296.9100000000001</v>
      </c>
      <c r="E496">
        <v>1285.54</v>
      </c>
      <c r="F496">
        <v>916.49599999999998</v>
      </c>
      <c r="G496">
        <v>5.4180399999999997E-2</v>
      </c>
      <c r="H496">
        <v>0.93135900000000005</v>
      </c>
      <c r="I496">
        <v>0</v>
      </c>
    </row>
    <row r="497" spans="1:25" x14ac:dyDescent="0.25">
      <c r="A497" t="s">
        <v>103</v>
      </c>
      <c r="B497">
        <v>1316.52</v>
      </c>
      <c r="C497">
        <v>1314.59</v>
      </c>
      <c r="D497">
        <v>1294.8699999999999</v>
      </c>
      <c r="E497">
        <v>1283.3699999999999</v>
      </c>
      <c r="F497">
        <v>918.23400000000004</v>
      </c>
      <c r="G497">
        <v>5.5575300000000001E-2</v>
      </c>
      <c r="H497">
        <v>0.93156399999999995</v>
      </c>
      <c r="I497">
        <v>0</v>
      </c>
    </row>
    <row r="498" spans="1:25" x14ac:dyDescent="0.25">
      <c r="A498" t="s">
        <v>103</v>
      </c>
      <c r="B498">
        <v>2015.61</v>
      </c>
      <c r="C498">
        <v>1322.13</v>
      </c>
      <c r="D498">
        <v>1302.18</v>
      </c>
      <c r="E498">
        <v>1290.6199999999999</v>
      </c>
      <c r="F498">
        <v>924.47500000000002</v>
      </c>
      <c r="G498">
        <v>5.4361300000000001E-2</v>
      </c>
      <c r="H498">
        <v>0.93183000000000005</v>
      </c>
      <c r="I498">
        <v>0</v>
      </c>
    </row>
    <row r="499" spans="1:25" x14ac:dyDescent="0.25">
      <c r="A499" t="s">
        <v>103</v>
      </c>
      <c r="B499">
        <v>1408.19</v>
      </c>
      <c r="C499">
        <v>1404.18</v>
      </c>
      <c r="D499">
        <v>1383.54</v>
      </c>
      <c r="E499">
        <v>1370.57</v>
      </c>
      <c r="F499">
        <v>998.41399999999999</v>
      </c>
      <c r="G499">
        <v>5.5204400000000001E-2</v>
      </c>
      <c r="H499">
        <v>0.93182299999999996</v>
      </c>
      <c r="I499">
        <v>0</v>
      </c>
    </row>
    <row r="500" spans="1:25" x14ac:dyDescent="0.25">
      <c r="A500" t="s">
        <v>103</v>
      </c>
      <c r="B500">
        <v>1317.27</v>
      </c>
      <c r="C500">
        <v>1315.29</v>
      </c>
      <c r="D500">
        <v>1295.6199999999999</v>
      </c>
      <c r="E500">
        <v>1284.3</v>
      </c>
      <c r="F500">
        <v>914.75099999999998</v>
      </c>
      <c r="G500">
        <v>5.9896999999999999E-2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1336.91</v>
      </c>
      <c r="C501">
        <v>1334.94</v>
      </c>
      <c r="D501">
        <v>1314.89</v>
      </c>
      <c r="E501">
        <v>1303.22</v>
      </c>
      <c r="F501">
        <v>933.86300000000006</v>
      </c>
      <c r="G501">
        <v>8.3255700000000002E-2</v>
      </c>
      <c r="H501">
        <v>0.93180700000000005</v>
      </c>
      <c r="I501">
        <v>0</v>
      </c>
    </row>
    <row r="502" spans="1:25" x14ac:dyDescent="0.25">
      <c r="A502" t="s">
        <v>103</v>
      </c>
      <c r="B502">
        <v>1313.69</v>
      </c>
      <c r="C502">
        <v>1311.75</v>
      </c>
      <c r="D502">
        <v>1291.92</v>
      </c>
      <c r="E502">
        <v>1280.53</v>
      </c>
      <c r="F502">
        <v>919.06700000000001</v>
      </c>
      <c r="G502">
        <v>8.3263699999999996E-2</v>
      </c>
      <c r="H502">
        <v>0.93137000000000003</v>
      </c>
      <c r="I502">
        <v>0</v>
      </c>
    </row>
    <row r="503" spans="1:25" x14ac:dyDescent="0.25">
      <c r="A503" t="s">
        <v>103</v>
      </c>
      <c r="B503">
        <v>1317.32</v>
      </c>
      <c r="C503">
        <v>1315.38</v>
      </c>
      <c r="D503">
        <v>1295.54</v>
      </c>
      <c r="E503">
        <v>1284.23</v>
      </c>
      <c r="F503">
        <v>915.58900000000006</v>
      </c>
      <c r="G503">
        <v>6.7580100000000004E-2</v>
      </c>
      <c r="H503">
        <v>0.92821399999999998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1321.71</v>
      </c>
      <c r="C504">
        <v>1319.79</v>
      </c>
      <c r="D504">
        <v>1299.82</v>
      </c>
      <c r="E504">
        <v>1288.19</v>
      </c>
      <c r="F504">
        <v>924.904</v>
      </c>
      <c r="G504">
        <v>5.4542100000000003E-2</v>
      </c>
      <c r="H504">
        <v>0.93177299999999996</v>
      </c>
      <c r="I504">
        <v>0</v>
      </c>
      <c r="R504">
        <f>AVERAGE(B455:B504)</f>
        <v>1427.4230000000005</v>
      </c>
      <c r="S504">
        <f>AVERAGE(C455:C504)</f>
        <v>1336.8057999999999</v>
      </c>
      <c r="U504">
        <f>_xlfn.VAR.P(B455:B504)</f>
        <v>49004.920412998959</v>
      </c>
      <c r="V504">
        <f>_xlfn.VAR.P(C455:C504)</f>
        <v>2585.6531883599982</v>
      </c>
      <c r="X504">
        <f>1.96*SQRT(U504)/50</f>
        <v>8.6777255605043599</v>
      </c>
      <c r="Y504">
        <f>1.96*SQRT(V504)/50</f>
        <v>1.9932932838299302</v>
      </c>
    </row>
    <row r="505" spans="1:25" x14ac:dyDescent="0.25">
      <c r="A505" t="s">
        <v>103</v>
      </c>
      <c r="B505">
        <v>71374.423232000001</v>
      </c>
      <c r="C505" t="s">
        <v>36</v>
      </c>
    </row>
    <row r="506" spans="1:25" x14ac:dyDescent="0.25">
      <c r="A506" t="s">
        <v>104</v>
      </c>
      <c r="B506">
        <v>13430.4</v>
      </c>
      <c r="C506">
        <v>13326.6</v>
      </c>
      <c r="D506">
        <v>13318.5</v>
      </c>
      <c r="E506">
        <v>13314</v>
      </c>
      <c r="F506">
        <v>171.541</v>
      </c>
      <c r="G506">
        <v>5.5500599999999997E-2</v>
      </c>
      <c r="H506">
        <v>0.95210899999999998</v>
      </c>
      <c r="I506">
        <v>0</v>
      </c>
    </row>
    <row r="507" spans="1:25" x14ac:dyDescent="0.25">
      <c r="A507" t="s">
        <v>104</v>
      </c>
      <c r="B507">
        <v>13300.1</v>
      </c>
      <c r="C507">
        <v>13190.4</v>
      </c>
      <c r="D507">
        <v>13182.5</v>
      </c>
      <c r="E507">
        <v>13178</v>
      </c>
      <c r="F507">
        <v>171.49100000000001</v>
      </c>
      <c r="G507">
        <v>5.9605999999999999E-2</v>
      </c>
      <c r="H507">
        <v>0.93129399999999996</v>
      </c>
      <c r="I507">
        <v>0</v>
      </c>
    </row>
    <row r="508" spans="1:25" x14ac:dyDescent="0.25">
      <c r="A508" t="s">
        <v>104</v>
      </c>
      <c r="B508">
        <v>13168.1</v>
      </c>
      <c r="C508">
        <v>13061.4</v>
      </c>
      <c r="D508">
        <v>13053.4</v>
      </c>
      <c r="E508">
        <v>13048.9</v>
      </c>
      <c r="F508">
        <v>171.47800000000001</v>
      </c>
      <c r="G508">
        <v>5.5020399999999997E-2</v>
      </c>
      <c r="H508">
        <v>0.94114200000000003</v>
      </c>
      <c r="I508">
        <v>0</v>
      </c>
    </row>
    <row r="509" spans="1:25" x14ac:dyDescent="0.25">
      <c r="A509" t="s">
        <v>104</v>
      </c>
      <c r="B509">
        <v>13141</v>
      </c>
      <c r="C509">
        <v>13037.8</v>
      </c>
      <c r="D509">
        <v>13029.9</v>
      </c>
      <c r="E509">
        <v>13025.4</v>
      </c>
      <c r="F509">
        <v>171.97</v>
      </c>
      <c r="G509">
        <v>5.4069699999999998E-2</v>
      </c>
      <c r="H509">
        <v>0.93181800000000004</v>
      </c>
      <c r="I509">
        <v>313</v>
      </c>
    </row>
    <row r="510" spans="1:25" x14ac:dyDescent="0.25">
      <c r="A510" t="s">
        <v>104</v>
      </c>
      <c r="B510">
        <v>13401.4</v>
      </c>
      <c r="C510">
        <v>13292.4</v>
      </c>
      <c r="D510">
        <v>13284.4</v>
      </c>
      <c r="E510">
        <v>13279.8</v>
      </c>
      <c r="F510">
        <v>171.67400000000001</v>
      </c>
      <c r="G510">
        <v>5.8728200000000001E-2</v>
      </c>
      <c r="H510">
        <v>0.93157400000000001</v>
      </c>
      <c r="I510">
        <v>0</v>
      </c>
    </row>
    <row r="511" spans="1:25" x14ac:dyDescent="0.25">
      <c r="A511" t="s">
        <v>104</v>
      </c>
      <c r="B511">
        <v>13351.6</v>
      </c>
      <c r="C511">
        <v>13245.2</v>
      </c>
      <c r="D511">
        <v>13237.2</v>
      </c>
      <c r="E511">
        <v>13232.6</v>
      </c>
      <c r="F511">
        <v>171.72900000000001</v>
      </c>
      <c r="G511">
        <v>5.4073900000000001E-2</v>
      </c>
      <c r="H511">
        <v>0.93180600000000002</v>
      </c>
      <c r="I511">
        <v>0</v>
      </c>
    </row>
    <row r="512" spans="1:25" x14ac:dyDescent="0.25">
      <c r="A512" t="s">
        <v>104</v>
      </c>
      <c r="B512">
        <v>13390.7</v>
      </c>
      <c r="C512">
        <v>13287.3</v>
      </c>
      <c r="D512">
        <v>13279.3</v>
      </c>
      <c r="E512">
        <v>13274.8</v>
      </c>
      <c r="F512">
        <v>171.58600000000001</v>
      </c>
      <c r="G512">
        <v>3.3297899999999998E-2</v>
      </c>
      <c r="H512">
        <v>0.93181899999999995</v>
      </c>
      <c r="I512">
        <v>0</v>
      </c>
    </row>
    <row r="513" spans="1:9" x14ac:dyDescent="0.25">
      <c r="A513" t="s">
        <v>104</v>
      </c>
      <c r="B513">
        <v>13389.6</v>
      </c>
      <c r="C513">
        <v>13278.5</v>
      </c>
      <c r="D513">
        <v>13270.5</v>
      </c>
      <c r="E513">
        <v>13266</v>
      </c>
      <c r="F513">
        <v>171.523</v>
      </c>
      <c r="G513">
        <v>5.9587000000000001E-2</v>
      </c>
      <c r="H513">
        <v>0.93181700000000001</v>
      </c>
      <c r="I513">
        <v>0</v>
      </c>
    </row>
    <row r="514" spans="1:9" x14ac:dyDescent="0.25">
      <c r="A514" t="s">
        <v>104</v>
      </c>
      <c r="B514">
        <v>13334.8</v>
      </c>
      <c r="C514">
        <v>13232.9</v>
      </c>
      <c r="D514">
        <v>13224.9</v>
      </c>
      <c r="E514">
        <v>13220.4</v>
      </c>
      <c r="F514">
        <v>171.69</v>
      </c>
      <c r="G514">
        <v>8.32561E-2</v>
      </c>
      <c r="H514">
        <v>0.95916699999999999</v>
      </c>
      <c r="I514">
        <v>0</v>
      </c>
    </row>
    <row r="515" spans="1:9" x14ac:dyDescent="0.25">
      <c r="A515" t="s">
        <v>104</v>
      </c>
      <c r="B515">
        <v>13211.6</v>
      </c>
      <c r="C515">
        <v>13108.8</v>
      </c>
      <c r="D515">
        <v>13100.8</v>
      </c>
      <c r="E515">
        <v>13096.3</v>
      </c>
      <c r="F515">
        <v>171.65899999999999</v>
      </c>
      <c r="G515">
        <v>6.1018200000000002E-2</v>
      </c>
      <c r="H515">
        <v>0.93857100000000004</v>
      </c>
      <c r="I515">
        <v>0</v>
      </c>
    </row>
    <row r="516" spans="1:9" x14ac:dyDescent="0.25">
      <c r="A516" t="s">
        <v>104</v>
      </c>
      <c r="B516">
        <v>13310.1</v>
      </c>
      <c r="C516">
        <v>13203</v>
      </c>
      <c r="D516">
        <v>13195</v>
      </c>
      <c r="E516">
        <v>13190.5</v>
      </c>
      <c r="F516">
        <v>171.84399999999999</v>
      </c>
      <c r="G516">
        <v>5.4096999999999999E-2</v>
      </c>
      <c r="H516">
        <v>0.93173600000000001</v>
      </c>
      <c r="I516">
        <v>0</v>
      </c>
    </row>
    <row r="517" spans="1:9" x14ac:dyDescent="0.25">
      <c r="A517" t="s">
        <v>104</v>
      </c>
      <c r="B517">
        <v>13079.1</v>
      </c>
      <c r="C517">
        <v>12977</v>
      </c>
      <c r="D517">
        <v>12969</v>
      </c>
      <c r="E517">
        <v>12964.5</v>
      </c>
      <c r="F517">
        <v>171.45699999999999</v>
      </c>
      <c r="G517">
        <v>5.7005E-2</v>
      </c>
      <c r="H517">
        <v>0.93131299999999995</v>
      </c>
      <c r="I517">
        <v>0</v>
      </c>
    </row>
    <row r="518" spans="1:9" x14ac:dyDescent="0.25">
      <c r="A518" t="s">
        <v>104</v>
      </c>
      <c r="B518">
        <v>13408.7</v>
      </c>
      <c r="C518">
        <v>13205.5</v>
      </c>
      <c r="D518">
        <v>13197.5</v>
      </c>
      <c r="E518">
        <v>13192.9</v>
      </c>
      <c r="F518">
        <v>171.589</v>
      </c>
      <c r="G518">
        <v>5.3973599999999997E-2</v>
      </c>
      <c r="H518">
        <v>0.93102300000000004</v>
      </c>
      <c r="I518">
        <v>0</v>
      </c>
    </row>
    <row r="519" spans="1:9" x14ac:dyDescent="0.25">
      <c r="A519" t="s">
        <v>104</v>
      </c>
      <c r="B519">
        <v>13160.5</v>
      </c>
      <c r="C519">
        <v>13052.9</v>
      </c>
      <c r="D519">
        <v>13045</v>
      </c>
      <c r="E519">
        <v>13040.5</v>
      </c>
      <c r="F519">
        <v>171.39500000000001</v>
      </c>
      <c r="G519">
        <v>5.4560400000000002E-2</v>
      </c>
      <c r="H519">
        <v>0.93182100000000001</v>
      </c>
      <c r="I519">
        <v>0</v>
      </c>
    </row>
    <row r="520" spans="1:9" x14ac:dyDescent="0.25">
      <c r="A520" t="s">
        <v>104</v>
      </c>
      <c r="B520">
        <v>13326.9</v>
      </c>
      <c r="C520">
        <v>13224.7</v>
      </c>
      <c r="D520">
        <v>13216.6</v>
      </c>
      <c r="E520">
        <v>13212.1</v>
      </c>
      <c r="F520">
        <v>171.66499999999999</v>
      </c>
      <c r="G520">
        <v>5.8793199999999997E-2</v>
      </c>
      <c r="H520">
        <v>0.93142999999999998</v>
      </c>
      <c r="I520">
        <v>2</v>
      </c>
    </row>
    <row r="521" spans="1:9" x14ac:dyDescent="0.25">
      <c r="A521" t="s">
        <v>104</v>
      </c>
      <c r="B521">
        <v>13389.4</v>
      </c>
      <c r="C521">
        <v>13182.3</v>
      </c>
      <c r="D521">
        <v>13174.3</v>
      </c>
      <c r="E521">
        <v>13169.8</v>
      </c>
      <c r="F521">
        <v>171.69399999999999</v>
      </c>
      <c r="G521">
        <v>7.8082200000000004E-2</v>
      </c>
      <c r="H521">
        <v>0.93182399999999999</v>
      </c>
      <c r="I521">
        <v>0</v>
      </c>
    </row>
    <row r="522" spans="1:9" x14ac:dyDescent="0.25">
      <c r="A522" t="s">
        <v>104</v>
      </c>
      <c r="B522">
        <v>13814.9</v>
      </c>
      <c r="C522">
        <v>13638.1</v>
      </c>
      <c r="D522">
        <v>13630</v>
      </c>
      <c r="E522">
        <v>13625.4</v>
      </c>
      <c r="F522">
        <v>171.75899999999999</v>
      </c>
      <c r="G522">
        <v>5.5339300000000001E-2</v>
      </c>
      <c r="H522">
        <v>0.93172900000000003</v>
      </c>
      <c r="I522">
        <v>0</v>
      </c>
    </row>
    <row r="523" spans="1:9" x14ac:dyDescent="0.25">
      <c r="A523" t="s">
        <v>104</v>
      </c>
      <c r="B523">
        <v>13319.6</v>
      </c>
      <c r="C523">
        <v>13216</v>
      </c>
      <c r="D523">
        <v>13208</v>
      </c>
      <c r="E523">
        <v>13203.5</v>
      </c>
      <c r="F523">
        <v>171.505</v>
      </c>
      <c r="G523">
        <v>5.7797099999999997E-2</v>
      </c>
      <c r="H523">
        <v>0.93177100000000002</v>
      </c>
      <c r="I523">
        <v>0</v>
      </c>
    </row>
    <row r="524" spans="1:9" x14ac:dyDescent="0.25">
      <c r="A524" t="s">
        <v>104</v>
      </c>
      <c r="B524">
        <v>13314.6</v>
      </c>
      <c r="C524">
        <v>13212.7</v>
      </c>
      <c r="D524">
        <v>13204.8</v>
      </c>
      <c r="E524">
        <v>13200.3</v>
      </c>
      <c r="F524">
        <v>171.488</v>
      </c>
      <c r="G524">
        <v>5.4116200000000003E-2</v>
      </c>
      <c r="H524">
        <v>0.93182699999999996</v>
      </c>
      <c r="I524">
        <v>0</v>
      </c>
    </row>
    <row r="525" spans="1:9" x14ac:dyDescent="0.25">
      <c r="A525" t="s">
        <v>104</v>
      </c>
      <c r="B525">
        <v>13326.2</v>
      </c>
      <c r="C525">
        <v>13201.7</v>
      </c>
      <c r="D525">
        <v>13193.7</v>
      </c>
      <c r="E525">
        <v>13189.1</v>
      </c>
      <c r="F525">
        <v>171.55699999999999</v>
      </c>
      <c r="G525">
        <v>5.45572E-2</v>
      </c>
      <c r="H525">
        <v>0.95710499999999998</v>
      </c>
      <c r="I525">
        <v>0</v>
      </c>
    </row>
    <row r="526" spans="1:9" x14ac:dyDescent="0.25">
      <c r="A526" t="s">
        <v>104</v>
      </c>
      <c r="B526">
        <v>13470.6</v>
      </c>
      <c r="C526">
        <v>13369.2</v>
      </c>
      <c r="D526">
        <v>13361</v>
      </c>
      <c r="E526">
        <v>13356.4</v>
      </c>
      <c r="F526">
        <v>171.78299999999999</v>
      </c>
      <c r="G526">
        <v>5.5703999999999997E-2</v>
      </c>
      <c r="H526">
        <v>0.93183300000000002</v>
      </c>
      <c r="I526">
        <v>0</v>
      </c>
    </row>
    <row r="527" spans="1:9" x14ac:dyDescent="0.25">
      <c r="A527" t="s">
        <v>104</v>
      </c>
      <c r="B527">
        <v>14812.8</v>
      </c>
      <c r="C527">
        <v>14635.9</v>
      </c>
      <c r="D527">
        <v>14620.1</v>
      </c>
      <c r="E527">
        <v>14615.4</v>
      </c>
      <c r="F527">
        <v>172.321</v>
      </c>
      <c r="G527">
        <v>5.8977599999999998E-2</v>
      </c>
      <c r="H527">
        <v>0.93183700000000003</v>
      </c>
      <c r="I527">
        <v>0</v>
      </c>
    </row>
    <row r="528" spans="1:9" x14ac:dyDescent="0.25">
      <c r="A528" t="s">
        <v>104</v>
      </c>
      <c r="B528">
        <v>15842</v>
      </c>
      <c r="C528">
        <v>15671.9</v>
      </c>
      <c r="D528">
        <v>15662.9</v>
      </c>
      <c r="E528">
        <v>15657.8</v>
      </c>
      <c r="F528">
        <v>173.17400000000001</v>
      </c>
      <c r="G528">
        <v>5.3925000000000001E-2</v>
      </c>
      <c r="H528">
        <v>0.93176099999999995</v>
      </c>
      <c r="I528">
        <v>0</v>
      </c>
    </row>
    <row r="529" spans="1:9" x14ac:dyDescent="0.25">
      <c r="A529" t="s">
        <v>104</v>
      </c>
      <c r="B529">
        <v>14386.8</v>
      </c>
      <c r="C529">
        <v>14275.5</v>
      </c>
      <c r="D529">
        <v>14267.1</v>
      </c>
      <c r="E529">
        <v>14262.4</v>
      </c>
      <c r="F529">
        <v>172.17500000000001</v>
      </c>
      <c r="G529">
        <v>5.4926900000000001E-2</v>
      </c>
      <c r="H529">
        <v>0.93168099999999998</v>
      </c>
      <c r="I529">
        <v>0</v>
      </c>
    </row>
    <row r="530" spans="1:9" x14ac:dyDescent="0.25">
      <c r="A530" t="s">
        <v>104</v>
      </c>
      <c r="B530">
        <v>14256.2</v>
      </c>
      <c r="C530">
        <v>14153.1</v>
      </c>
      <c r="D530">
        <v>14144.9</v>
      </c>
      <c r="E530">
        <v>14140.2</v>
      </c>
      <c r="F530">
        <v>172.07</v>
      </c>
      <c r="G530">
        <v>5.5542899999999999E-2</v>
      </c>
      <c r="H530">
        <v>0.93182500000000001</v>
      </c>
      <c r="I530">
        <v>0</v>
      </c>
    </row>
    <row r="531" spans="1:9" x14ac:dyDescent="0.25">
      <c r="A531" t="s">
        <v>104</v>
      </c>
      <c r="B531">
        <v>14243.3</v>
      </c>
      <c r="C531">
        <v>14141.1</v>
      </c>
      <c r="D531">
        <v>14132.9</v>
      </c>
      <c r="E531">
        <v>14128.2</v>
      </c>
      <c r="F531">
        <v>172.035</v>
      </c>
      <c r="G531">
        <v>8.3272700000000005E-2</v>
      </c>
      <c r="H531">
        <v>0.92852400000000002</v>
      </c>
      <c r="I531">
        <v>0</v>
      </c>
    </row>
    <row r="532" spans="1:9" x14ac:dyDescent="0.25">
      <c r="A532" t="s">
        <v>104</v>
      </c>
      <c r="B532">
        <v>13701.5</v>
      </c>
      <c r="C532">
        <v>13594</v>
      </c>
      <c r="D532">
        <v>13584.1</v>
      </c>
      <c r="E532">
        <v>13579.5</v>
      </c>
      <c r="F532">
        <v>171.77</v>
      </c>
      <c r="G532">
        <v>6.8185700000000002E-2</v>
      </c>
      <c r="H532">
        <v>0.93182100000000001</v>
      </c>
      <c r="I532">
        <v>0</v>
      </c>
    </row>
    <row r="533" spans="1:9" x14ac:dyDescent="0.25">
      <c r="A533" t="s">
        <v>104</v>
      </c>
      <c r="B533">
        <v>13229.4</v>
      </c>
      <c r="C533">
        <v>13128</v>
      </c>
      <c r="D533">
        <v>13120</v>
      </c>
      <c r="E533">
        <v>13115.5</v>
      </c>
      <c r="F533">
        <v>171.684</v>
      </c>
      <c r="G533">
        <v>5.4720499999999998E-2</v>
      </c>
      <c r="H533">
        <v>0.93174999999999997</v>
      </c>
      <c r="I533">
        <v>0</v>
      </c>
    </row>
    <row r="534" spans="1:9" x14ac:dyDescent="0.25">
      <c r="A534" t="s">
        <v>104</v>
      </c>
      <c r="B534">
        <v>13281.9</v>
      </c>
      <c r="C534">
        <v>13180.4</v>
      </c>
      <c r="D534">
        <v>13172.4</v>
      </c>
      <c r="E534">
        <v>13167.9</v>
      </c>
      <c r="F534">
        <v>171.36099999999999</v>
      </c>
      <c r="G534">
        <v>5.9626999999999999E-2</v>
      </c>
      <c r="H534">
        <v>0.93150200000000005</v>
      </c>
      <c r="I534">
        <v>0</v>
      </c>
    </row>
    <row r="535" spans="1:9" x14ac:dyDescent="0.25">
      <c r="A535" t="s">
        <v>104</v>
      </c>
      <c r="B535">
        <v>13151.9</v>
      </c>
      <c r="C535">
        <v>13050.5</v>
      </c>
      <c r="D535">
        <v>13042.6</v>
      </c>
      <c r="E535">
        <v>13038.1</v>
      </c>
      <c r="F535">
        <v>171.524</v>
      </c>
      <c r="G535">
        <v>5.4166400000000003E-2</v>
      </c>
      <c r="H535">
        <v>0.93183400000000005</v>
      </c>
      <c r="I535">
        <v>0</v>
      </c>
    </row>
    <row r="536" spans="1:9" x14ac:dyDescent="0.25">
      <c r="A536" t="s">
        <v>104</v>
      </c>
      <c r="B536">
        <v>13137.7</v>
      </c>
      <c r="C536">
        <v>13036.2</v>
      </c>
      <c r="D536">
        <v>13028.2</v>
      </c>
      <c r="E536">
        <v>13023.7</v>
      </c>
      <c r="F536">
        <v>171.47</v>
      </c>
      <c r="G536">
        <v>7.0323700000000003E-2</v>
      </c>
      <c r="H536">
        <v>0.93098999999999998</v>
      </c>
      <c r="I536">
        <v>0</v>
      </c>
    </row>
    <row r="537" spans="1:9" x14ac:dyDescent="0.25">
      <c r="A537" t="s">
        <v>104</v>
      </c>
      <c r="B537">
        <v>13293.6</v>
      </c>
      <c r="C537">
        <v>13191.4</v>
      </c>
      <c r="D537">
        <v>13183.4</v>
      </c>
      <c r="E537">
        <v>13178.9</v>
      </c>
      <c r="F537">
        <v>171.54300000000001</v>
      </c>
      <c r="G537">
        <v>5.6396599999999998E-2</v>
      </c>
      <c r="H537">
        <v>0.94531299999999996</v>
      </c>
      <c r="I537">
        <v>0</v>
      </c>
    </row>
    <row r="538" spans="1:9" x14ac:dyDescent="0.25">
      <c r="A538" t="s">
        <v>104</v>
      </c>
      <c r="B538">
        <v>13355.7</v>
      </c>
      <c r="C538">
        <v>13250.3</v>
      </c>
      <c r="D538">
        <v>13242.3</v>
      </c>
      <c r="E538">
        <v>13237.7</v>
      </c>
      <c r="F538">
        <v>171.58</v>
      </c>
      <c r="G538">
        <v>8.3268599999999998E-2</v>
      </c>
      <c r="H538">
        <v>0.93125999999999998</v>
      </c>
      <c r="I538">
        <v>0</v>
      </c>
    </row>
    <row r="539" spans="1:9" x14ac:dyDescent="0.25">
      <c r="A539" t="s">
        <v>104</v>
      </c>
      <c r="B539">
        <v>13206.5</v>
      </c>
      <c r="C539">
        <v>13104.7</v>
      </c>
      <c r="D539">
        <v>13093.3</v>
      </c>
      <c r="E539">
        <v>13088.7</v>
      </c>
      <c r="F539">
        <v>171.50299999999999</v>
      </c>
      <c r="G539">
        <v>5.7096599999999997E-2</v>
      </c>
      <c r="H539">
        <v>0.93158399999999997</v>
      </c>
      <c r="I539">
        <v>0</v>
      </c>
    </row>
    <row r="540" spans="1:9" x14ac:dyDescent="0.25">
      <c r="A540" t="s">
        <v>104</v>
      </c>
      <c r="B540">
        <v>13317.1</v>
      </c>
      <c r="C540">
        <v>13214.4</v>
      </c>
      <c r="D540">
        <v>13206.4</v>
      </c>
      <c r="E540">
        <v>13201.9</v>
      </c>
      <c r="F540">
        <v>171.62700000000001</v>
      </c>
      <c r="G540">
        <v>8.32561E-2</v>
      </c>
      <c r="H540">
        <v>0.93168200000000001</v>
      </c>
      <c r="I540">
        <v>0</v>
      </c>
    </row>
    <row r="541" spans="1:9" x14ac:dyDescent="0.25">
      <c r="A541" t="s">
        <v>104</v>
      </c>
      <c r="B541">
        <v>13551.6</v>
      </c>
      <c r="C541">
        <v>13424.6</v>
      </c>
      <c r="D541">
        <v>13416.5</v>
      </c>
      <c r="E541">
        <v>13412</v>
      </c>
      <c r="F541">
        <v>171.59100000000001</v>
      </c>
      <c r="G541">
        <v>5.4414299999999999E-2</v>
      </c>
      <c r="H541">
        <v>0.93886099999999995</v>
      </c>
      <c r="I541">
        <v>0</v>
      </c>
    </row>
    <row r="542" spans="1:9" x14ac:dyDescent="0.25">
      <c r="A542" t="s">
        <v>104</v>
      </c>
      <c r="B542">
        <v>13542.3</v>
      </c>
      <c r="C542">
        <v>13441.3</v>
      </c>
      <c r="D542">
        <v>13433.1</v>
      </c>
      <c r="E542">
        <v>13428.5</v>
      </c>
      <c r="F542">
        <v>171.82599999999999</v>
      </c>
      <c r="G542">
        <v>7.52689E-2</v>
      </c>
      <c r="H542">
        <v>0.95911199999999996</v>
      </c>
      <c r="I542">
        <v>0</v>
      </c>
    </row>
    <row r="543" spans="1:9" x14ac:dyDescent="0.25">
      <c r="A543" t="s">
        <v>104</v>
      </c>
      <c r="B543">
        <v>13694</v>
      </c>
      <c r="C543">
        <v>13592</v>
      </c>
      <c r="D543">
        <v>13583.9</v>
      </c>
      <c r="E543">
        <v>13579.4</v>
      </c>
      <c r="F543">
        <v>171.798</v>
      </c>
      <c r="G543">
        <v>5.5203500000000003E-2</v>
      </c>
      <c r="H543">
        <v>0.93182500000000001</v>
      </c>
      <c r="I543">
        <v>0</v>
      </c>
    </row>
    <row r="544" spans="1:9" x14ac:dyDescent="0.25">
      <c r="A544" t="s">
        <v>104</v>
      </c>
      <c r="B544">
        <v>13411.3</v>
      </c>
      <c r="C544">
        <v>13301.9</v>
      </c>
      <c r="D544">
        <v>13293.9</v>
      </c>
      <c r="E544">
        <v>13289.4</v>
      </c>
      <c r="F544">
        <v>171.447</v>
      </c>
      <c r="G544">
        <v>8.32561E-2</v>
      </c>
      <c r="H544">
        <v>0.93151700000000004</v>
      </c>
      <c r="I544">
        <v>0</v>
      </c>
    </row>
    <row r="545" spans="1:25" x14ac:dyDescent="0.25">
      <c r="A545" t="s">
        <v>104</v>
      </c>
      <c r="B545">
        <v>14502.5</v>
      </c>
      <c r="C545">
        <v>13787</v>
      </c>
      <c r="D545">
        <v>13778.8</v>
      </c>
      <c r="E545">
        <v>13774.3</v>
      </c>
      <c r="F545">
        <v>171.791</v>
      </c>
      <c r="G545">
        <v>6.9341899999999998E-2</v>
      </c>
      <c r="H545">
        <v>0.93177299999999996</v>
      </c>
      <c r="I545">
        <v>82</v>
      </c>
    </row>
    <row r="546" spans="1:25" x14ac:dyDescent="0.25">
      <c r="A546" t="s">
        <v>104</v>
      </c>
      <c r="B546">
        <v>13670</v>
      </c>
      <c r="C546">
        <v>13528.9</v>
      </c>
      <c r="D546">
        <v>13520.9</v>
      </c>
      <c r="E546">
        <v>13516.3</v>
      </c>
      <c r="F546">
        <v>171.608</v>
      </c>
      <c r="G546">
        <v>8.3255700000000002E-2</v>
      </c>
      <c r="H546">
        <v>0.931674</v>
      </c>
      <c r="I546">
        <v>0</v>
      </c>
    </row>
    <row r="547" spans="1:25" x14ac:dyDescent="0.25">
      <c r="A547" t="s">
        <v>104</v>
      </c>
      <c r="B547">
        <v>13068.4</v>
      </c>
      <c r="C547">
        <v>12963.6</v>
      </c>
      <c r="D547">
        <v>12955.6</v>
      </c>
      <c r="E547">
        <v>12951.2</v>
      </c>
      <c r="F547">
        <v>171.48</v>
      </c>
      <c r="G547">
        <v>6.4011499999999999E-2</v>
      </c>
      <c r="H547">
        <v>0.93092200000000003</v>
      </c>
      <c r="I547">
        <v>0</v>
      </c>
    </row>
    <row r="548" spans="1:25" x14ac:dyDescent="0.25">
      <c r="A548" t="s">
        <v>104</v>
      </c>
      <c r="B548">
        <v>13335.6</v>
      </c>
      <c r="C548">
        <v>13234.6</v>
      </c>
      <c r="D548">
        <v>13226.6</v>
      </c>
      <c r="E548">
        <v>13222.1</v>
      </c>
      <c r="F548">
        <v>171.608</v>
      </c>
      <c r="G548">
        <v>5.4745099999999998E-2</v>
      </c>
      <c r="H548">
        <v>0.93600899999999998</v>
      </c>
      <c r="I548">
        <v>0</v>
      </c>
    </row>
    <row r="549" spans="1:25" x14ac:dyDescent="0.25">
      <c r="A549" t="s">
        <v>104</v>
      </c>
      <c r="B549">
        <v>13453.2</v>
      </c>
      <c r="C549">
        <v>13340.5</v>
      </c>
      <c r="D549">
        <v>13332.4</v>
      </c>
      <c r="E549">
        <v>13327.9</v>
      </c>
      <c r="F549">
        <v>171.608</v>
      </c>
      <c r="G549">
        <v>6.3223600000000005E-2</v>
      </c>
      <c r="H549">
        <v>0.93134600000000001</v>
      </c>
      <c r="I549">
        <v>0</v>
      </c>
    </row>
    <row r="550" spans="1:25" x14ac:dyDescent="0.25">
      <c r="A550" t="s">
        <v>104</v>
      </c>
      <c r="B550">
        <v>13065.4</v>
      </c>
      <c r="C550">
        <v>12964.7</v>
      </c>
      <c r="D550">
        <v>12950.8</v>
      </c>
      <c r="E550">
        <v>12946.3</v>
      </c>
      <c r="F550">
        <v>171.47800000000001</v>
      </c>
      <c r="G550">
        <v>5.4278699999999999E-2</v>
      </c>
      <c r="H550">
        <v>0.931813</v>
      </c>
      <c r="I550">
        <v>0</v>
      </c>
    </row>
    <row r="551" spans="1:25" x14ac:dyDescent="0.25">
      <c r="A551" t="s">
        <v>104</v>
      </c>
      <c r="B551">
        <v>13395.9</v>
      </c>
      <c r="C551">
        <v>13004.3</v>
      </c>
      <c r="D551">
        <v>12996.3</v>
      </c>
      <c r="E551">
        <v>12991.8</v>
      </c>
      <c r="F551">
        <v>171.63900000000001</v>
      </c>
      <c r="G551">
        <v>8.3276000000000003E-2</v>
      </c>
      <c r="H551">
        <v>0.93143900000000002</v>
      </c>
      <c r="I551">
        <v>50</v>
      </c>
    </row>
    <row r="552" spans="1:25" x14ac:dyDescent="0.25">
      <c r="A552" t="s">
        <v>104</v>
      </c>
      <c r="B552">
        <v>13165.5</v>
      </c>
      <c r="C552">
        <v>13023</v>
      </c>
      <c r="D552">
        <v>13015.1</v>
      </c>
      <c r="E552">
        <v>13010.5</v>
      </c>
      <c r="F552">
        <v>179.09200000000001</v>
      </c>
      <c r="G552">
        <v>5.3914900000000002E-2</v>
      </c>
      <c r="H552">
        <v>0.93132300000000001</v>
      </c>
      <c r="I552">
        <v>0</v>
      </c>
    </row>
    <row r="553" spans="1:25" x14ac:dyDescent="0.25">
      <c r="A553" t="s">
        <v>104</v>
      </c>
      <c r="B553">
        <v>13154.1</v>
      </c>
      <c r="C553">
        <v>13052.9</v>
      </c>
      <c r="D553">
        <v>13045</v>
      </c>
      <c r="E553">
        <v>13040.4</v>
      </c>
      <c r="F553">
        <v>171.61099999999999</v>
      </c>
      <c r="G553">
        <v>5.9242799999999998E-2</v>
      </c>
      <c r="H553">
        <v>0.93183499999999997</v>
      </c>
      <c r="I553">
        <v>0</v>
      </c>
    </row>
    <row r="554" spans="1:25" x14ac:dyDescent="0.25">
      <c r="A554" t="s">
        <v>104</v>
      </c>
      <c r="B554">
        <v>13694.1</v>
      </c>
      <c r="C554">
        <v>13053.7</v>
      </c>
      <c r="D554">
        <v>13037.6</v>
      </c>
      <c r="E554">
        <v>13033.1</v>
      </c>
      <c r="F554">
        <v>171.36699999999999</v>
      </c>
      <c r="G554">
        <v>5.3936199999999997E-2</v>
      </c>
      <c r="H554">
        <v>0.93183000000000005</v>
      </c>
      <c r="I554">
        <v>0</v>
      </c>
    </row>
    <row r="555" spans="1:25" x14ac:dyDescent="0.25">
      <c r="A555" t="s">
        <v>104</v>
      </c>
      <c r="B555">
        <v>13874.5</v>
      </c>
      <c r="C555">
        <v>13729</v>
      </c>
      <c r="D555">
        <v>13715.3</v>
      </c>
      <c r="E555">
        <v>13710.7</v>
      </c>
      <c r="F555">
        <v>171.84</v>
      </c>
      <c r="G555">
        <v>6.6075099999999998E-2</v>
      </c>
      <c r="H555">
        <v>0.931616</v>
      </c>
      <c r="I555">
        <v>0</v>
      </c>
    </row>
    <row r="556" spans="1:25" x14ac:dyDescent="0.25">
      <c r="A556" t="s">
        <v>104</v>
      </c>
      <c r="B556">
        <v>13877.4</v>
      </c>
      <c r="C556">
        <v>13775.3</v>
      </c>
      <c r="D556">
        <v>13767.1</v>
      </c>
      <c r="E556">
        <v>13762.5</v>
      </c>
      <c r="F556">
        <v>171.816</v>
      </c>
      <c r="G556">
        <v>5.6060199999999998E-2</v>
      </c>
      <c r="H556">
        <v>0.93183099999999996</v>
      </c>
      <c r="I556">
        <v>341</v>
      </c>
    </row>
    <row r="557" spans="1:25" x14ac:dyDescent="0.25">
      <c r="A557" t="s">
        <v>104</v>
      </c>
      <c r="B557">
        <v>13666.9</v>
      </c>
      <c r="C557">
        <v>13556</v>
      </c>
      <c r="D557">
        <v>13541.5</v>
      </c>
      <c r="E557">
        <v>13537</v>
      </c>
      <c r="F557">
        <v>171.67</v>
      </c>
      <c r="G557">
        <v>7.3453000000000004E-2</v>
      </c>
      <c r="H557">
        <v>0.93169599999999997</v>
      </c>
      <c r="I557">
        <v>0</v>
      </c>
    </row>
    <row r="558" spans="1:25" x14ac:dyDescent="0.25">
      <c r="A558" t="s">
        <v>104</v>
      </c>
      <c r="B558">
        <v>13551.8</v>
      </c>
      <c r="C558">
        <v>13448</v>
      </c>
      <c r="D558">
        <v>13433.6</v>
      </c>
      <c r="E558">
        <v>13429</v>
      </c>
      <c r="F558">
        <v>171.72200000000001</v>
      </c>
      <c r="G558">
        <v>5.8084999999999998E-2</v>
      </c>
      <c r="H558">
        <v>0.929952</v>
      </c>
      <c r="I558">
        <v>0</v>
      </c>
    </row>
    <row r="559" spans="1:25" x14ac:dyDescent="0.25">
      <c r="A559" t="s">
        <v>104</v>
      </c>
      <c r="B559">
        <v>13222.3</v>
      </c>
      <c r="C559">
        <v>13120.6</v>
      </c>
      <c r="D559">
        <v>13112.6</v>
      </c>
      <c r="E559">
        <v>13108.1</v>
      </c>
      <c r="F559">
        <v>171.66200000000001</v>
      </c>
      <c r="G559">
        <v>8.3255899999999994E-2</v>
      </c>
      <c r="H559">
        <v>0.93182699999999996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13237.8</v>
      </c>
      <c r="C560">
        <v>13135.9</v>
      </c>
      <c r="D560">
        <v>13127.9</v>
      </c>
      <c r="E560">
        <v>13123.4</v>
      </c>
      <c r="F560">
        <v>171.42099999999999</v>
      </c>
      <c r="G560">
        <v>5.4554800000000001E-2</v>
      </c>
      <c r="H560">
        <v>0.93182500000000001</v>
      </c>
      <c r="I560">
        <v>0</v>
      </c>
      <c r="R560">
        <f>AVERAGE(B511:B560)</f>
        <v>13538.998000000003</v>
      </c>
      <c r="S560">
        <f>AVERAGE(C511:C560)</f>
        <v>13394.820000000002</v>
      </c>
      <c r="U560">
        <f>_xlfn.VAR.P(B511:B560)</f>
        <v>252002.27779599986</v>
      </c>
      <c r="V560">
        <f>_xlfn.VAR.P(C511:C560)</f>
        <v>230906.522</v>
      </c>
      <c r="X560">
        <f>1.96*SQRT(U560)/50</f>
        <v>19.678332758454037</v>
      </c>
      <c r="Y560">
        <f>1.96*SQRT(V560)/50</f>
        <v>18.836671626539545</v>
      </c>
    </row>
    <row r="561" spans="1:9" x14ac:dyDescent="0.25">
      <c r="A561" t="s">
        <v>105</v>
      </c>
      <c r="B561">
        <v>676953.51408500003</v>
      </c>
      <c r="C561" t="s">
        <v>36</v>
      </c>
    </row>
    <row r="562" spans="1:9" x14ac:dyDescent="0.25">
      <c r="A562" t="s">
        <v>38</v>
      </c>
      <c r="B562">
        <v>510.322</v>
      </c>
      <c r="C562">
        <v>0</v>
      </c>
      <c r="D562">
        <v>0</v>
      </c>
      <c r="E562">
        <v>0</v>
      </c>
      <c r="F562">
        <v>0</v>
      </c>
      <c r="G562">
        <v>0.14857000000000001</v>
      </c>
      <c r="H562">
        <v>1</v>
      </c>
      <c r="I562">
        <v>0</v>
      </c>
    </row>
    <row r="563" spans="1:9" x14ac:dyDescent="0.25">
      <c r="A563" t="s">
        <v>38</v>
      </c>
      <c r="B563">
        <v>511.774</v>
      </c>
      <c r="C563">
        <v>0</v>
      </c>
      <c r="D563">
        <v>0</v>
      </c>
      <c r="E563">
        <v>0</v>
      </c>
      <c r="F563">
        <v>0</v>
      </c>
      <c r="G563">
        <v>0.149899</v>
      </c>
      <c r="H563">
        <v>1</v>
      </c>
      <c r="I563">
        <v>0</v>
      </c>
    </row>
    <row r="564" spans="1:9" x14ac:dyDescent="0.25">
      <c r="A564" t="s">
        <v>38</v>
      </c>
      <c r="B564">
        <v>504.91500000000002</v>
      </c>
      <c r="C564">
        <v>0</v>
      </c>
      <c r="D564">
        <v>0</v>
      </c>
      <c r="E564">
        <v>0</v>
      </c>
      <c r="F564">
        <v>0</v>
      </c>
      <c r="G564">
        <v>0.148145</v>
      </c>
      <c r="H564">
        <v>1</v>
      </c>
      <c r="I564">
        <v>0</v>
      </c>
    </row>
    <row r="565" spans="1:9" x14ac:dyDescent="0.25">
      <c r="A565" t="s">
        <v>38</v>
      </c>
      <c r="B565">
        <v>505.07900000000001</v>
      </c>
      <c r="C565">
        <v>0</v>
      </c>
      <c r="D565">
        <v>0</v>
      </c>
      <c r="E565">
        <v>0</v>
      </c>
      <c r="F565">
        <v>0</v>
      </c>
      <c r="G565">
        <v>0.149899</v>
      </c>
      <c r="H565">
        <v>1</v>
      </c>
      <c r="I565">
        <v>0</v>
      </c>
    </row>
    <row r="566" spans="1:9" x14ac:dyDescent="0.25">
      <c r="A566" t="s">
        <v>38</v>
      </c>
      <c r="B566">
        <v>505.42500000000001</v>
      </c>
      <c r="C566">
        <v>0</v>
      </c>
      <c r="D566">
        <v>0</v>
      </c>
      <c r="E566">
        <v>0</v>
      </c>
      <c r="F566">
        <v>0</v>
      </c>
      <c r="G566">
        <v>0.148145</v>
      </c>
      <c r="H566">
        <v>1</v>
      </c>
      <c r="I566">
        <v>0</v>
      </c>
    </row>
    <row r="567" spans="1:9" x14ac:dyDescent="0.25">
      <c r="A567" t="s">
        <v>38</v>
      </c>
      <c r="B567">
        <v>513.29899999999998</v>
      </c>
      <c r="C567">
        <v>0</v>
      </c>
      <c r="D567">
        <v>0</v>
      </c>
      <c r="E567">
        <v>0</v>
      </c>
      <c r="F567">
        <v>0</v>
      </c>
      <c r="G567">
        <v>0.14835000000000001</v>
      </c>
      <c r="H567">
        <v>1</v>
      </c>
      <c r="I567">
        <v>0</v>
      </c>
    </row>
    <row r="568" spans="1:9" x14ac:dyDescent="0.25">
      <c r="A568" t="s">
        <v>38</v>
      </c>
      <c r="B568">
        <v>505.29899999999998</v>
      </c>
      <c r="C568">
        <v>0</v>
      </c>
      <c r="D568">
        <v>0</v>
      </c>
      <c r="E568">
        <v>0</v>
      </c>
      <c r="F568">
        <v>0</v>
      </c>
      <c r="G568">
        <v>0.15010100000000001</v>
      </c>
      <c r="H568">
        <v>1</v>
      </c>
      <c r="I568">
        <v>0</v>
      </c>
    </row>
    <row r="569" spans="1:9" x14ac:dyDescent="0.25">
      <c r="A569" t="s">
        <v>38</v>
      </c>
      <c r="B569">
        <v>504.91300000000001</v>
      </c>
      <c r="C569">
        <v>0</v>
      </c>
      <c r="D569">
        <v>0</v>
      </c>
      <c r="E569">
        <v>0</v>
      </c>
      <c r="F569">
        <v>0</v>
      </c>
      <c r="G569">
        <v>0.14834900000000001</v>
      </c>
      <c r="H569">
        <v>1</v>
      </c>
      <c r="I569">
        <v>0</v>
      </c>
    </row>
    <row r="570" spans="1:9" x14ac:dyDescent="0.25">
      <c r="A570" t="s">
        <v>38</v>
      </c>
      <c r="B570">
        <v>505.06</v>
      </c>
      <c r="C570">
        <v>0</v>
      </c>
      <c r="D570">
        <v>0</v>
      </c>
      <c r="E570">
        <v>0</v>
      </c>
      <c r="F570">
        <v>0</v>
      </c>
      <c r="G570">
        <v>0.14856900000000001</v>
      </c>
      <c r="H570">
        <v>1</v>
      </c>
      <c r="I570">
        <v>0</v>
      </c>
    </row>
    <row r="571" spans="1:9" x14ac:dyDescent="0.25">
      <c r="A571" t="s">
        <v>38</v>
      </c>
      <c r="B571">
        <v>512.28700000000003</v>
      </c>
      <c r="C571">
        <v>0</v>
      </c>
      <c r="D571">
        <v>0</v>
      </c>
      <c r="E571">
        <v>0</v>
      </c>
      <c r="F571">
        <v>0</v>
      </c>
      <c r="G571">
        <v>0.14834800000000001</v>
      </c>
      <c r="H571">
        <v>1</v>
      </c>
      <c r="I571">
        <v>0</v>
      </c>
    </row>
    <row r="572" spans="1:9" x14ac:dyDescent="0.25">
      <c r="A572" t="s">
        <v>38</v>
      </c>
      <c r="B572">
        <v>505.291</v>
      </c>
      <c r="C572">
        <v>0</v>
      </c>
      <c r="D572">
        <v>0</v>
      </c>
      <c r="E572">
        <v>0</v>
      </c>
      <c r="F572">
        <v>0</v>
      </c>
      <c r="G572">
        <v>0.15010100000000001</v>
      </c>
      <c r="H572">
        <v>1</v>
      </c>
      <c r="I572">
        <v>0</v>
      </c>
    </row>
    <row r="573" spans="1:9" x14ac:dyDescent="0.25">
      <c r="A573" t="s">
        <v>38</v>
      </c>
      <c r="B573">
        <v>505.41899999999998</v>
      </c>
      <c r="C573">
        <v>0</v>
      </c>
      <c r="D573">
        <v>0</v>
      </c>
      <c r="E573">
        <v>0</v>
      </c>
      <c r="F573">
        <v>0</v>
      </c>
      <c r="G573">
        <v>0.15010100000000001</v>
      </c>
      <c r="H573">
        <v>1</v>
      </c>
      <c r="I573">
        <v>0</v>
      </c>
    </row>
    <row r="574" spans="1:9" x14ac:dyDescent="0.25">
      <c r="A574" t="s">
        <v>38</v>
      </c>
      <c r="B574">
        <v>505.12200000000001</v>
      </c>
      <c r="C574">
        <v>0</v>
      </c>
      <c r="D574">
        <v>0</v>
      </c>
      <c r="E574">
        <v>0</v>
      </c>
      <c r="F574">
        <v>0</v>
      </c>
      <c r="G574">
        <v>0.15010399999999999</v>
      </c>
      <c r="H574">
        <v>1</v>
      </c>
      <c r="I574">
        <v>0</v>
      </c>
    </row>
    <row r="575" spans="1:9" x14ac:dyDescent="0.25">
      <c r="A575" t="s">
        <v>38</v>
      </c>
      <c r="B575">
        <v>506.16699999999997</v>
      </c>
      <c r="C575">
        <v>0</v>
      </c>
      <c r="D575">
        <v>0</v>
      </c>
      <c r="E575">
        <v>0</v>
      </c>
      <c r="F575">
        <v>0</v>
      </c>
      <c r="G575">
        <v>0.15010100000000001</v>
      </c>
      <c r="H575">
        <v>1</v>
      </c>
      <c r="I575">
        <v>0</v>
      </c>
    </row>
    <row r="576" spans="1:9" x14ac:dyDescent="0.25">
      <c r="A576" t="s">
        <v>38</v>
      </c>
      <c r="B576">
        <v>1445.14</v>
      </c>
      <c r="C576">
        <v>0</v>
      </c>
      <c r="D576">
        <v>0</v>
      </c>
      <c r="E576">
        <v>0</v>
      </c>
      <c r="F576">
        <v>0</v>
      </c>
      <c r="G576">
        <v>0.148808</v>
      </c>
      <c r="H576">
        <v>1</v>
      </c>
      <c r="I576">
        <v>0</v>
      </c>
    </row>
    <row r="577" spans="1:9" x14ac:dyDescent="0.25">
      <c r="A577" t="s">
        <v>38</v>
      </c>
      <c r="B577">
        <v>510.95600000000002</v>
      </c>
      <c r="C577">
        <v>0</v>
      </c>
      <c r="D577">
        <v>0</v>
      </c>
      <c r="E577">
        <v>0</v>
      </c>
      <c r="F577">
        <v>0</v>
      </c>
      <c r="G577">
        <v>0.15010100000000001</v>
      </c>
      <c r="H577">
        <v>1</v>
      </c>
      <c r="I577">
        <v>0</v>
      </c>
    </row>
    <row r="578" spans="1:9" x14ac:dyDescent="0.25">
      <c r="A578" t="s">
        <v>38</v>
      </c>
      <c r="B578">
        <v>562.29100000000005</v>
      </c>
      <c r="C578">
        <v>0</v>
      </c>
      <c r="D578">
        <v>0</v>
      </c>
      <c r="E578">
        <v>0</v>
      </c>
      <c r="F578">
        <v>0</v>
      </c>
      <c r="G578">
        <v>0.14834900000000001</v>
      </c>
      <c r="H578">
        <v>1</v>
      </c>
      <c r="I578">
        <v>0</v>
      </c>
    </row>
    <row r="579" spans="1:9" x14ac:dyDescent="0.25">
      <c r="A579" t="s">
        <v>38</v>
      </c>
      <c r="B579">
        <v>505.71899999999999</v>
      </c>
      <c r="C579">
        <v>0</v>
      </c>
      <c r="D579">
        <v>0</v>
      </c>
      <c r="E579">
        <v>0</v>
      </c>
      <c r="F579">
        <v>0</v>
      </c>
      <c r="G579">
        <v>0.15010100000000001</v>
      </c>
      <c r="H579">
        <v>1</v>
      </c>
      <c r="I579">
        <v>0</v>
      </c>
    </row>
    <row r="580" spans="1:9" x14ac:dyDescent="0.25">
      <c r="A580" t="s">
        <v>38</v>
      </c>
      <c r="B580">
        <v>504.709</v>
      </c>
      <c r="C580">
        <v>0</v>
      </c>
      <c r="D580">
        <v>0</v>
      </c>
      <c r="E580">
        <v>0</v>
      </c>
      <c r="F580">
        <v>0</v>
      </c>
      <c r="G580">
        <v>0.148145</v>
      </c>
      <c r="H580">
        <v>1</v>
      </c>
      <c r="I580">
        <v>0</v>
      </c>
    </row>
    <row r="581" spans="1:9" x14ac:dyDescent="0.25">
      <c r="A581" t="s">
        <v>38</v>
      </c>
      <c r="B581">
        <v>510.709</v>
      </c>
      <c r="C581">
        <v>0</v>
      </c>
      <c r="D581">
        <v>0</v>
      </c>
      <c r="E581">
        <v>0</v>
      </c>
      <c r="F581">
        <v>0</v>
      </c>
      <c r="G581">
        <v>0.15010100000000001</v>
      </c>
      <c r="H581">
        <v>1</v>
      </c>
      <c r="I581">
        <v>0</v>
      </c>
    </row>
    <row r="582" spans="1:9" x14ac:dyDescent="0.25">
      <c r="A582" t="s">
        <v>38</v>
      </c>
      <c r="B582">
        <v>505.21600000000001</v>
      </c>
      <c r="C582">
        <v>0</v>
      </c>
      <c r="D582">
        <v>0</v>
      </c>
      <c r="E582">
        <v>0</v>
      </c>
      <c r="F582">
        <v>0</v>
      </c>
      <c r="G582">
        <v>0.14795900000000001</v>
      </c>
      <c r="H582">
        <v>1</v>
      </c>
      <c r="I582">
        <v>0</v>
      </c>
    </row>
    <row r="583" spans="1:9" x14ac:dyDescent="0.25">
      <c r="A583" t="s">
        <v>38</v>
      </c>
      <c r="B583">
        <v>505.15499999999997</v>
      </c>
      <c r="C583">
        <v>0</v>
      </c>
      <c r="D583">
        <v>0</v>
      </c>
      <c r="E583">
        <v>0</v>
      </c>
      <c r="F583">
        <v>0</v>
      </c>
      <c r="G583">
        <v>0.14857100000000001</v>
      </c>
      <c r="H583">
        <v>1</v>
      </c>
      <c r="I583">
        <v>0</v>
      </c>
    </row>
    <row r="584" spans="1:9" x14ac:dyDescent="0.25">
      <c r="A584" t="s">
        <v>38</v>
      </c>
      <c r="B584">
        <v>505.30799999999999</v>
      </c>
      <c r="C584">
        <v>0</v>
      </c>
      <c r="D584">
        <v>0</v>
      </c>
      <c r="E584">
        <v>0</v>
      </c>
      <c r="F584">
        <v>0</v>
      </c>
      <c r="G584">
        <v>0.15010899999999999</v>
      </c>
      <c r="H584">
        <v>1</v>
      </c>
      <c r="I584">
        <v>0</v>
      </c>
    </row>
    <row r="585" spans="1:9" x14ac:dyDescent="0.25">
      <c r="A585" t="s">
        <v>38</v>
      </c>
      <c r="B585">
        <v>513.85799999999995</v>
      </c>
      <c r="C585">
        <v>0</v>
      </c>
      <c r="D585">
        <v>0</v>
      </c>
      <c r="E585">
        <v>0</v>
      </c>
      <c r="F585">
        <v>0</v>
      </c>
      <c r="G585">
        <v>0.15010100000000001</v>
      </c>
      <c r="H585">
        <v>1</v>
      </c>
      <c r="I585">
        <v>0</v>
      </c>
    </row>
    <row r="586" spans="1:9" x14ac:dyDescent="0.25">
      <c r="A586" t="s">
        <v>38</v>
      </c>
      <c r="B586">
        <v>505.37900000000002</v>
      </c>
      <c r="C586">
        <v>0</v>
      </c>
      <c r="D586">
        <v>0</v>
      </c>
      <c r="E586">
        <v>0</v>
      </c>
      <c r="F586">
        <v>0</v>
      </c>
      <c r="G586">
        <v>0.14795900000000001</v>
      </c>
      <c r="H586">
        <v>1</v>
      </c>
      <c r="I586">
        <v>0</v>
      </c>
    </row>
    <row r="587" spans="1:9" x14ac:dyDescent="0.25">
      <c r="A587" t="s">
        <v>38</v>
      </c>
      <c r="B587">
        <v>505.03399999999999</v>
      </c>
      <c r="C587">
        <v>0</v>
      </c>
      <c r="D587">
        <v>0</v>
      </c>
      <c r="E587">
        <v>0</v>
      </c>
      <c r="F587">
        <v>0</v>
      </c>
      <c r="G587">
        <v>0.14795900000000001</v>
      </c>
      <c r="H587">
        <v>1</v>
      </c>
      <c r="I587">
        <v>0</v>
      </c>
    </row>
    <row r="588" spans="1:9" x14ac:dyDescent="0.25">
      <c r="A588" t="s">
        <v>38</v>
      </c>
      <c r="B588">
        <v>505.6</v>
      </c>
      <c r="C588">
        <v>0</v>
      </c>
      <c r="D588">
        <v>0</v>
      </c>
      <c r="E588">
        <v>0</v>
      </c>
      <c r="F588">
        <v>0</v>
      </c>
      <c r="G588">
        <v>0.15010100000000001</v>
      </c>
      <c r="H588">
        <v>1</v>
      </c>
      <c r="I588">
        <v>0</v>
      </c>
    </row>
    <row r="589" spans="1:9" x14ac:dyDescent="0.25">
      <c r="A589" t="s">
        <v>38</v>
      </c>
      <c r="B589">
        <v>512.85400000000004</v>
      </c>
      <c r="C589">
        <v>0</v>
      </c>
      <c r="D589">
        <v>0</v>
      </c>
      <c r="E589">
        <v>0</v>
      </c>
      <c r="F589">
        <v>0</v>
      </c>
      <c r="G589">
        <v>0.15010100000000001</v>
      </c>
      <c r="H589">
        <v>1</v>
      </c>
      <c r="I589">
        <v>0</v>
      </c>
    </row>
    <row r="590" spans="1:9" x14ac:dyDescent="0.25">
      <c r="A590" t="s">
        <v>38</v>
      </c>
      <c r="B590">
        <v>504.96600000000001</v>
      </c>
      <c r="C590">
        <v>0</v>
      </c>
      <c r="D590">
        <v>0</v>
      </c>
      <c r="E590">
        <v>0</v>
      </c>
      <c r="F590">
        <v>0</v>
      </c>
      <c r="G590">
        <v>0.148145</v>
      </c>
      <c r="H590">
        <v>1</v>
      </c>
      <c r="I590">
        <v>0</v>
      </c>
    </row>
    <row r="591" spans="1:9" x14ac:dyDescent="0.25">
      <c r="A591" t="s">
        <v>38</v>
      </c>
      <c r="B591">
        <v>505.41500000000002</v>
      </c>
      <c r="C591">
        <v>0</v>
      </c>
      <c r="D591">
        <v>0</v>
      </c>
      <c r="E591">
        <v>0</v>
      </c>
      <c r="F591">
        <v>0</v>
      </c>
      <c r="G591">
        <v>0.15010100000000001</v>
      </c>
      <c r="H591">
        <v>1</v>
      </c>
      <c r="I591">
        <v>0</v>
      </c>
    </row>
    <row r="592" spans="1:9" x14ac:dyDescent="0.25">
      <c r="A592" t="s">
        <v>38</v>
      </c>
      <c r="B592">
        <v>505.24599999999998</v>
      </c>
      <c r="C592">
        <v>0</v>
      </c>
      <c r="D592">
        <v>0</v>
      </c>
      <c r="E592">
        <v>0</v>
      </c>
      <c r="F592">
        <v>0</v>
      </c>
      <c r="G592">
        <v>0.148146</v>
      </c>
      <c r="H592">
        <v>1</v>
      </c>
      <c r="I592">
        <v>0</v>
      </c>
    </row>
    <row r="593" spans="1:9" x14ac:dyDescent="0.25">
      <c r="A593" t="s">
        <v>38</v>
      </c>
      <c r="B593">
        <v>510.00700000000001</v>
      </c>
      <c r="C593">
        <v>0</v>
      </c>
      <c r="D593">
        <v>0</v>
      </c>
      <c r="E593">
        <v>0</v>
      </c>
      <c r="F593">
        <v>0</v>
      </c>
      <c r="G593">
        <v>0.14856900000000001</v>
      </c>
      <c r="H593">
        <v>1</v>
      </c>
      <c r="I593">
        <v>0</v>
      </c>
    </row>
    <row r="594" spans="1:9" x14ac:dyDescent="0.25">
      <c r="A594" t="s">
        <v>38</v>
      </c>
      <c r="B594">
        <v>1324.12</v>
      </c>
      <c r="C594">
        <v>0</v>
      </c>
      <c r="D594">
        <v>0</v>
      </c>
      <c r="E594">
        <v>0</v>
      </c>
      <c r="F594">
        <v>0</v>
      </c>
      <c r="G594">
        <v>0.15010100000000001</v>
      </c>
      <c r="H594">
        <v>1</v>
      </c>
      <c r="I594">
        <v>0</v>
      </c>
    </row>
    <row r="595" spans="1:9" x14ac:dyDescent="0.25">
      <c r="A595" t="s">
        <v>38</v>
      </c>
      <c r="B595">
        <v>513.10799999999995</v>
      </c>
      <c r="C595">
        <v>0</v>
      </c>
      <c r="D595">
        <v>0</v>
      </c>
      <c r="E595">
        <v>0</v>
      </c>
      <c r="F595">
        <v>0</v>
      </c>
      <c r="G595">
        <v>0.15010100000000001</v>
      </c>
      <c r="H595">
        <v>1</v>
      </c>
      <c r="I595">
        <v>0</v>
      </c>
    </row>
    <row r="596" spans="1:9" x14ac:dyDescent="0.25">
      <c r="A596" t="s">
        <v>38</v>
      </c>
      <c r="B596">
        <v>573.64400000000001</v>
      </c>
      <c r="C596">
        <v>0</v>
      </c>
      <c r="D596">
        <v>0</v>
      </c>
      <c r="E596">
        <v>0</v>
      </c>
      <c r="F596">
        <v>0</v>
      </c>
      <c r="G596">
        <v>0.15010100000000001</v>
      </c>
      <c r="H596">
        <v>1</v>
      </c>
      <c r="I596">
        <v>0</v>
      </c>
    </row>
    <row r="597" spans="1:9" x14ac:dyDescent="0.25">
      <c r="A597" t="s">
        <v>38</v>
      </c>
      <c r="B597">
        <v>505.351</v>
      </c>
      <c r="C597">
        <v>0</v>
      </c>
      <c r="D597">
        <v>0</v>
      </c>
      <c r="E597">
        <v>0</v>
      </c>
      <c r="F597">
        <v>0</v>
      </c>
      <c r="G597">
        <v>0.148146</v>
      </c>
      <c r="H597">
        <v>1</v>
      </c>
      <c r="I597">
        <v>0</v>
      </c>
    </row>
    <row r="598" spans="1:9" x14ac:dyDescent="0.25">
      <c r="A598" t="s">
        <v>38</v>
      </c>
      <c r="B598">
        <v>504.89</v>
      </c>
      <c r="C598">
        <v>0</v>
      </c>
      <c r="D598">
        <v>0</v>
      </c>
      <c r="E598">
        <v>0</v>
      </c>
      <c r="F598">
        <v>0</v>
      </c>
      <c r="G598">
        <v>0.15010100000000001</v>
      </c>
      <c r="H598">
        <v>1</v>
      </c>
      <c r="I598">
        <v>0</v>
      </c>
    </row>
    <row r="599" spans="1:9" x14ac:dyDescent="0.25">
      <c r="A599" t="s">
        <v>38</v>
      </c>
      <c r="B599">
        <v>513.39300000000003</v>
      </c>
      <c r="C599">
        <v>0</v>
      </c>
      <c r="D599">
        <v>0</v>
      </c>
      <c r="E599">
        <v>0</v>
      </c>
      <c r="F599">
        <v>0</v>
      </c>
      <c r="G599">
        <v>0.15010100000000001</v>
      </c>
      <c r="H599">
        <v>1</v>
      </c>
      <c r="I599">
        <v>0</v>
      </c>
    </row>
    <row r="600" spans="1:9" x14ac:dyDescent="0.25">
      <c r="A600" t="s">
        <v>38</v>
      </c>
      <c r="B600">
        <v>505.47699999999998</v>
      </c>
      <c r="C600">
        <v>0</v>
      </c>
      <c r="D600">
        <v>0</v>
      </c>
      <c r="E600">
        <v>0</v>
      </c>
      <c r="F600">
        <v>0</v>
      </c>
      <c r="G600">
        <v>0.15010100000000001</v>
      </c>
      <c r="H600">
        <v>1</v>
      </c>
      <c r="I600">
        <v>0</v>
      </c>
    </row>
    <row r="601" spans="1:9" x14ac:dyDescent="0.25">
      <c r="A601" t="s">
        <v>38</v>
      </c>
      <c r="B601">
        <v>505.34899999999999</v>
      </c>
      <c r="C601">
        <v>0</v>
      </c>
      <c r="D601">
        <v>0</v>
      </c>
      <c r="E601">
        <v>0</v>
      </c>
      <c r="F601">
        <v>0</v>
      </c>
      <c r="G601">
        <v>0.15010899999999999</v>
      </c>
      <c r="H601">
        <v>1</v>
      </c>
      <c r="I601">
        <v>0</v>
      </c>
    </row>
    <row r="602" spans="1:9" x14ac:dyDescent="0.25">
      <c r="A602" t="s">
        <v>38</v>
      </c>
      <c r="B602">
        <v>505.32100000000003</v>
      </c>
      <c r="C602">
        <v>0</v>
      </c>
      <c r="D602">
        <v>0</v>
      </c>
      <c r="E602">
        <v>0</v>
      </c>
      <c r="F602">
        <v>0</v>
      </c>
      <c r="G602">
        <v>0.14834900000000001</v>
      </c>
      <c r="H602">
        <v>1</v>
      </c>
      <c r="I602">
        <v>0</v>
      </c>
    </row>
    <row r="603" spans="1:9" x14ac:dyDescent="0.25">
      <c r="A603" t="s">
        <v>38</v>
      </c>
      <c r="B603">
        <v>512.47799999999995</v>
      </c>
      <c r="C603">
        <v>0</v>
      </c>
      <c r="D603">
        <v>0</v>
      </c>
      <c r="E603">
        <v>0</v>
      </c>
      <c r="F603">
        <v>0</v>
      </c>
      <c r="G603">
        <v>0.14834900000000001</v>
      </c>
      <c r="H603">
        <v>1</v>
      </c>
      <c r="I603">
        <v>0</v>
      </c>
    </row>
    <row r="604" spans="1:9" x14ac:dyDescent="0.25">
      <c r="A604" t="s">
        <v>38</v>
      </c>
      <c r="B604">
        <v>504.81700000000001</v>
      </c>
      <c r="C604">
        <v>0</v>
      </c>
      <c r="D604">
        <v>0</v>
      </c>
      <c r="E604">
        <v>0</v>
      </c>
      <c r="F604">
        <v>0</v>
      </c>
      <c r="G604">
        <v>0.15010899999999999</v>
      </c>
      <c r="H604">
        <v>1</v>
      </c>
      <c r="I604">
        <v>0</v>
      </c>
    </row>
    <row r="605" spans="1:9" x14ac:dyDescent="0.25">
      <c r="A605" t="s">
        <v>38</v>
      </c>
      <c r="B605">
        <v>504.88099999999997</v>
      </c>
      <c r="C605">
        <v>0</v>
      </c>
      <c r="D605">
        <v>0</v>
      </c>
      <c r="E605">
        <v>0</v>
      </c>
      <c r="F605">
        <v>0</v>
      </c>
      <c r="G605">
        <v>0.14795900000000001</v>
      </c>
      <c r="H605">
        <v>1</v>
      </c>
      <c r="I605">
        <v>0</v>
      </c>
    </row>
    <row r="606" spans="1:9" x14ac:dyDescent="0.25">
      <c r="A606" t="s">
        <v>38</v>
      </c>
      <c r="B606">
        <v>505.68799999999999</v>
      </c>
      <c r="C606">
        <v>0</v>
      </c>
      <c r="D606">
        <v>0</v>
      </c>
      <c r="E606">
        <v>0</v>
      </c>
      <c r="F606">
        <v>0</v>
      </c>
      <c r="G606">
        <v>0.149899</v>
      </c>
      <c r="H606">
        <v>1</v>
      </c>
      <c r="I606">
        <v>0</v>
      </c>
    </row>
    <row r="607" spans="1:9" x14ac:dyDescent="0.25">
      <c r="A607" t="s">
        <v>38</v>
      </c>
      <c r="B607">
        <v>505.56599999999997</v>
      </c>
      <c r="C607">
        <v>0</v>
      </c>
      <c r="D607">
        <v>0</v>
      </c>
      <c r="E607">
        <v>0</v>
      </c>
      <c r="F607">
        <v>0</v>
      </c>
      <c r="G607">
        <v>0.14856900000000001</v>
      </c>
      <c r="H607">
        <v>1</v>
      </c>
      <c r="I607">
        <v>0</v>
      </c>
    </row>
    <row r="608" spans="1:9" x14ac:dyDescent="0.25">
      <c r="A608" t="s">
        <v>38</v>
      </c>
      <c r="B608">
        <v>505.18299999999999</v>
      </c>
      <c r="C608">
        <v>0</v>
      </c>
      <c r="D608">
        <v>0</v>
      </c>
      <c r="E608">
        <v>0</v>
      </c>
      <c r="F608">
        <v>0</v>
      </c>
      <c r="G608">
        <v>0.149899</v>
      </c>
      <c r="H608">
        <v>1</v>
      </c>
      <c r="I608">
        <v>0</v>
      </c>
    </row>
    <row r="609" spans="1:25" x14ac:dyDescent="0.25">
      <c r="A609" t="s">
        <v>38</v>
      </c>
      <c r="B609">
        <v>504.98500000000001</v>
      </c>
      <c r="C609">
        <v>0</v>
      </c>
      <c r="D609">
        <v>0</v>
      </c>
      <c r="E609">
        <v>0</v>
      </c>
      <c r="F609">
        <v>0</v>
      </c>
      <c r="G609">
        <v>0.14795900000000001</v>
      </c>
      <c r="H609">
        <v>1</v>
      </c>
      <c r="I609">
        <v>0</v>
      </c>
    </row>
    <row r="610" spans="1:25" x14ac:dyDescent="0.25">
      <c r="A610" t="s">
        <v>38</v>
      </c>
      <c r="B610">
        <v>509.86599999999999</v>
      </c>
      <c r="C610">
        <v>0</v>
      </c>
      <c r="D610">
        <v>0</v>
      </c>
      <c r="E610">
        <v>0</v>
      </c>
      <c r="F610">
        <v>0</v>
      </c>
      <c r="G610">
        <v>0.148145</v>
      </c>
      <c r="H610">
        <v>1</v>
      </c>
      <c r="I610">
        <v>0</v>
      </c>
    </row>
    <row r="611" spans="1:25" x14ac:dyDescent="0.25">
      <c r="A611" t="s">
        <v>38</v>
      </c>
      <c r="B611">
        <v>504.82499999999999</v>
      </c>
      <c r="C611">
        <v>0</v>
      </c>
      <c r="D611">
        <v>0</v>
      </c>
      <c r="E611">
        <v>0</v>
      </c>
      <c r="F611">
        <v>0</v>
      </c>
      <c r="G611">
        <v>0.148145</v>
      </c>
      <c r="H611">
        <v>1</v>
      </c>
      <c r="I611">
        <v>0</v>
      </c>
    </row>
    <row r="612" spans="1:25" x14ac:dyDescent="0.25">
      <c r="A612" t="s">
        <v>38</v>
      </c>
      <c r="B612">
        <v>1319.07</v>
      </c>
      <c r="C612">
        <v>0</v>
      </c>
      <c r="D612">
        <v>0</v>
      </c>
      <c r="E612">
        <v>0</v>
      </c>
      <c r="F612">
        <v>0</v>
      </c>
      <c r="G612">
        <v>0.14990200000000001</v>
      </c>
      <c r="H612">
        <v>1</v>
      </c>
      <c r="I612">
        <v>0</v>
      </c>
    </row>
    <row r="613" spans="1:25" x14ac:dyDescent="0.25">
      <c r="A613" t="s">
        <v>38</v>
      </c>
      <c r="B613">
        <v>508.90800000000002</v>
      </c>
      <c r="C613">
        <v>0</v>
      </c>
      <c r="D613">
        <v>0</v>
      </c>
      <c r="E613">
        <v>0</v>
      </c>
      <c r="F613">
        <v>0</v>
      </c>
      <c r="G613">
        <v>0.14795900000000001</v>
      </c>
      <c r="H613">
        <v>1</v>
      </c>
      <c r="I613">
        <v>0</v>
      </c>
    </row>
    <row r="614" spans="1:25" x14ac:dyDescent="0.25">
      <c r="A614" t="s">
        <v>38</v>
      </c>
      <c r="B614">
        <v>512.32600000000002</v>
      </c>
      <c r="C614">
        <v>0</v>
      </c>
      <c r="D614">
        <v>0</v>
      </c>
      <c r="E614">
        <v>0</v>
      </c>
      <c r="F614">
        <v>0</v>
      </c>
      <c r="G614">
        <v>0.149899</v>
      </c>
      <c r="H614">
        <v>1</v>
      </c>
      <c r="I614">
        <v>0</v>
      </c>
    </row>
    <row r="615" spans="1:25" x14ac:dyDescent="0.25">
      <c r="A615" t="s">
        <v>38</v>
      </c>
      <c r="B615">
        <v>505.77499999999998</v>
      </c>
      <c r="C615">
        <v>0</v>
      </c>
      <c r="D615">
        <v>0</v>
      </c>
      <c r="E615">
        <v>0</v>
      </c>
      <c r="F615">
        <v>0</v>
      </c>
      <c r="G615">
        <v>0.149899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505.58300000000003</v>
      </c>
      <c r="C616">
        <v>0</v>
      </c>
      <c r="D616">
        <v>0</v>
      </c>
      <c r="E616">
        <v>0</v>
      </c>
      <c r="F616">
        <v>0</v>
      </c>
      <c r="G616">
        <v>0.149899</v>
      </c>
      <c r="H616">
        <v>1</v>
      </c>
      <c r="I616">
        <v>0</v>
      </c>
      <c r="R616">
        <f>AVERAGE(B567:B616)</f>
        <v>560.94045999999992</v>
      </c>
      <c r="S616">
        <f>AVERAGE(C567:C616)</f>
        <v>0</v>
      </c>
      <c r="U616">
        <f>_xlfn.VAR.P(B567:B616)</f>
        <v>41394.078472328569</v>
      </c>
      <c r="V616">
        <f>_xlfn.VAR.P(C567:C616)</f>
        <v>0</v>
      </c>
      <c r="X616">
        <f>1.96*SQRT(U616)/50</f>
        <v>7.9754496264297838</v>
      </c>
      <c r="Y616">
        <f>1.96*SQRT(V616)/50</f>
        <v>0</v>
      </c>
    </row>
    <row r="617" spans="1:25" x14ac:dyDescent="0.25">
      <c r="A617" t="s">
        <v>38</v>
      </c>
      <c r="B617">
        <v>28049.453970999999</v>
      </c>
      <c r="C617" t="s">
        <v>36</v>
      </c>
    </row>
    <row r="618" spans="1:25" x14ac:dyDescent="0.25">
      <c r="A618" t="s">
        <v>39</v>
      </c>
      <c r="B618">
        <v>511.815</v>
      </c>
      <c r="C618">
        <v>509.399</v>
      </c>
      <c r="D618">
        <v>489.36799999999999</v>
      </c>
      <c r="E618">
        <v>335.24299999999999</v>
      </c>
      <c r="F618">
        <v>0</v>
      </c>
      <c r="G618">
        <v>0.149895</v>
      </c>
      <c r="H618">
        <v>1</v>
      </c>
      <c r="I618">
        <v>0</v>
      </c>
    </row>
    <row r="619" spans="1:25" x14ac:dyDescent="0.25">
      <c r="A619" t="s">
        <v>39</v>
      </c>
      <c r="B619">
        <v>521.22</v>
      </c>
      <c r="C619">
        <v>518.53700000000003</v>
      </c>
      <c r="D619">
        <v>489.55599999999998</v>
      </c>
      <c r="E619">
        <v>335.61</v>
      </c>
      <c r="F619">
        <v>0</v>
      </c>
      <c r="G619">
        <v>0.149895</v>
      </c>
      <c r="H619">
        <v>1</v>
      </c>
      <c r="I619">
        <v>0</v>
      </c>
    </row>
    <row r="620" spans="1:25" x14ac:dyDescent="0.25">
      <c r="A620" t="s">
        <v>39</v>
      </c>
      <c r="B620">
        <v>512.10699999999997</v>
      </c>
      <c r="C620">
        <v>509.45</v>
      </c>
      <c r="D620">
        <v>489.40100000000001</v>
      </c>
      <c r="E620">
        <v>335.55399999999997</v>
      </c>
      <c r="F620">
        <v>0</v>
      </c>
      <c r="G620">
        <v>0.149898</v>
      </c>
      <c r="H620">
        <v>1</v>
      </c>
      <c r="I620">
        <v>0</v>
      </c>
    </row>
    <row r="621" spans="1:25" x14ac:dyDescent="0.25">
      <c r="A621" t="s">
        <v>39</v>
      </c>
      <c r="B621">
        <v>512.86400000000003</v>
      </c>
      <c r="C621">
        <v>510.17200000000003</v>
      </c>
      <c r="D621">
        <v>490.05599999999998</v>
      </c>
      <c r="E621">
        <v>335.66300000000001</v>
      </c>
      <c r="F621">
        <v>0</v>
      </c>
      <c r="G621">
        <v>0.149895</v>
      </c>
      <c r="H621">
        <v>1</v>
      </c>
      <c r="I621">
        <v>0</v>
      </c>
    </row>
    <row r="622" spans="1:25" x14ac:dyDescent="0.25">
      <c r="A622" t="s">
        <v>39</v>
      </c>
      <c r="B622">
        <v>512.15700000000004</v>
      </c>
      <c r="C622">
        <v>509.49</v>
      </c>
      <c r="D622">
        <v>489.43700000000001</v>
      </c>
      <c r="E622">
        <v>335.41699999999997</v>
      </c>
      <c r="F622">
        <v>0</v>
      </c>
      <c r="G622">
        <v>0.149898</v>
      </c>
      <c r="H622">
        <v>1</v>
      </c>
      <c r="I622">
        <v>0</v>
      </c>
    </row>
    <row r="623" spans="1:25" x14ac:dyDescent="0.25">
      <c r="A623" t="s">
        <v>39</v>
      </c>
      <c r="B623">
        <v>519.43299999999999</v>
      </c>
      <c r="C623">
        <v>516.77099999999996</v>
      </c>
      <c r="D623">
        <v>489.46600000000001</v>
      </c>
      <c r="E623">
        <v>335.512</v>
      </c>
      <c r="F623">
        <v>0</v>
      </c>
      <c r="G623">
        <v>0.149895</v>
      </c>
      <c r="H623">
        <v>1</v>
      </c>
      <c r="I623">
        <v>0</v>
      </c>
    </row>
    <row r="624" spans="1:25" x14ac:dyDescent="0.25">
      <c r="A624" t="s">
        <v>39</v>
      </c>
      <c r="B624">
        <v>512.45899999999995</v>
      </c>
      <c r="C624">
        <v>509.80099999999999</v>
      </c>
      <c r="D624">
        <v>489.74400000000003</v>
      </c>
      <c r="E624">
        <v>335.48099999999999</v>
      </c>
      <c r="F624">
        <v>0</v>
      </c>
      <c r="G624">
        <v>0.15009700000000001</v>
      </c>
      <c r="H624">
        <v>1</v>
      </c>
      <c r="I624">
        <v>0</v>
      </c>
    </row>
    <row r="625" spans="1:9" x14ac:dyDescent="0.25">
      <c r="A625" t="s">
        <v>39</v>
      </c>
      <c r="B625">
        <v>512.02300000000002</v>
      </c>
      <c r="C625">
        <v>509.36399999999998</v>
      </c>
      <c r="D625">
        <v>489.34199999999998</v>
      </c>
      <c r="E625">
        <v>335.45600000000002</v>
      </c>
      <c r="F625">
        <v>0</v>
      </c>
      <c r="G625">
        <v>0.15009700000000001</v>
      </c>
      <c r="H625">
        <v>1</v>
      </c>
      <c r="I625">
        <v>0</v>
      </c>
    </row>
    <row r="626" spans="1:9" x14ac:dyDescent="0.25">
      <c r="A626" t="s">
        <v>39</v>
      </c>
      <c r="B626">
        <v>512.76199999999994</v>
      </c>
      <c r="C626">
        <v>510.101</v>
      </c>
      <c r="D626">
        <v>489.839</v>
      </c>
      <c r="E626">
        <v>335.791</v>
      </c>
      <c r="F626">
        <v>0</v>
      </c>
      <c r="G626">
        <v>0.15009700000000001</v>
      </c>
      <c r="H626">
        <v>1</v>
      </c>
      <c r="I626">
        <v>0</v>
      </c>
    </row>
    <row r="627" spans="1:9" x14ac:dyDescent="0.25">
      <c r="A627" t="s">
        <v>39</v>
      </c>
      <c r="B627">
        <v>512.22699999999998</v>
      </c>
      <c r="C627">
        <v>509.56400000000002</v>
      </c>
      <c r="D627">
        <v>489.54199999999997</v>
      </c>
      <c r="E627">
        <v>335.59100000000001</v>
      </c>
      <c r="F627">
        <v>0</v>
      </c>
      <c r="G627">
        <v>0.15009700000000001</v>
      </c>
      <c r="H627">
        <v>1</v>
      </c>
      <c r="I627">
        <v>0</v>
      </c>
    </row>
    <row r="628" spans="1:9" x14ac:dyDescent="0.25">
      <c r="A628" t="s">
        <v>39</v>
      </c>
      <c r="B628">
        <v>512.28399999999999</v>
      </c>
      <c r="C628">
        <v>509.637</v>
      </c>
      <c r="D628">
        <v>489.62400000000002</v>
      </c>
      <c r="E628">
        <v>335.59</v>
      </c>
      <c r="F628">
        <v>0</v>
      </c>
      <c r="G628">
        <v>0.15009700000000001</v>
      </c>
      <c r="H628">
        <v>1</v>
      </c>
      <c r="I628">
        <v>0</v>
      </c>
    </row>
    <row r="629" spans="1:9" x14ac:dyDescent="0.25">
      <c r="A629" t="s">
        <v>39</v>
      </c>
      <c r="B629">
        <v>512.18600000000004</v>
      </c>
      <c r="C629">
        <v>509.52699999999999</v>
      </c>
      <c r="D629">
        <v>489.53899999999999</v>
      </c>
      <c r="E629">
        <v>335.35500000000002</v>
      </c>
      <c r="F629">
        <v>0</v>
      </c>
      <c r="G629">
        <v>0.15009700000000001</v>
      </c>
      <c r="H629">
        <v>1</v>
      </c>
      <c r="I629">
        <v>0</v>
      </c>
    </row>
    <row r="630" spans="1:9" x14ac:dyDescent="0.25">
      <c r="A630" t="s">
        <v>39</v>
      </c>
      <c r="B630">
        <v>517.75199999999995</v>
      </c>
      <c r="C630">
        <v>515.00199999999995</v>
      </c>
      <c r="D630">
        <v>489.42399999999998</v>
      </c>
      <c r="E630">
        <v>335.52499999999998</v>
      </c>
      <c r="F630">
        <v>0</v>
      </c>
      <c r="G630">
        <v>0.15009700000000001</v>
      </c>
      <c r="H630">
        <v>1</v>
      </c>
      <c r="I630">
        <v>0</v>
      </c>
    </row>
    <row r="631" spans="1:9" x14ac:dyDescent="0.25">
      <c r="A631" t="s">
        <v>39</v>
      </c>
      <c r="B631">
        <v>1281.52</v>
      </c>
      <c r="C631">
        <v>509.65100000000001</v>
      </c>
      <c r="D631">
        <v>489.41</v>
      </c>
      <c r="E631">
        <v>335.43099999999998</v>
      </c>
      <c r="F631">
        <v>0</v>
      </c>
      <c r="G631">
        <v>0.15009700000000001</v>
      </c>
      <c r="H631">
        <v>1</v>
      </c>
      <c r="I631">
        <v>0</v>
      </c>
    </row>
    <row r="632" spans="1:9" x14ac:dyDescent="0.25">
      <c r="A632" t="s">
        <v>39</v>
      </c>
      <c r="B632">
        <v>514.49400000000003</v>
      </c>
      <c r="C632">
        <v>510.89800000000002</v>
      </c>
      <c r="D632">
        <v>489.58699999999999</v>
      </c>
      <c r="E632">
        <v>335.45699999999999</v>
      </c>
      <c r="F632">
        <v>0</v>
      </c>
      <c r="G632">
        <v>0.15009700000000001</v>
      </c>
      <c r="H632">
        <v>1</v>
      </c>
      <c r="I632">
        <v>0</v>
      </c>
    </row>
    <row r="633" spans="1:9" x14ac:dyDescent="0.25">
      <c r="A633" t="s">
        <v>39</v>
      </c>
      <c r="B633">
        <v>518.52</v>
      </c>
      <c r="C633">
        <v>515.87599999999998</v>
      </c>
      <c r="D633">
        <v>489.50299999999999</v>
      </c>
      <c r="E633">
        <v>335.57600000000002</v>
      </c>
      <c r="F633">
        <v>0</v>
      </c>
      <c r="G633">
        <v>0.15009700000000001</v>
      </c>
      <c r="H633">
        <v>1</v>
      </c>
      <c r="I633">
        <v>0</v>
      </c>
    </row>
    <row r="634" spans="1:9" x14ac:dyDescent="0.25">
      <c r="A634" t="s">
        <v>39</v>
      </c>
      <c r="B634">
        <v>512.601</v>
      </c>
      <c r="C634">
        <v>509.92</v>
      </c>
      <c r="D634">
        <v>489.26</v>
      </c>
      <c r="E634">
        <v>335.45400000000001</v>
      </c>
      <c r="F634">
        <v>0</v>
      </c>
      <c r="G634">
        <v>0.15010000000000001</v>
      </c>
      <c r="H634">
        <v>1</v>
      </c>
      <c r="I634">
        <v>0</v>
      </c>
    </row>
    <row r="635" spans="1:9" x14ac:dyDescent="0.25">
      <c r="A635" t="s">
        <v>39</v>
      </c>
      <c r="B635">
        <v>512.87099999999998</v>
      </c>
      <c r="C635">
        <v>510.197</v>
      </c>
      <c r="D635">
        <v>490.065</v>
      </c>
      <c r="E635">
        <v>335.82400000000001</v>
      </c>
      <c r="F635">
        <v>0</v>
      </c>
      <c r="G635">
        <v>0.15009700000000001</v>
      </c>
      <c r="H635">
        <v>1</v>
      </c>
      <c r="I635">
        <v>0</v>
      </c>
    </row>
    <row r="636" spans="1:9" x14ac:dyDescent="0.25">
      <c r="A636" t="s">
        <v>39</v>
      </c>
      <c r="B636">
        <v>512.14</v>
      </c>
      <c r="C636">
        <v>509.48399999999998</v>
      </c>
      <c r="D636">
        <v>489.37700000000001</v>
      </c>
      <c r="E636">
        <v>335.45600000000002</v>
      </c>
      <c r="F636">
        <v>0</v>
      </c>
      <c r="G636">
        <v>0.15010000000000001</v>
      </c>
      <c r="H636">
        <v>1</v>
      </c>
      <c r="I636">
        <v>0</v>
      </c>
    </row>
    <row r="637" spans="1:9" x14ac:dyDescent="0.25">
      <c r="A637" t="s">
        <v>39</v>
      </c>
      <c r="B637">
        <v>521.19299999999998</v>
      </c>
      <c r="C637">
        <v>518.53099999999995</v>
      </c>
      <c r="D637">
        <v>489.548</v>
      </c>
      <c r="E637">
        <v>335.58100000000002</v>
      </c>
      <c r="F637">
        <v>0</v>
      </c>
      <c r="G637">
        <v>0.15009700000000001</v>
      </c>
      <c r="H637">
        <v>1</v>
      </c>
      <c r="I637">
        <v>0</v>
      </c>
    </row>
    <row r="638" spans="1:9" x14ac:dyDescent="0.25">
      <c r="A638" t="s">
        <v>39</v>
      </c>
      <c r="B638">
        <v>511.81599999999997</v>
      </c>
      <c r="C638">
        <v>509.15899999999999</v>
      </c>
      <c r="D638">
        <v>489.084</v>
      </c>
      <c r="E638">
        <v>335.28300000000002</v>
      </c>
      <c r="F638">
        <v>0</v>
      </c>
      <c r="G638">
        <v>0.15010399999999999</v>
      </c>
      <c r="H638">
        <v>1</v>
      </c>
      <c r="I638">
        <v>0</v>
      </c>
    </row>
    <row r="639" spans="1:9" x14ac:dyDescent="0.25">
      <c r="A639" t="s">
        <v>39</v>
      </c>
      <c r="B639">
        <v>512.096</v>
      </c>
      <c r="C639">
        <v>509.44099999999997</v>
      </c>
      <c r="D639">
        <v>489.45400000000001</v>
      </c>
      <c r="E639">
        <v>335.47500000000002</v>
      </c>
      <c r="F639">
        <v>0</v>
      </c>
      <c r="G639">
        <v>0.15009700000000001</v>
      </c>
      <c r="H639">
        <v>1</v>
      </c>
      <c r="I639">
        <v>0</v>
      </c>
    </row>
    <row r="640" spans="1:9" x14ac:dyDescent="0.25">
      <c r="A640" t="s">
        <v>39</v>
      </c>
      <c r="B640">
        <v>512.27599999999995</v>
      </c>
      <c r="C640">
        <v>509.61599999999999</v>
      </c>
      <c r="D640">
        <v>489.60500000000002</v>
      </c>
      <c r="E640">
        <v>335.57900000000001</v>
      </c>
      <c r="F640">
        <v>0</v>
      </c>
      <c r="G640">
        <v>0.15010000000000001</v>
      </c>
      <c r="H640">
        <v>1</v>
      </c>
      <c r="I640">
        <v>0</v>
      </c>
    </row>
    <row r="641" spans="1:9" x14ac:dyDescent="0.25">
      <c r="A641" t="s">
        <v>39</v>
      </c>
      <c r="B641">
        <v>519.95100000000002</v>
      </c>
      <c r="C641">
        <v>517.28200000000004</v>
      </c>
      <c r="D641">
        <v>489.85599999999999</v>
      </c>
      <c r="E641">
        <v>335.70299999999997</v>
      </c>
      <c r="F641">
        <v>0</v>
      </c>
      <c r="G641">
        <v>0.150093</v>
      </c>
      <c r="H641">
        <v>1</v>
      </c>
      <c r="I641">
        <v>0</v>
      </c>
    </row>
    <row r="642" spans="1:9" x14ac:dyDescent="0.25">
      <c r="A642" t="s">
        <v>39</v>
      </c>
      <c r="B642">
        <v>512.35</v>
      </c>
      <c r="C642">
        <v>509.65699999999998</v>
      </c>
      <c r="D642">
        <v>489.233</v>
      </c>
      <c r="E642">
        <v>335.40199999999999</v>
      </c>
      <c r="F642">
        <v>0</v>
      </c>
      <c r="G642">
        <v>0.15010000000000001</v>
      </c>
      <c r="H642">
        <v>1</v>
      </c>
      <c r="I642">
        <v>0</v>
      </c>
    </row>
    <row r="643" spans="1:9" x14ac:dyDescent="0.25">
      <c r="A643" t="s">
        <v>39</v>
      </c>
      <c r="B643">
        <v>512.54300000000001</v>
      </c>
      <c r="C643">
        <v>509.86399999999998</v>
      </c>
      <c r="D643">
        <v>489.63900000000001</v>
      </c>
      <c r="E643">
        <v>335.46699999999998</v>
      </c>
      <c r="F643">
        <v>0</v>
      </c>
      <c r="G643">
        <v>0.150093</v>
      </c>
      <c r="H643">
        <v>1</v>
      </c>
      <c r="I643">
        <v>0</v>
      </c>
    </row>
    <row r="644" spans="1:9" x14ac:dyDescent="0.25">
      <c r="A644" t="s">
        <v>39</v>
      </c>
      <c r="B644">
        <v>512.08799999999997</v>
      </c>
      <c r="C644">
        <v>509.40100000000001</v>
      </c>
      <c r="D644">
        <v>489.31299999999999</v>
      </c>
      <c r="E644">
        <v>335.18400000000003</v>
      </c>
      <c r="F644">
        <v>0</v>
      </c>
      <c r="G644">
        <v>0.150093</v>
      </c>
      <c r="H644">
        <v>1</v>
      </c>
      <c r="I644">
        <v>0</v>
      </c>
    </row>
    <row r="645" spans="1:9" x14ac:dyDescent="0.25">
      <c r="A645" t="s">
        <v>39</v>
      </c>
      <c r="B645">
        <v>512.75699999999995</v>
      </c>
      <c r="C645">
        <v>510.08699999999999</v>
      </c>
      <c r="D645">
        <v>490.01</v>
      </c>
      <c r="E645">
        <v>335.82100000000003</v>
      </c>
      <c r="F645">
        <v>0</v>
      </c>
      <c r="G645">
        <v>0.15009700000000001</v>
      </c>
      <c r="H645">
        <v>1</v>
      </c>
      <c r="I645">
        <v>0</v>
      </c>
    </row>
    <row r="646" spans="1:9" x14ac:dyDescent="0.25">
      <c r="A646" t="s">
        <v>39</v>
      </c>
      <c r="B646">
        <v>511.88499999999999</v>
      </c>
      <c r="C646">
        <v>509.238</v>
      </c>
      <c r="D646">
        <v>489.15100000000001</v>
      </c>
      <c r="E646">
        <v>335.47199999999998</v>
      </c>
      <c r="F646">
        <v>0</v>
      </c>
      <c r="G646">
        <v>0.15010399999999999</v>
      </c>
      <c r="H646">
        <v>1</v>
      </c>
      <c r="I646">
        <v>0</v>
      </c>
    </row>
    <row r="647" spans="1:9" x14ac:dyDescent="0.25">
      <c r="A647" t="s">
        <v>39</v>
      </c>
      <c r="B647">
        <v>512.08699999999999</v>
      </c>
      <c r="C647">
        <v>509.39100000000002</v>
      </c>
      <c r="D647">
        <v>489.31400000000002</v>
      </c>
      <c r="E647">
        <v>335.45400000000001</v>
      </c>
      <c r="F647">
        <v>0</v>
      </c>
      <c r="G647">
        <v>0.15009700000000001</v>
      </c>
      <c r="H647">
        <v>1</v>
      </c>
      <c r="I647">
        <v>0</v>
      </c>
    </row>
    <row r="648" spans="1:9" x14ac:dyDescent="0.25">
      <c r="A648" t="s">
        <v>39</v>
      </c>
      <c r="B648">
        <v>517.54700000000003</v>
      </c>
      <c r="C648">
        <v>514.80899999999997</v>
      </c>
      <c r="D648">
        <v>489.74400000000003</v>
      </c>
      <c r="E648">
        <v>335.512</v>
      </c>
      <c r="F648">
        <v>0</v>
      </c>
      <c r="G648">
        <v>0.15009700000000001</v>
      </c>
      <c r="H648">
        <v>1</v>
      </c>
      <c r="I648">
        <v>0</v>
      </c>
    </row>
    <row r="649" spans="1:9" x14ac:dyDescent="0.25">
      <c r="A649" t="s">
        <v>39</v>
      </c>
      <c r="B649">
        <v>1255.45</v>
      </c>
      <c r="C649">
        <v>509.96</v>
      </c>
      <c r="D649">
        <v>489.589</v>
      </c>
      <c r="E649">
        <v>335.37299999999999</v>
      </c>
      <c r="F649">
        <v>0</v>
      </c>
      <c r="G649">
        <v>0.15009700000000001</v>
      </c>
      <c r="H649">
        <v>1</v>
      </c>
      <c r="I649">
        <v>0</v>
      </c>
    </row>
    <row r="650" spans="1:9" x14ac:dyDescent="0.25">
      <c r="A650" t="s">
        <v>39</v>
      </c>
      <c r="B650">
        <v>514.27</v>
      </c>
      <c r="C650">
        <v>510.78899999999999</v>
      </c>
      <c r="D650">
        <v>489.577</v>
      </c>
      <c r="E650">
        <v>335.58100000000002</v>
      </c>
      <c r="F650">
        <v>0</v>
      </c>
      <c r="G650">
        <v>0.15009700000000001</v>
      </c>
      <c r="H650">
        <v>1</v>
      </c>
      <c r="I650">
        <v>0</v>
      </c>
    </row>
    <row r="651" spans="1:9" x14ac:dyDescent="0.25">
      <c r="A651" t="s">
        <v>39</v>
      </c>
      <c r="B651">
        <v>518.68499999999995</v>
      </c>
      <c r="C651">
        <v>515.995</v>
      </c>
      <c r="D651">
        <v>489.68599999999998</v>
      </c>
      <c r="E651">
        <v>335.58499999999998</v>
      </c>
      <c r="F651">
        <v>0</v>
      </c>
      <c r="G651">
        <v>0.15009700000000001</v>
      </c>
      <c r="H651">
        <v>1</v>
      </c>
      <c r="I651">
        <v>0</v>
      </c>
    </row>
    <row r="652" spans="1:9" x14ac:dyDescent="0.25">
      <c r="A652" t="s">
        <v>39</v>
      </c>
      <c r="B652">
        <v>512.86599999999999</v>
      </c>
      <c r="C652">
        <v>510.18700000000001</v>
      </c>
      <c r="D652">
        <v>489.53899999999999</v>
      </c>
      <c r="E652">
        <v>335.54500000000002</v>
      </c>
      <c r="F652">
        <v>0</v>
      </c>
      <c r="G652">
        <v>0.15010000000000001</v>
      </c>
      <c r="H652">
        <v>1</v>
      </c>
      <c r="I652">
        <v>0</v>
      </c>
    </row>
    <row r="653" spans="1:9" x14ac:dyDescent="0.25">
      <c r="A653" t="s">
        <v>39</v>
      </c>
      <c r="B653">
        <v>512.375</v>
      </c>
      <c r="C653">
        <v>509.72</v>
      </c>
      <c r="D653">
        <v>489.58600000000001</v>
      </c>
      <c r="E653">
        <v>335.62799999999999</v>
      </c>
      <c r="F653">
        <v>0</v>
      </c>
      <c r="G653">
        <v>0.15009700000000001</v>
      </c>
      <c r="H653">
        <v>1</v>
      </c>
      <c r="I653">
        <v>0</v>
      </c>
    </row>
    <row r="654" spans="1:9" x14ac:dyDescent="0.25">
      <c r="A654" t="s">
        <v>39</v>
      </c>
      <c r="B654">
        <v>511.97199999999998</v>
      </c>
      <c r="C654">
        <v>509.31099999999998</v>
      </c>
      <c r="D654">
        <v>489.21699999999998</v>
      </c>
      <c r="E654">
        <v>335.40800000000002</v>
      </c>
      <c r="F654">
        <v>0</v>
      </c>
      <c r="G654">
        <v>0.15010499999999999</v>
      </c>
      <c r="H654">
        <v>1</v>
      </c>
      <c r="I654">
        <v>0</v>
      </c>
    </row>
    <row r="655" spans="1:9" x14ac:dyDescent="0.25">
      <c r="A655" t="s">
        <v>39</v>
      </c>
      <c r="B655">
        <v>521.17600000000004</v>
      </c>
      <c r="C655">
        <v>518.51199999999994</v>
      </c>
      <c r="D655">
        <v>489.88600000000002</v>
      </c>
      <c r="E655">
        <v>335.666</v>
      </c>
      <c r="F655">
        <v>0</v>
      </c>
      <c r="G655">
        <v>0.15010000000000001</v>
      </c>
      <c r="H655">
        <v>1</v>
      </c>
      <c r="I655">
        <v>0</v>
      </c>
    </row>
    <row r="656" spans="1:9" x14ac:dyDescent="0.25">
      <c r="A656" t="s">
        <v>39</v>
      </c>
      <c r="B656">
        <v>512.26800000000003</v>
      </c>
      <c r="C656">
        <v>509.58800000000002</v>
      </c>
      <c r="D656">
        <v>489.48099999999999</v>
      </c>
      <c r="E656">
        <v>335.63200000000001</v>
      </c>
      <c r="F656">
        <v>0</v>
      </c>
      <c r="G656">
        <v>0.15010000000000001</v>
      </c>
      <c r="H656">
        <v>1</v>
      </c>
      <c r="I656">
        <v>0</v>
      </c>
    </row>
    <row r="657" spans="1:25" x14ac:dyDescent="0.25">
      <c r="A657" t="s">
        <v>39</v>
      </c>
      <c r="B657">
        <v>512.26499999999999</v>
      </c>
      <c r="C657">
        <v>509.60899999999998</v>
      </c>
      <c r="D657">
        <v>489.51100000000002</v>
      </c>
      <c r="E657">
        <v>335.685</v>
      </c>
      <c r="F657">
        <v>0</v>
      </c>
      <c r="G657">
        <v>0.15009700000000001</v>
      </c>
      <c r="H657">
        <v>1</v>
      </c>
      <c r="I657">
        <v>0</v>
      </c>
    </row>
    <row r="658" spans="1:25" x14ac:dyDescent="0.25">
      <c r="A658" t="s">
        <v>39</v>
      </c>
      <c r="B658">
        <v>512.19100000000003</v>
      </c>
      <c r="C658">
        <v>509.53699999999998</v>
      </c>
      <c r="D658">
        <v>489.43200000000002</v>
      </c>
      <c r="E658">
        <v>335.50400000000002</v>
      </c>
      <c r="F658">
        <v>0</v>
      </c>
      <c r="G658">
        <v>0.15009700000000001</v>
      </c>
      <c r="H658">
        <v>1</v>
      </c>
      <c r="I658">
        <v>0</v>
      </c>
    </row>
    <row r="659" spans="1:25" x14ac:dyDescent="0.25">
      <c r="A659" t="s">
        <v>39</v>
      </c>
      <c r="B659">
        <v>519.33199999999999</v>
      </c>
      <c r="C659">
        <v>516.66899999999998</v>
      </c>
      <c r="D659">
        <v>489.20400000000001</v>
      </c>
      <c r="E659">
        <v>335.375</v>
      </c>
      <c r="F659">
        <v>0</v>
      </c>
      <c r="G659">
        <v>0.15009700000000001</v>
      </c>
      <c r="H659">
        <v>1</v>
      </c>
      <c r="I659">
        <v>0</v>
      </c>
    </row>
    <row r="660" spans="1:25" x14ac:dyDescent="0.25">
      <c r="A660" t="s">
        <v>39</v>
      </c>
      <c r="B660">
        <v>512.45399999999995</v>
      </c>
      <c r="C660">
        <v>509.79500000000002</v>
      </c>
      <c r="D660">
        <v>489.77300000000002</v>
      </c>
      <c r="E660">
        <v>335.68900000000002</v>
      </c>
      <c r="F660">
        <v>0</v>
      </c>
      <c r="G660">
        <v>0.15009700000000001</v>
      </c>
      <c r="H660">
        <v>1</v>
      </c>
      <c r="I660">
        <v>0</v>
      </c>
    </row>
    <row r="661" spans="1:25" x14ac:dyDescent="0.25">
      <c r="A661" t="s">
        <v>39</v>
      </c>
      <c r="B661">
        <v>512.75199999999995</v>
      </c>
      <c r="C661">
        <v>510.09500000000003</v>
      </c>
      <c r="D661">
        <v>490.08600000000001</v>
      </c>
      <c r="E661">
        <v>335.74</v>
      </c>
      <c r="F661">
        <v>0</v>
      </c>
      <c r="G661">
        <v>0.15009700000000001</v>
      </c>
      <c r="H661">
        <v>1</v>
      </c>
      <c r="I661">
        <v>0</v>
      </c>
    </row>
    <row r="662" spans="1:25" x14ac:dyDescent="0.25">
      <c r="A662" t="s">
        <v>39</v>
      </c>
      <c r="B662">
        <v>511.96199999999999</v>
      </c>
      <c r="C662">
        <v>509.28300000000002</v>
      </c>
      <c r="D662">
        <v>489.21600000000001</v>
      </c>
      <c r="E662">
        <v>335.464</v>
      </c>
      <c r="F662">
        <v>0</v>
      </c>
      <c r="G662">
        <v>0.15009700000000001</v>
      </c>
      <c r="H662">
        <v>1</v>
      </c>
      <c r="I662">
        <v>0</v>
      </c>
    </row>
    <row r="663" spans="1:25" x14ac:dyDescent="0.25">
      <c r="A663" t="s">
        <v>39</v>
      </c>
      <c r="B663">
        <v>512.30700000000002</v>
      </c>
      <c r="C663">
        <v>509.649</v>
      </c>
      <c r="D663">
        <v>489.577</v>
      </c>
      <c r="E663">
        <v>335.43799999999999</v>
      </c>
      <c r="F663">
        <v>0</v>
      </c>
      <c r="G663">
        <v>0.15009700000000001</v>
      </c>
      <c r="H663">
        <v>1</v>
      </c>
      <c r="I663">
        <v>0</v>
      </c>
    </row>
    <row r="664" spans="1:25" x14ac:dyDescent="0.25">
      <c r="A664" t="s">
        <v>39</v>
      </c>
      <c r="B664">
        <v>512.32500000000005</v>
      </c>
      <c r="C664">
        <v>509.67399999999998</v>
      </c>
      <c r="D664">
        <v>489.61799999999999</v>
      </c>
      <c r="E664">
        <v>335.48399999999998</v>
      </c>
      <c r="F664">
        <v>0</v>
      </c>
      <c r="G664">
        <v>0.15009700000000001</v>
      </c>
      <c r="H664">
        <v>1</v>
      </c>
      <c r="I664">
        <v>0</v>
      </c>
    </row>
    <row r="665" spans="1:25" x14ac:dyDescent="0.25">
      <c r="A665" t="s">
        <v>39</v>
      </c>
      <c r="B665">
        <v>512.22</v>
      </c>
      <c r="C665">
        <v>509.56400000000002</v>
      </c>
      <c r="D665">
        <v>489.50200000000001</v>
      </c>
      <c r="E665">
        <v>335.803</v>
      </c>
      <c r="F665">
        <v>0</v>
      </c>
      <c r="G665">
        <v>0.15010399999999999</v>
      </c>
      <c r="H665">
        <v>1</v>
      </c>
      <c r="I665">
        <v>0</v>
      </c>
    </row>
    <row r="666" spans="1:25" x14ac:dyDescent="0.25">
      <c r="A666" t="s">
        <v>39</v>
      </c>
      <c r="B666">
        <v>517.85</v>
      </c>
      <c r="C666">
        <v>515.09900000000005</v>
      </c>
      <c r="D666">
        <v>489.67500000000001</v>
      </c>
      <c r="E666">
        <v>335.84</v>
      </c>
      <c r="F666">
        <v>0</v>
      </c>
      <c r="G666">
        <v>0.15009700000000001</v>
      </c>
      <c r="H666">
        <v>1</v>
      </c>
      <c r="I666">
        <v>0</v>
      </c>
    </row>
    <row r="667" spans="1:25" x14ac:dyDescent="0.25">
      <c r="A667" t="s">
        <v>39</v>
      </c>
      <c r="B667">
        <v>1274.5899999999999</v>
      </c>
      <c r="C667">
        <v>509.90100000000001</v>
      </c>
      <c r="D667">
        <v>489.63400000000001</v>
      </c>
      <c r="E667">
        <v>335.37700000000001</v>
      </c>
      <c r="F667">
        <v>0</v>
      </c>
      <c r="G667">
        <v>0.15009700000000001</v>
      </c>
      <c r="H667">
        <v>1</v>
      </c>
      <c r="I667">
        <v>0</v>
      </c>
    </row>
    <row r="668" spans="1:25" x14ac:dyDescent="0.25">
      <c r="A668" t="s">
        <v>39</v>
      </c>
      <c r="B668">
        <v>513.58799999999997</v>
      </c>
      <c r="C668">
        <v>510.11900000000003</v>
      </c>
      <c r="D668">
        <v>488.94799999999998</v>
      </c>
      <c r="E668">
        <v>335.39400000000001</v>
      </c>
      <c r="F668">
        <v>0</v>
      </c>
      <c r="G668">
        <v>0.15009700000000001</v>
      </c>
      <c r="H668">
        <v>1</v>
      </c>
      <c r="I668">
        <v>0</v>
      </c>
    </row>
    <row r="669" spans="1:25" x14ac:dyDescent="0.25">
      <c r="A669" t="s">
        <v>39</v>
      </c>
      <c r="B669">
        <v>519.24099999999999</v>
      </c>
      <c r="C669">
        <v>516.54200000000003</v>
      </c>
      <c r="D669">
        <v>489.97199999999998</v>
      </c>
      <c r="E669">
        <v>335.68400000000003</v>
      </c>
      <c r="F669">
        <v>0</v>
      </c>
      <c r="G669">
        <v>0.15009700000000001</v>
      </c>
      <c r="H669">
        <v>1</v>
      </c>
      <c r="I669">
        <v>0</v>
      </c>
    </row>
    <row r="670" spans="1:25" x14ac:dyDescent="0.25">
      <c r="A670" t="s">
        <v>39</v>
      </c>
      <c r="B670">
        <v>512.46299999999997</v>
      </c>
      <c r="C670">
        <v>509.78500000000003</v>
      </c>
      <c r="D670">
        <v>489.07799999999997</v>
      </c>
      <c r="E670">
        <v>335.35700000000003</v>
      </c>
      <c r="F670">
        <v>0</v>
      </c>
      <c r="G670">
        <v>0.15009700000000001</v>
      </c>
      <c r="H670">
        <v>1</v>
      </c>
      <c r="I670">
        <v>0</v>
      </c>
    </row>
    <row r="671" spans="1:25" x14ac:dyDescent="0.25">
      <c r="A671" t="s">
        <v>39</v>
      </c>
      <c r="B671">
        <v>512.41099999999994</v>
      </c>
      <c r="C671">
        <v>509.75900000000001</v>
      </c>
      <c r="D671">
        <v>489.58199999999999</v>
      </c>
      <c r="E671">
        <v>335.73700000000002</v>
      </c>
      <c r="F671">
        <v>0</v>
      </c>
      <c r="G671">
        <v>0.15009700000000001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512.07500000000005</v>
      </c>
      <c r="C672">
        <v>509.399</v>
      </c>
      <c r="D672">
        <v>489.38499999999999</v>
      </c>
      <c r="E672">
        <v>335.40899999999999</v>
      </c>
      <c r="F672">
        <v>0</v>
      </c>
      <c r="G672">
        <v>0.14795800000000001</v>
      </c>
      <c r="H672">
        <v>1</v>
      </c>
      <c r="I672">
        <v>0</v>
      </c>
      <c r="R672">
        <f>AVERAGE(B623:B672)</f>
        <v>559.41898000000003</v>
      </c>
      <c r="S672">
        <f>AVERAGE(C623:C672)</f>
        <v>511.2161999999999</v>
      </c>
      <c r="U672">
        <f>_xlfn.VAR.P(B623:B672)</f>
        <v>32291.854282699631</v>
      </c>
      <c r="V672">
        <f>_xlfn.VAR.P(C623:C672)</f>
        <v>8.2024033199999629</v>
      </c>
      <c r="X672">
        <f>1.96*SQRT(U672)/50</f>
        <v>7.0442142901084113</v>
      </c>
      <c r="Y672">
        <f>1.96*SQRT(V672)/50</f>
        <v>0.11226816573563828</v>
      </c>
    </row>
    <row r="673" spans="1:9" x14ac:dyDescent="0.25">
      <c r="A673" t="s">
        <v>38</v>
      </c>
      <c r="B673">
        <v>27973.474548999999</v>
      </c>
      <c r="C673" t="s">
        <v>36</v>
      </c>
    </row>
    <row r="674" spans="1:9" x14ac:dyDescent="0.25">
      <c r="A674" t="s">
        <v>40</v>
      </c>
      <c r="B674">
        <v>495.27499999999998</v>
      </c>
      <c r="C674">
        <v>493.06900000000002</v>
      </c>
      <c r="D674">
        <v>463.73200000000003</v>
      </c>
      <c r="E674">
        <v>309.60700000000003</v>
      </c>
      <c r="F674">
        <v>0</v>
      </c>
      <c r="G674">
        <v>0.12457600000000001</v>
      </c>
      <c r="H674">
        <v>1</v>
      </c>
      <c r="I674">
        <v>0</v>
      </c>
    </row>
    <row r="675" spans="1:9" x14ac:dyDescent="0.25">
      <c r="A675" t="s">
        <v>40</v>
      </c>
      <c r="B675">
        <v>485.36900000000003</v>
      </c>
      <c r="C675">
        <v>483.76100000000002</v>
      </c>
      <c r="D675">
        <v>463.39800000000002</v>
      </c>
      <c r="E675">
        <v>309.49400000000003</v>
      </c>
      <c r="F675">
        <v>0</v>
      </c>
      <c r="G675">
        <v>0.14710500000000001</v>
      </c>
      <c r="H675">
        <v>1</v>
      </c>
      <c r="I675">
        <v>0</v>
      </c>
    </row>
    <row r="676" spans="1:9" x14ac:dyDescent="0.25">
      <c r="A676" t="s">
        <v>40</v>
      </c>
      <c r="B676">
        <v>485.33699999999999</v>
      </c>
      <c r="C676">
        <v>483.71699999999998</v>
      </c>
      <c r="D676">
        <v>463.36</v>
      </c>
      <c r="E676">
        <v>309.56900000000002</v>
      </c>
      <c r="F676">
        <v>0</v>
      </c>
      <c r="G676">
        <v>0.150089</v>
      </c>
      <c r="H676">
        <v>1</v>
      </c>
      <c r="I676">
        <v>0</v>
      </c>
    </row>
    <row r="677" spans="1:9" x14ac:dyDescent="0.25">
      <c r="A677" t="s">
        <v>40</v>
      </c>
      <c r="B677">
        <v>485.202</v>
      </c>
      <c r="C677">
        <v>483.57799999999997</v>
      </c>
      <c r="D677">
        <v>463.23899999999998</v>
      </c>
      <c r="E677">
        <v>309.38900000000001</v>
      </c>
      <c r="F677">
        <v>0</v>
      </c>
      <c r="G677">
        <v>0.14771500000000001</v>
      </c>
      <c r="H677">
        <v>1</v>
      </c>
      <c r="I677">
        <v>0</v>
      </c>
    </row>
    <row r="678" spans="1:9" x14ac:dyDescent="0.25">
      <c r="A678" t="s">
        <v>40</v>
      </c>
      <c r="B678">
        <v>493.27</v>
      </c>
      <c r="C678">
        <v>491.64100000000002</v>
      </c>
      <c r="D678">
        <v>463.44600000000003</v>
      </c>
      <c r="E678">
        <v>309.54000000000002</v>
      </c>
      <c r="F678">
        <v>0</v>
      </c>
      <c r="G678">
        <v>0.14768300000000001</v>
      </c>
      <c r="H678">
        <v>1</v>
      </c>
      <c r="I678">
        <v>0</v>
      </c>
    </row>
    <row r="679" spans="1:9" x14ac:dyDescent="0.25">
      <c r="A679" t="s">
        <v>40</v>
      </c>
      <c r="B679">
        <v>485.23099999999999</v>
      </c>
      <c r="C679">
        <v>483.58499999999998</v>
      </c>
      <c r="D679">
        <v>463.18599999999998</v>
      </c>
      <c r="E679">
        <v>309.435</v>
      </c>
      <c r="F679">
        <v>0</v>
      </c>
      <c r="G679">
        <v>0.11494699999999999</v>
      </c>
      <c r="H679">
        <v>1</v>
      </c>
      <c r="I679">
        <v>0</v>
      </c>
    </row>
    <row r="680" spans="1:9" x14ac:dyDescent="0.25">
      <c r="A680" t="s">
        <v>40</v>
      </c>
      <c r="B680">
        <v>485.37200000000001</v>
      </c>
      <c r="C680">
        <v>483.745</v>
      </c>
      <c r="D680">
        <v>463.38099999999997</v>
      </c>
      <c r="E680">
        <v>309.54700000000003</v>
      </c>
      <c r="F680">
        <v>0</v>
      </c>
      <c r="G680">
        <v>0.147122</v>
      </c>
      <c r="H680">
        <v>1</v>
      </c>
      <c r="I680">
        <v>0</v>
      </c>
    </row>
    <row r="681" spans="1:9" x14ac:dyDescent="0.25">
      <c r="A681" t="s">
        <v>40</v>
      </c>
      <c r="B681">
        <v>485.52</v>
      </c>
      <c r="C681">
        <v>483.911</v>
      </c>
      <c r="D681">
        <v>463.18799999999999</v>
      </c>
      <c r="E681">
        <v>309.53199999999998</v>
      </c>
      <c r="F681">
        <v>0</v>
      </c>
      <c r="G681">
        <v>0.150089</v>
      </c>
      <c r="H681">
        <v>1</v>
      </c>
      <c r="I681">
        <v>0</v>
      </c>
    </row>
    <row r="682" spans="1:9" x14ac:dyDescent="0.25">
      <c r="A682" t="s">
        <v>40</v>
      </c>
      <c r="B682">
        <v>484.99299999999999</v>
      </c>
      <c r="C682">
        <v>483.392</v>
      </c>
      <c r="D682">
        <v>463.07900000000001</v>
      </c>
      <c r="E682">
        <v>309.48099999999999</v>
      </c>
      <c r="F682">
        <v>0</v>
      </c>
      <c r="G682">
        <v>0.14990300000000001</v>
      </c>
      <c r="H682">
        <v>1</v>
      </c>
      <c r="I682">
        <v>0</v>
      </c>
    </row>
    <row r="683" spans="1:9" x14ac:dyDescent="0.25">
      <c r="A683" t="s">
        <v>40</v>
      </c>
      <c r="B683">
        <v>485.24200000000002</v>
      </c>
      <c r="C683">
        <v>483.61599999999999</v>
      </c>
      <c r="D683">
        <v>463.21499999999997</v>
      </c>
      <c r="E683">
        <v>309.43400000000003</v>
      </c>
      <c r="F683">
        <v>0</v>
      </c>
      <c r="G683">
        <v>0.115333</v>
      </c>
      <c r="H683">
        <v>1</v>
      </c>
      <c r="I683">
        <v>0</v>
      </c>
    </row>
    <row r="684" spans="1:9" x14ac:dyDescent="0.25">
      <c r="A684" t="s">
        <v>40</v>
      </c>
      <c r="B684">
        <v>484.86900000000003</v>
      </c>
      <c r="C684">
        <v>483.24700000000001</v>
      </c>
      <c r="D684">
        <v>462.87700000000001</v>
      </c>
      <c r="E684">
        <v>309.387</v>
      </c>
      <c r="F684">
        <v>0</v>
      </c>
      <c r="G684">
        <v>0.147122</v>
      </c>
      <c r="H684">
        <v>1</v>
      </c>
      <c r="I684">
        <v>0</v>
      </c>
    </row>
    <row r="685" spans="1:9" x14ac:dyDescent="0.25">
      <c r="A685" t="s">
        <v>40</v>
      </c>
      <c r="B685">
        <v>484.947</v>
      </c>
      <c r="C685">
        <v>483.33800000000002</v>
      </c>
      <c r="D685">
        <v>462.983</v>
      </c>
      <c r="E685">
        <v>309.39</v>
      </c>
      <c r="F685">
        <v>0</v>
      </c>
      <c r="G685">
        <v>0.14060900000000001</v>
      </c>
      <c r="H685">
        <v>1</v>
      </c>
      <c r="I685">
        <v>0</v>
      </c>
    </row>
    <row r="686" spans="1:9" x14ac:dyDescent="0.25">
      <c r="A686" t="s">
        <v>40</v>
      </c>
      <c r="B686">
        <v>490.85700000000003</v>
      </c>
      <c r="C686">
        <v>489.142</v>
      </c>
      <c r="D686">
        <v>463.59</v>
      </c>
      <c r="E686">
        <v>309.46100000000001</v>
      </c>
      <c r="F686">
        <v>0</v>
      </c>
      <c r="G686">
        <v>0.148146</v>
      </c>
      <c r="H686">
        <v>1</v>
      </c>
      <c r="I686">
        <v>0</v>
      </c>
    </row>
    <row r="687" spans="1:9" x14ac:dyDescent="0.25">
      <c r="A687" t="s">
        <v>40</v>
      </c>
      <c r="B687">
        <v>1216.01</v>
      </c>
      <c r="C687">
        <v>483.70100000000002</v>
      </c>
      <c r="D687">
        <v>463.25900000000001</v>
      </c>
      <c r="E687">
        <v>309.48</v>
      </c>
      <c r="F687">
        <v>0</v>
      </c>
      <c r="G687">
        <v>0.14711199999999999</v>
      </c>
      <c r="H687">
        <v>1</v>
      </c>
      <c r="I687">
        <v>0</v>
      </c>
    </row>
    <row r="688" spans="1:9" x14ac:dyDescent="0.25">
      <c r="A688" t="s">
        <v>40</v>
      </c>
      <c r="B688">
        <v>496.63299999999998</v>
      </c>
      <c r="C688">
        <v>492.42099999999999</v>
      </c>
      <c r="D688">
        <v>463.33</v>
      </c>
      <c r="E688">
        <v>309.48599999999999</v>
      </c>
      <c r="F688">
        <v>0</v>
      </c>
      <c r="G688">
        <v>0.14710500000000001</v>
      </c>
      <c r="H688">
        <v>1</v>
      </c>
      <c r="I688">
        <v>0</v>
      </c>
    </row>
    <row r="689" spans="1:9" x14ac:dyDescent="0.25">
      <c r="A689" t="s">
        <v>40</v>
      </c>
      <c r="B689">
        <v>486.06099999999998</v>
      </c>
      <c r="C689">
        <v>484.36200000000002</v>
      </c>
      <c r="D689">
        <v>463.55399999999997</v>
      </c>
      <c r="E689">
        <v>309.54500000000002</v>
      </c>
      <c r="F689">
        <v>0</v>
      </c>
      <c r="G689">
        <v>0.11756900000000001</v>
      </c>
      <c r="H689">
        <v>1</v>
      </c>
      <c r="I689">
        <v>0</v>
      </c>
    </row>
    <row r="690" spans="1:9" x14ac:dyDescent="0.25">
      <c r="A690" t="s">
        <v>40</v>
      </c>
      <c r="B690">
        <v>485.887</v>
      </c>
      <c r="C690">
        <v>484.14299999999997</v>
      </c>
      <c r="D690">
        <v>463.125</v>
      </c>
      <c r="E690">
        <v>309.50799999999998</v>
      </c>
      <c r="F690">
        <v>0</v>
      </c>
      <c r="G690">
        <v>0.121388</v>
      </c>
      <c r="H690">
        <v>1</v>
      </c>
      <c r="I690">
        <v>0</v>
      </c>
    </row>
    <row r="691" spans="1:9" x14ac:dyDescent="0.25">
      <c r="A691" t="s">
        <v>40</v>
      </c>
      <c r="B691">
        <v>485.31700000000001</v>
      </c>
      <c r="C691">
        <v>483.65100000000001</v>
      </c>
      <c r="D691">
        <v>463.197</v>
      </c>
      <c r="E691">
        <v>309.41399999999999</v>
      </c>
      <c r="F691">
        <v>0</v>
      </c>
      <c r="G691">
        <v>0.14710500000000001</v>
      </c>
      <c r="H691">
        <v>1</v>
      </c>
      <c r="I691">
        <v>0</v>
      </c>
    </row>
    <row r="692" spans="1:9" x14ac:dyDescent="0.25">
      <c r="A692" t="s">
        <v>40</v>
      </c>
      <c r="B692">
        <v>494.01299999999998</v>
      </c>
      <c r="C692">
        <v>492.39</v>
      </c>
      <c r="D692">
        <v>463.25700000000001</v>
      </c>
      <c r="E692">
        <v>309.42899999999997</v>
      </c>
      <c r="F692">
        <v>0</v>
      </c>
      <c r="G692">
        <v>0.15009600000000001</v>
      </c>
      <c r="H692">
        <v>1</v>
      </c>
      <c r="I692">
        <v>0</v>
      </c>
    </row>
    <row r="693" spans="1:9" x14ac:dyDescent="0.25">
      <c r="A693" t="s">
        <v>40</v>
      </c>
      <c r="B693">
        <v>484.721</v>
      </c>
      <c r="C693">
        <v>483.07600000000002</v>
      </c>
      <c r="D693">
        <v>462.71800000000002</v>
      </c>
      <c r="E693">
        <v>309.39499999999998</v>
      </c>
      <c r="F693">
        <v>0</v>
      </c>
      <c r="G693">
        <v>0.13494900000000001</v>
      </c>
      <c r="H693">
        <v>1</v>
      </c>
      <c r="I693">
        <v>0</v>
      </c>
    </row>
    <row r="694" spans="1:9" x14ac:dyDescent="0.25">
      <c r="A694" t="s">
        <v>40</v>
      </c>
      <c r="B694">
        <v>485.10599999999999</v>
      </c>
      <c r="C694">
        <v>483.49299999999999</v>
      </c>
      <c r="D694">
        <v>463.07299999999998</v>
      </c>
      <c r="E694">
        <v>309.44900000000001</v>
      </c>
      <c r="F694">
        <v>0</v>
      </c>
      <c r="G694">
        <v>0.14711199999999999</v>
      </c>
      <c r="H694">
        <v>1</v>
      </c>
      <c r="I694">
        <v>0</v>
      </c>
    </row>
    <row r="695" spans="1:9" x14ac:dyDescent="0.25">
      <c r="A695" t="s">
        <v>40</v>
      </c>
      <c r="B695">
        <v>485.44499999999999</v>
      </c>
      <c r="C695">
        <v>483.79899999999998</v>
      </c>
      <c r="D695">
        <v>463.31799999999998</v>
      </c>
      <c r="E695">
        <v>309.34500000000003</v>
      </c>
      <c r="F695">
        <v>0</v>
      </c>
      <c r="G695">
        <v>0.14990600000000001</v>
      </c>
      <c r="H695">
        <v>1</v>
      </c>
      <c r="I695">
        <v>0</v>
      </c>
    </row>
    <row r="696" spans="1:9" x14ac:dyDescent="0.25">
      <c r="A696" t="s">
        <v>40</v>
      </c>
      <c r="B696">
        <v>485.101</v>
      </c>
      <c r="C696">
        <v>483.47300000000001</v>
      </c>
      <c r="D696">
        <v>463.029</v>
      </c>
      <c r="E696">
        <v>309.36599999999999</v>
      </c>
      <c r="F696">
        <v>0</v>
      </c>
      <c r="G696">
        <v>0.12185699999999999</v>
      </c>
      <c r="H696">
        <v>1</v>
      </c>
      <c r="I696">
        <v>0</v>
      </c>
    </row>
    <row r="697" spans="1:9" x14ac:dyDescent="0.25">
      <c r="A697" t="s">
        <v>40</v>
      </c>
      <c r="B697">
        <v>492.59199999999998</v>
      </c>
      <c r="C697">
        <v>490.95699999999999</v>
      </c>
      <c r="D697">
        <v>462.97300000000001</v>
      </c>
      <c r="E697">
        <v>309.35899999999998</v>
      </c>
      <c r="F697">
        <v>0</v>
      </c>
      <c r="G697">
        <v>0.147429</v>
      </c>
      <c r="H697">
        <v>1</v>
      </c>
      <c r="I697">
        <v>0</v>
      </c>
    </row>
    <row r="698" spans="1:9" x14ac:dyDescent="0.25">
      <c r="A698" t="s">
        <v>40</v>
      </c>
      <c r="B698">
        <v>485.51499999999999</v>
      </c>
      <c r="C698">
        <v>483.87900000000002</v>
      </c>
      <c r="D698">
        <v>463.47800000000001</v>
      </c>
      <c r="E698">
        <v>309.45800000000003</v>
      </c>
      <c r="F698">
        <v>0</v>
      </c>
      <c r="G698">
        <v>0.14710500000000001</v>
      </c>
      <c r="H698">
        <v>1</v>
      </c>
      <c r="I698">
        <v>0</v>
      </c>
    </row>
    <row r="699" spans="1:9" x14ac:dyDescent="0.25">
      <c r="A699" t="s">
        <v>40</v>
      </c>
      <c r="B699">
        <v>485.553</v>
      </c>
      <c r="C699">
        <v>483.92399999999998</v>
      </c>
      <c r="D699">
        <v>463.46899999999999</v>
      </c>
      <c r="E699">
        <v>309.37099999999998</v>
      </c>
      <c r="F699">
        <v>0</v>
      </c>
      <c r="G699">
        <v>0.149899</v>
      </c>
      <c r="H699">
        <v>1</v>
      </c>
      <c r="I699">
        <v>0</v>
      </c>
    </row>
    <row r="700" spans="1:9" x14ac:dyDescent="0.25">
      <c r="A700" t="s">
        <v>40</v>
      </c>
      <c r="B700">
        <v>485.38499999999999</v>
      </c>
      <c r="C700">
        <v>483.77199999999999</v>
      </c>
      <c r="D700">
        <v>463.43799999999999</v>
      </c>
      <c r="E700">
        <v>309.46800000000002</v>
      </c>
      <c r="F700">
        <v>0</v>
      </c>
      <c r="G700">
        <v>0.14710300000000001</v>
      </c>
      <c r="H700">
        <v>1</v>
      </c>
      <c r="I700">
        <v>0</v>
      </c>
    </row>
    <row r="701" spans="1:9" x14ac:dyDescent="0.25">
      <c r="A701" t="s">
        <v>40</v>
      </c>
      <c r="B701">
        <v>485.24099999999999</v>
      </c>
      <c r="C701">
        <v>483.60899999999998</v>
      </c>
      <c r="D701">
        <v>463.17899999999997</v>
      </c>
      <c r="E701">
        <v>309.31599999999997</v>
      </c>
      <c r="F701">
        <v>0</v>
      </c>
      <c r="G701">
        <v>0.14718600000000001</v>
      </c>
      <c r="H701">
        <v>1</v>
      </c>
      <c r="I701">
        <v>0</v>
      </c>
    </row>
    <row r="702" spans="1:9" x14ac:dyDescent="0.25">
      <c r="A702" t="s">
        <v>40</v>
      </c>
      <c r="B702">
        <v>485.18900000000002</v>
      </c>
      <c r="C702">
        <v>483.57</v>
      </c>
      <c r="D702">
        <v>463.17099999999999</v>
      </c>
      <c r="E702">
        <v>309.51499999999999</v>
      </c>
      <c r="F702">
        <v>0</v>
      </c>
      <c r="G702">
        <v>0.11595</v>
      </c>
      <c r="H702">
        <v>1</v>
      </c>
      <c r="I702">
        <v>0</v>
      </c>
    </row>
    <row r="703" spans="1:9" x14ac:dyDescent="0.25">
      <c r="A703" t="s">
        <v>40</v>
      </c>
      <c r="B703">
        <v>484.71199999999999</v>
      </c>
      <c r="C703">
        <v>483.084</v>
      </c>
      <c r="D703">
        <v>462.68</v>
      </c>
      <c r="E703">
        <v>309.47500000000002</v>
      </c>
      <c r="F703">
        <v>0</v>
      </c>
      <c r="G703">
        <v>0.142482</v>
      </c>
      <c r="H703">
        <v>1</v>
      </c>
      <c r="I703">
        <v>0</v>
      </c>
    </row>
    <row r="704" spans="1:9" x14ac:dyDescent="0.25">
      <c r="A704" t="s">
        <v>40</v>
      </c>
      <c r="B704">
        <v>490.84500000000003</v>
      </c>
      <c r="C704">
        <v>489.15100000000001</v>
      </c>
      <c r="D704">
        <v>463.29500000000002</v>
      </c>
      <c r="E704">
        <v>309.53300000000002</v>
      </c>
      <c r="F704">
        <v>0</v>
      </c>
      <c r="G704">
        <v>0.149891</v>
      </c>
      <c r="H704">
        <v>1</v>
      </c>
      <c r="I704">
        <v>0</v>
      </c>
    </row>
    <row r="705" spans="1:9" x14ac:dyDescent="0.25">
      <c r="A705" t="s">
        <v>40</v>
      </c>
      <c r="B705">
        <v>485.66399999999999</v>
      </c>
      <c r="C705">
        <v>483.71899999999999</v>
      </c>
      <c r="D705">
        <v>463.267</v>
      </c>
      <c r="E705">
        <v>309.61099999999999</v>
      </c>
      <c r="F705">
        <v>0</v>
      </c>
      <c r="G705">
        <v>0.14721000000000001</v>
      </c>
      <c r="H705">
        <v>1</v>
      </c>
      <c r="I705">
        <v>0</v>
      </c>
    </row>
    <row r="706" spans="1:9" x14ac:dyDescent="0.25">
      <c r="A706" t="s">
        <v>40</v>
      </c>
      <c r="B706">
        <v>1101.8699999999999</v>
      </c>
      <c r="C706">
        <v>483.95400000000001</v>
      </c>
      <c r="D706">
        <v>463.34899999999999</v>
      </c>
      <c r="E706">
        <v>309.47199999999998</v>
      </c>
      <c r="F706">
        <v>0</v>
      </c>
      <c r="G706">
        <v>0.13646900000000001</v>
      </c>
      <c r="H706">
        <v>1</v>
      </c>
      <c r="I706">
        <v>0</v>
      </c>
    </row>
    <row r="707" spans="1:9" x14ac:dyDescent="0.25">
      <c r="A707" t="s">
        <v>40</v>
      </c>
      <c r="B707">
        <v>707.06</v>
      </c>
      <c r="C707">
        <v>490.10399999999998</v>
      </c>
      <c r="D707">
        <v>463.22699999999998</v>
      </c>
      <c r="E707">
        <v>309.61799999999999</v>
      </c>
      <c r="F707">
        <v>0</v>
      </c>
      <c r="G707">
        <v>0.129992</v>
      </c>
      <c r="H707">
        <v>1</v>
      </c>
      <c r="I707">
        <v>0</v>
      </c>
    </row>
    <row r="708" spans="1:9" x14ac:dyDescent="0.25">
      <c r="A708" t="s">
        <v>40</v>
      </c>
      <c r="B708">
        <v>506.52100000000002</v>
      </c>
      <c r="C708">
        <v>484.35500000000002</v>
      </c>
      <c r="D708">
        <v>463.61500000000001</v>
      </c>
      <c r="E708">
        <v>309.505</v>
      </c>
      <c r="F708">
        <v>0</v>
      </c>
      <c r="G708">
        <v>0.14060800000000001</v>
      </c>
      <c r="H708">
        <v>1</v>
      </c>
      <c r="I708">
        <v>0</v>
      </c>
    </row>
    <row r="709" spans="1:9" x14ac:dyDescent="0.25">
      <c r="A709" t="s">
        <v>40</v>
      </c>
      <c r="B709">
        <v>485.97199999999998</v>
      </c>
      <c r="C709">
        <v>484.339</v>
      </c>
      <c r="D709">
        <v>463.56599999999997</v>
      </c>
      <c r="E709">
        <v>309.577</v>
      </c>
      <c r="F709">
        <v>0</v>
      </c>
      <c r="G709">
        <v>0.14777599999999999</v>
      </c>
      <c r="H709">
        <v>1</v>
      </c>
      <c r="I709">
        <v>0</v>
      </c>
    </row>
    <row r="710" spans="1:9" x14ac:dyDescent="0.25">
      <c r="A710" t="s">
        <v>40</v>
      </c>
      <c r="B710">
        <v>485.34500000000003</v>
      </c>
      <c r="C710">
        <v>483.74400000000003</v>
      </c>
      <c r="D710">
        <v>463.38299999999998</v>
      </c>
      <c r="E710">
        <v>309.41000000000003</v>
      </c>
      <c r="F710">
        <v>0</v>
      </c>
      <c r="G710">
        <v>0.120852</v>
      </c>
      <c r="H710">
        <v>1</v>
      </c>
      <c r="I710">
        <v>0</v>
      </c>
    </row>
    <row r="711" spans="1:9" x14ac:dyDescent="0.25">
      <c r="A711" t="s">
        <v>40</v>
      </c>
      <c r="B711">
        <v>494.33</v>
      </c>
      <c r="C711">
        <v>492.71499999999997</v>
      </c>
      <c r="D711">
        <v>463.471</v>
      </c>
      <c r="E711">
        <v>309.60199999999998</v>
      </c>
      <c r="F711">
        <v>0</v>
      </c>
      <c r="G711">
        <v>0.14710300000000001</v>
      </c>
      <c r="H711">
        <v>1</v>
      </c>
      <c r="I711">
        <v>0</v>
      </c>
    </row>
    <row r="712" spans="1:9" x14ac:dyDescent="0.25">
      <c r="A712" t="s">
        <v>40</v>
      </c>
      <c r="B712">
        <v>484.69400000000002</v>
      </c>
      <c r="C712">
        <v>483.04599999999999</v>
      </c>
      <c r="D712">
        <v>462.697</v>
      </c>
      <c r="E712">
        <v>309.39499999999998</v>
      </c>
      <c r="F712">
        <v>0</v>
      </c>
      <c r="G712">
        <v>0.12804299999999999</v>
      </c>
      <c r="H712">
        <v>1</v>
      </c>
      <c r="I712">
        <v>0</v>
      </c>
    </row>
    <row r="713" spans="1:9" x14ac:dyDescent="0.25">
      <c r="A713" t="s">
        <v>40</v>
      </c>
      <c r="B713">
        <v>485.33600000000001</v>
      </c>
      <c r="C713">
        <v>483.70400000000001</v>
      </c>
      <c r="D713">
        <v>463.33199999999999</v>
      </c>
      <c r="E713">
        <v>309.48</v>
      </c>
      <c r="F713">
        <v>0</v>
      </c>
      <c r="G713">
        <v>0.14791499999999999</v>
      </c>
      <c r="H713">
        <v>1</v>
      </c>
      <c r="I713">
        <v>0</v>
      </c>
    </row>
    <row r="714" spans="1:9" x14ac:dyDescent="0.25">
      <c r="A714" t="s">
        <v>40</v>
      </c>
      <c r="B714">
        <v>485.30399999999997</v>
      </c>
      <c r="C714">
        <v>483.67899999999997</v>
      </c>
      <c r="D714">
        <v>463.27300000000002</v>
      </c>
      <c r="E714">
        <v>309.46300000000002</v>
      </c>
      <c r="F714">
        <v>0</v>
      </c>
      <c r="G714">
        <v>0.14711299999999999</v>
      </c>
      <c r="H714">
        <v>1</v>
      </c>
      <c r="I714">
        <v>0</v>
      </c>
    </row>
    <row r="715" spans="1:9" x14ac:dyDescent="0.25">
      <c r="A715" t="s">
        <v>40</v>
      </c>
      <c r="B715">
        <v>493.00400000000002</v>
      </c>
      <c r="C715">
        <v>491.36700000000002</v>
      </c>
      <c r="D715">
        <v>463.21899999999999</v>
      </c>
      <c r="E715">
        <v>309.54899999999998</v>
      </c>
      <c r="F715">
        <v>0</v>
      </c>
      <c r="G715">
        <v>0.14710500000000001</v>
      </c>
      <c r="H715">
        <v>1</v>
      </c>
      <c r="I715">
        <v>0</v>
      </c>
    </row>
    <row r="716" spans="1:9" x14ac:dyDescent="0.25">
      <c r="A716" t="s">
        <v>40</v>
      </c>
      <c r="B716">
        <v>485.476</v>
      </c>
      <c r="C716">
        <v>483.81</v>
      </c>
      <c r="D716">
        <v>463.44</v>
      </c>
      <c r="E716">
        <v>309.57</v>
      </c>
      <c r="F716">
        <v>0</v>
      </c>
      <c r="G716">
        <v>0.147115</v>
      </c>
      <c r="H716">
        <v>1</v>
      </c>
      <c r="I716">
        <v>0</v>
      </c>
    </row>
    <row r="717" spans="1:9" x14ac:dyDescent="0.25">
      <c r="A717" t="s">
        <v>40</v>
      </c>
      <c r="B717">
        <v>485.21600000000001</v>
      </c>
      <c r="C717">
        <v>483.601</v>
      </c>
      <c r="D717">
        <v>463.21600000000001</v>
      </c>
      <c r="E717">
        <v>309.50799999999998</v>
      </c>
      <c r="F717">
        <v>0</v>
      </c>
      <c r="G717">
        <v>0.14990300000000001</v>
      </c>
      <c r="H717">
        <v>1</v>
      </c>
      <c r="I717">
        <v>0</v>
      </c>
    </row>
    <row r="718" spans="1:9" x14ac:dyDescent="0.25">
      <c r="A718" t="s">
        <v>40</v>
      </c>
      <c r="B718">
        <v>485.52</v>
      </c>
      <c r="C718">
        <v>483.904</v>
      </c>
      <c r="D718">
        <v>463.49299999999999</v>
      </c>
      <c r="E718">
        <v>309.37</v>
      </c>
      <c r="F718">
        <v>0</v>
      </c>
      <c r="G718">
        <v>0.14777599999999999</v>
      </c>
      <c r="H718">
        <v>1</v>
      </c>
      <c r="I718">
        <v>0</v>
      </c>
    </row>
    <row r="719" spans="1:9" x14ac:dyDescent="0.25">
      <c r="A719" t="s">
        <v>40</v>
      </c>
      <c r="B719">
        <v>485.25</v>
      </c>
      <c r="C719">
        <v>483.59199999999998</v>
      </c>
      <c r="D719">
        <v>463.19200000000001</v>
      </c>
      <c r="E719">
        <v>309.39299999999997</v>
      </c>
      <c r="F719">
        <v>0</v>
      </c>
      <c r="G719">
        <v>0.14710599999999999</v>
      </c>
      <c r="H719">
        <v>1</v>
      </c>
      <c r="I719">
        <v>0</v>
      </c>
    </row>
    <row r="720" spans="1:9" x14ac:dyDescent="0.25">
      <c r="A720" t="s">
        <v>40</v>
      </c>
      <c r="B720">
        <v>485.24299999999999</v>
      </c>
      <c r="C720">
        <v>483.625</v>
      </c>
      <c r="D720">
        <v>463.28100000000001</v>
      </c>
      <c r="E720">
        <v>309.43799999999999</v>
      </c>
      <c r="F720">
        <v>0</v>
      </c>
      <c r="G720">
        <v>0.14710500000000001</v>
      </c>
      <c r="H720">
        <v>1</v>
      </c>
      <c r="I720">
        <v>0</v>
      </c>
    </row>
    <row r="721" spans="1:25" x14ac:dyDescent="0.25">
      <c r="A721" t="s">
        <v>40</v>
      </c>
      <c r="B721">
        <v>485.31200000000001</v>
      </c>
      <c r="C721">
        <v>483.76799999999997</v>
      </c>
      <c r="D721">
        <v>463.43599999999998</v>
      </c>
      <c r="E721">
        <v>309.57600000000002</v>
      </c>
      <c r="F721">
        <v>0</v>
      </c>
      <c r="G721">
        <v>0.14710300000000001</v>
      </c>
      <c r="H721">
        <v>1</v>
      </c>
      <c r="I721">
        <v>0</v>
      </c>
    </row>
    <row r="722" spans="1:25" x14ac:dyDescent="0.25">
      <c r="A722" t="s">
        <v>40</v>
      </c>
      <c r="B722">
        <v>485.34899999999999</v>
      </c>
      <c r="C722">
        <v>483.72699999999998</v>
      </c>
      <c r="D722">
        <v>463.35700000000003</v>
      </c>
      <c r="E722">
        <v>309.524</v>
      </c>
      <c r="F722">
        <v>0</v>
      </c>
      <c r="G722">
        <v>0.115483</v>
      </c>
      <c r="H722">
        <v>1</v>
      </c>
      <c r="I722">
        <v>0</v>
      </c>
    </row>
    <row r="723" spans="1:25" x14ac:dyDescent="0.25">
      <c r="A723" t="s">
        <v>40</v>
      </c>
      <c r="B723">
        <v>490.39600000000002</v>
      </c>
      <c r="C723">
        <v>488.67200000000003</v>
      </c>
      <c r="D723">
        <v>463.07</v>
      </c>
      <c r="E723">
        <v>309.49200000000002</v>
      </c>
      <c r="F723">
        <v>0</v>
      </c>
      <c r="G723">
        <v>0.117016</v>
      </c>
      <c r="H723">
        <v>1</v>
      </c>
      <c r="I723">
        <v>0</v>
      </c>
    </row>
    <row r="724" spans="1:25" x14ac:dyDescent="0.25">
      <c r="A724" t="s">
        <v>40</v>
      </c>
      <c r="B724">
        <v>486.05700000000002</v>
      </c>
      <c r="C724">
        <v>484.089</v>
      </c>
      <c r="D724">
        <v>463.68400000000003</v>
      </c>
      <c r="E724">
        <v>309.55700000000002</v>
      </c>
      <c r="F724">
        <v>0</v>
      </c>
      <c r="G724">
        <v>0.14710500000000001</v>
      </c>
      <c r="H724">
        <v>1</v>
      </c>
      <c r="I724">
        <v>0</v>
      </c>
    </row>
    <row r="725" spans="1:25" x14ac:dyDescent="0.25">
      <c r="A725" t="s">
        <v>40</v>
      </c>
      <c r="B725">
        <v>987.63900000000001</v>
      </c>
      <c r="C725">
        <v>483.48200000000003</v>
      </c>
      <c r="D725">
        <v>462.9</v>
      </c>
      <c r="E725">
        <v>309.39299999999997</v>
      </c>
      <c r="F725">
        <v>0</v>
      </c>
      <c r="G725">
        <v>0.118712</v>
      </c>
      <c r="H725">
        <v>1</v>
      </c>
      <c r="I725">
        <v>0</v>
      </c>
    </row>
    <row r="726" spans="1:25" x14ac:dyDescent="0.25">
      <c r="A726" t="s">
        <v>40</v>
      </c>
      <c r="B726">
        <v>493.60599999999999</v>
      </c>
      <c r="C726">
        <v>490.798</v>
      </c>
      <c r="D726">
        <v>463.26100000000002</v>
      </c>
      <c r="E726">
        <v>309.64600000000002</v>
      </c>
      <c r="F726">
        <v>0</v>
      </c>
      <c r="G726">
        <v>0.121222</v>
      </c>
      <c r="H726">
        <v>1</v>
      </c>
      <c r="I726">
        <v>0</v>
      </c>
    </row>
    <row r="727" spans="1:25" x14ac:dyDescent="0.25">
      <c r="A727" t="s">
        <v>40</v>
      </c>
      <c r="B727">
        <v>489.43400000000003</v>
      </c>
      <c r="C727">
        <v>483.82</v>
      </c>
      <c r="D727">
        <v>463.185</v>
      </c>
      <c r="E727">
        <v>309.529</v>
      </c>
      <c r="F727">
        <v>0</v>
      </c>
      <c r="G727">
        <v>0.148675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507.07799999999997</v>
      </c>
      <c r="C728">
        <v>484.87099999999998</v>
      </c>
      <c r="D728">
        <v>463.23599999999999</v>
      </c>
      <c r="E728">
        <v>309.53800000000001</v>
      </c>
      <c r="F728">
        <v>0</v>
      </c>
      <c r="G728">
        <v>0.14990899999999999</v>
      </c>
      <c r="H728">
        <v>1</v>
      </c>
      <c r="I728">
        <v>0</v>
      </c>
      <c r="R728">
        <f>AVERAGE(B679:B728)</f>
        <v>529.0606600000001</v>
      </c>
      <c r="S728">
        <f>AVERAGE(C679:C728)</f>
        <v>485.13831999999996</v>
      </c>
      <c r="U728">
        <f>_xlfn.VAR.P(B679:B728)</f>
        <v>22427.370036544369</v>
      </c>
      <c r="V728">
        <f>_xlfn.VAR.P(C679:C728)</f>
        <v>8.4283332175999934</v>
      </c>
      <c r="X728">
        <f>1.96*SQRT(U728)/50</f>
        <v>5.8705020137084993</v>
      </c>
      <c r="Y728">
        <f>1.96*SQRT(V728)/50</f>
        <v>0.11380383980996799</v>
      </c>
    </row>
    <row r="729" spans="1:25" x14ac:dyDescent="0.25">
      <c r="A729" t="s">
        <v>40</v>
      </c>
      <c r="B729">
        <v>26455.611697</v>
      </c>
      <c r="C729" t="s">
        <v>36</v>
      </c>
      <c r="U729" t="s">
        <v>73</v>
      </c>
    </row>
    <row r="730" spans="1:25" x14ac:dyDescent="0.25">
      <c r="A730" t="s">
        <v>87</v>
      </c>
      <c r="B730">
        <v>429.91899999999998</v>
      </c>
      <c r="C730">
        <v>427.73200000000003</v>
      </c>
      <c r="D730">
        <v>407.42099999999999</v>
      </c>
      <c r="E730">
        <v>319.887</v>
      </c>
      <c r="F730">
        <v>0</v>
      </c>
      <c r="G730">
        <v>0.114941</v>
      </c>
      <c r="H730">
        <v>0.90066500000000005</v>
      </c>
      <c r="I730">
        <v>0</v>
      </c>
      <c r="U730">
        <f>_xlfn.STDEV.P(B679:B728)</f>
        <v>149.75770443133925</v>
      </c>
      <c r="V730">
        <f>_xlfn.STDEV.P(C679:C728)</f>
        <v>2.9031591788257138</v>
      </c>
    </row>
    <row r="731" spans="1:25" x14ac:dyDescent="0.25">
      <c r="A731" t="s">
        <v>87</v>
      </c>
      <c r="B731">
        <v>430.07299999999998</v>
      </c>
      <c r="C731">
        <v>427.41300000000001</v>
      </c>
      <c r="D731">
        <v>407.61900000000003</v>
      </c>
      <c r="E731">
        <v>320.05900000000003</v>
      </c>
      <c r="F731">
        <v>0</v>
      </c>
      <c r="G731">
        <v>0.116489</v>
      </c>
      <c r="H731">
        <v>0.89940699999999996</v>
      </c>
      <c r="I731">
        <v>0</v>
      </c>
    </row>
    <row r="732" spans="1:25" x14ac:dyDescent="0.25">
      <c r="A732" t="s">
        <v>87</v>
      </c>
      <c r="B732">
        <v>438.67</v>
      </c>
      <c r="C732">
        <v>436.01</v>
      </c>
      <c r="D732">
        <v>407.54300000000001</v>
      </c>
      <c r="E732">
        <v>319.98500000000001</v>
      </c>
      <c r="F732">
        <v>0</v>
      </c>
      <c r="G732">
        <v>0.114927</v>
      </c>
      <c r="H732">
        <v>0.89818299999999995</v>
      </c>
      <c r="I732">
        <v>0</v>
      </c>
    </row>
    <row r="733" spans="1:25" x14ac:dyDescent="0.25">
      <c r="A733" t="s">
        <v>87</v>
      </c>
      <c r="B733">
        <v>430.029</v>
      </c>
      <c r="C733">
        <v>427.37200000000001</v>
      </c>
      <c r="D733">
        <v>407.62099999999998</v>
      </c>
      <c r="E733">
        <v>320.07499999999999</v>
      </c>
      <c r="F733">
        <v>0</v>
      </c>
      <c r="G733">
        <v>0.11529</v>
      </c>
      <c r="H733">
        <v>0.89346899999999996</v>
      </c>
      <c r="I733">
        <v>0</v>
      </c>
    </row>
    <row r="734" spans="1:25" x14ac:dyDescent="0.25">
      <c r="A734" t="s">
        <v>87</v>
      </c>
      <c r="B734">
        <v>430.16399999999999</v>
      </c>
      <c r="C734">
        <v>427.50299999999999</v>
      </c>
      <c r="D734">
        <v>407.63600000000002</v>
      </c>
      <c r="E734">
        <v>320.08199999999999</v>
      </c>
      <c r="F734">
        <v>0</v>
      </c>
      <c r="G734">
        <v>0.11501599999999999</v>
      </c>
      <c r="H734">
        <v>0.88562200000000002</v>
      </c>
      <c r="I734">
        <v>0</v>
      </c>
    </row>
    <row r="735" spans="1:25" x14ac:dyDescent="0.25">
      <c r="A735" t="s">
        <v>87</v>
      </c>
      <c r="B735">
        <v>430.45400000000001</v>
      </c>
      <c r="C735">
        <v>427.77199999999999</v>
      </c>
      <c r="D735">
        <v>407.63299999999998</v>
      </c>
      <c r="E735">
        <v>320.096</v>
      </c>
      <c r="F735">
        <v>0</v>
      </c>
      <c r="G735">
        <v>0.114941</v>
      </c>
      <c r="H735">
        <v>0.87157399999999996</v>
      </c>
      <c r="I735">
        <v>0</v>
      </c>
    </row>
    <row r="736" spans="1:25" x14ac:dyDescent="0.25">
      <c r="A736" t="s">
        <v>87</v>
      </c>
      <c r="B736">
        <v>438.16</v>
      </c>
      <c r="C736">
        <v>435.50099999999998</v>
      </c>
      <c r="D736">
        <v>407.54399999999998</v>
      </c>
      <c r="E736">
        <v>320.02999999999997</v>
      </c>
      <c r="F736">
        <v>0</v>
      </c>
      <c r="G736">
        <v>0.11501599999999999</v>
      </c>
      <c r="H736">
        <v>0.89593299999999998</v>
      </c>
      <c r="I736">
        <v>0</v>
      </c>
    </row>
    <row r="737" spans="1:9" x14ac:dyDescent="0.25">
      <c r="A737" t="s">
        <v>87</v>
      </c>
      <c r="B737">
        <v>430.02199999999999</v>
      </c>
      <c r="C737">
        <v>427.36799999999999</v>
      </c>
      <c r="D737">
        <v>407.59199999999998</v>
      </c>
      <c r="E737">
        <v>320.04599999999999</v>
      </c>
      <c r="F737">
        <v>0</v>
      </c>
      <c r="G737">
        <v>0.114936</v>
      </c>
      <c r="H737">
        <v>0.89054199999999994</v>
      </c>
      <c r="I737">
        <v>0</v>
      </c>
    </row>
    <row r="738" spans="1:9" x14ac:dyDescent="0.25">
      <c r="A738" t="s">
        <v>87</v>
      </c>
      <c r="B738">
        <v>429.91500000000002</v>
      </c>
      <c r="C738">
        <v>427.25400000000002</v>
      </c>
      <c r="D738">
        <v>407.52800000000002</v>
      </c>
      <c r="E738">
        <v>319.97300000000001</v>
      </c>
      <c r="F738">
        <v>0</v>
      </c>
      <c r="G738">
        <v>0.115094</v>
      </c>
      <c r="H738">
        <v>0.86895599999999995</v>
      </c>
      <c r="I738">
        <v>0</v>
      </c>
    </row>
    <row r="739" spans="1:9" x14ac:dyDescent="0.25">
      <c r="A739" t="s">
        <v>87</v>
      </c>
      <c r="B739">
        <v>430.11399999999998</v>
      </c>
      <c r="C739">
        <v>427.44600000000003</v>
      </c>
      <c r="D739">
        <v>407.61799999999999</v>
      </c>
      <c r="E739">
        <v>320.09699999999998</v>
      </c>
      <c r="F739">
        <v>0</v>
      </c>
      <c r="G739">
        <v>0.114925</v>
      </c>
      <c r="H739">
        <v>0.90105599999999997</v>
      </c>
      <c r="I739">
        <v>0</v>
      </c>
    </row>
    <row r="740" spans="1:9" x14ac:dyDescent="0.25">
      <c r="A740" t="s">
        <v>87</v>
      </c>
      <c r="B740">
        <v>430.024</v>
      </c>
      <c r="C740">
        <v>427.358</v>
      </c>
      <c r="D740">
        <v>407.625</v>
      </c>
      <c r="E740">
        <v>320.06099999999998</v>
      </c>
      <c r="F740">
        <v>0</v>
      </c>
      <c r="G740">
        <v>0.11497400000000001</v>
      </c>
      <c r="H740">
        <v>0.89905900000000005</v>
      </c>
      <c r="I740">
        <v>0</v>
      </c>
    </row>
    <row r="741" spans="1:9" x14ac:dyDescent="0.25">
      <c r="A741" t="s">
        <v>87</v>
      </c>
      <c r="B741">
        <v>430.399</v>
      </c>
      <c r="C741">
        <v>427.74</v>
      </c>
      <c r="D741">
        <v>407.63299999999998</v>
      </c>
      <c r="E741">
        <v>320.10000000000002</v>
      </c>
      <c r="F741">
        <v>0</v>
      </c>
      <c r="G741">
        <v>0.11493100000000001</v>
      </c>
      <c r="H741">
        <v>0.885521</v>
      </c>
      <c r="I741">
        <v>0</v>
      </c>
    </row>
    <row r="742" spans="1:9" x14ac:dyDescent="0.25">
      <c r="A742" t="s">
        <v>87</v>
      </c>
      <c r="B742">
        <v>430.03100000000001</v>
      </c>
      <c r="C742">
        <v>427.36399999999998</v>
      </c>
      <c r="D742">
        <v>407.61700000000002</v>
      </c>
      <c r="E742">
        <v>320.06</v>
      </c>
      <c r="F742">
        <v>0</v>
      </c>
      <c r="G742">
        <v>0.11504</v>
      </c>
      <c r="H742">
        <v>0.89288500000000004</v>
      </c>
      <c r="I742">
        <v>0</v>
      </c>
    </row>
    <row r="743" spans="1:9" x14ac:dyDescent="0.25">
      <c r="A743" t="s">
        <v>87</v>
      </c>
      <c r="B743">
        <v>430.57799999999997</v>
      </c>
      <c r="C743">
        <v>427.89800000000002</v>
      </c>
      <c r="D743">
        <v>407.65100000000001</v>
      </c>
      <c r="E743">
        <v>320.08199999999999</v>
      </c>
      <c r="F743">
        <v>0</v>
      </c>
      <c r="G743">
        <v>0.101729</v>
      </c>
      <c r="H743">
        <v>0.89942500000000003</v>
      </c>
      <c r="I743">
        <v>0</v>
      </c>
    </row>
    <row r="744" spans="1:9" x14ac:dyDescent="0.25">
      <c r="A744" t="s">
        <v>87</v>
      </c>
      <c r="B744">
        <v>430.30099999999999</v>
      </c>
      <c r="C744">
        <v>427.64800000000002</v>
      </c>
      <c r="D744">
        <v>407.637</v>
      </c>
      <c r="E744">
        <v>320.02800000000002</v>
      </c>
      <c r="F744">
        <v>0</v>
      </c>
      <c r="G744">
        <v>0.114924</v>
      </c>
      <c r="H744">
        <v>0.90087799999999996</v>
      </c>
      <c r="I744">
        <v>0</v>
      </c>
    </row>
    <row r="745" spans="1:9" x14ac:dyDescent="0.25">
      <c r="A745" t="s">
        <v>87</v>
      </c>
      <c r="B745">
        <v>435.71800000000002</v>
      </c>
      <c r="C745">
        <v>432.93299999999999</v>
      </c>
      <c r="D745">
        <v>407.71499999999997</v>
      </c>
      <c r="E745">
        <v>320.07400000000001</v>
      </c>
      <c r="F745">
        <v>0</v>
      </c>
      <c r="G745">
        <v>0.114936</v>
      </c>
      <c r="H745">
        <v>0.86895599999999995</v>
      </c>
      <c r="I745">
        <v>0</v>
      </c>
    </row>
    <row r="746" spans="1:9" x14ac:dyDescent="0.25">
      <c r="A746" t="s">
        <v>87</v>
      </c>
      <c r="B746">
        <v>430.01600000000002</v>
      </c>
      <c r="C746">
        <v>427.38299999999998</v>
      </c>
      <c r="D746">
        <v>407.61200000000002</v>
      </c>
      <c r="E746">
        <v>320.04599999999999</v>
      </c>
      <c r="F746">
        <v>0</v>
      </c>
      <c r="G746">
        <v>0.11496000000000001</v>
      </c>
      <c r="H746">
        <v>0.87836599999999998</v>
      </c>
      <c r="I746">
        <v>0</v>
      </c>
    </row>
    <row r="747" spans="1:9" x14ac:dyDescent="0.25">
      <c r="A747" t="s">
        <v>87</v>
      </c>
      <c r="B747">
        <v>1168.67</v>
      </c>
      <c r="C747">
        <v>427.45299999999997</v>
      </c>
      <c r="D747">
        <v>407.59100000000001</v>
      </c>
      <c r="E747">
        <v>320.041</v>
      </c>
      <c r="F747">
        <v>0</v>
      </c>
      <c r="G747">
        <v>0.114926</v>
      </c>
      <c r="H747">
        <v>0.86895599999999995</v>
      </c>
      <c r="I747">
        <v>0</v>
      </c>
    </row>
    <row r="748" spans="1:9" x14ac:dyDescent="0.25">
      <c r="A748" t="s">
        <v>87</v>
      </c>
      <c r="B748">
        <v>442.17899999999997</v>
      </c>
      <c r="C748">
        <v>437.41</v>
      </c>
      <c r="D748">
        <v>407.65600000000001</v>
      </c>
      <c r="E748">
        <v>319.93799999999999</v>
      </c>
      <c r="F748">
        <v>0</v>
      </c>
      <c r="G748">
        <v>0.114951</v>
      </c>
      <c r="H748">
        <v>0.89882799999999996</v>
      </c>
      <c r="I748">
        <v>0</v>
      </c>
    </row>
    <row r="749" spans="1:9" x14ac:dyDescent="0.25">
      <c r="A749" t="s">
        <v>87</v>
      </c>
      <c r="B749">
        <v>436.923</v>
      </c>
      <c r="C749">
        <v>434.21300000000002</v>
      </c>
      <c r="D749">
        <v>408.226</v>
      </c>
      <c r="E749">
        <v>320.10300000000001</v>
      </c>
      <c r="F749">
        <v>0</v>
      </c>
      <c r="G749">
        <v>0.115179</v>
      </c>
      <c r="H749">
        <v>0.88375000000000004</v>
      </c>
      <c r="I749">
        <v>0</v>
      </c>
    </row>
    <row r="750" spans="1:9" x14ac:dyDescent="0.25">
      <c r="A750" t="s">
        <v>87</v>
      </c>
      <c r="B750">
        <v>430.56200000000001</v>
      </c>
      <c r="C750">
        <v>427.88099999999997</v>
      </c>
      <c r="D750">
        <v>407.64499999999998</v>
      </c>
      <c r="E750">
        <v>320.06900000000002</v>
      </c>
      <c r="F750">
        <v>0</v>
      </c>
      <c r="G750">
        <v>0.114928</v>
      </c>
      <c r="H750">
        <v>0.90064299999999997</v>
      </c>
      <c r="I750">
        <v>0</v>
      </c>
    </row>
    <row r="751" spans="1:9" x14ac:dyDescent="0.25">
      <c r="A751" t="s">
        <v>87</v>
      </c>
      <c r="B751">
        <v>430.16</v>
      </c>
      <c r="C751">
        <v>427.49</v>
      </c>
      <c r="D751">
        <v>407.67899999999997</v>
      </c>
      <c r="E751">
        <v>320.12799999999999</v>
      </c>
      <c r="F751">
        <v>0</v>
      </c>
      <c r="G751">
        <v>0.114943</v>
      </c>
      <c r="H751">
        <v>0.90105500000000005</v>
      </c>
      <c r="I751">
        <v>0</v>
      </c>
    </row>
    <row r="752" spans="1:9" x14ac:dyDescent="0.25">
      <c r="A752" t="s">
        <v>87</v>
      </c>
      <c r="B752">
        <v>430.07299999999998</v>
      </c>
      <c r="C752">
        <v>427.399</v>
      </c>
      <c r="D752">
        <v>407.62299999999999</v>
      </c>
      <c r="E752">
        <v>320.04899999999998</v>
      </c>
      <c r="F752">
        <v>0</v>
      </c>
      <c r="G752">
        <v>0.11521099999999999</v>
      </c>
      <c r="H752">
        <v>0.898953</v>
      </c>
      <c r="I752">
        <v>0</v>
      </c>
    </row>
    <row r="753" spans="1:9" x14ac:dyDescent="0.25">
      <c r="A753" t="s">
        <v>87</v>
      </c>
      <c r="B753">
        <v>438.75599999999997</v>
      </c>
      <c r="C753">
        <v>436.08600000000001</v>
      </c>
      <c r="D753">
        <v>407.57400000000001</v>
      </c>
      <c r="E753">
        <v>320.05599999999998</v>
      </c>
      <c r="F753">
        <v>0</v>
      </c>
      <c r="G753">
        <v>0.114983</v>
      </c>
      <c r="H753">
        <v>0.86895599999999995</v>
      </c>
      <c r="I753">
        <v>0</v>
      </c>
    </row>
    <row r="754" spans="1:9" x14ac:dyDescent="0.25">
      <c r="A754" t="s">
        <v>87</v>
      </c>
      <c r="B754">
        <v>429.95299999999997</v>
      </c>
      <c r="C754">
        <v>427.28</v>
      </c>
      <c r="D754">
        <v>407.58300000000003</v>
      </c>
      <c r="E754">
        <v>320.03500000000003</v>
      </c>
      <c r="F754">
        <v>0</v>
      </c>
      <c r="G754">
        <v>0.114938</v>
      </c>
      <c r="H754">
        <v>0.89954400000000001</v>
      </c>
      <c r="I754">
        <v>0</v>
      </c>
    </row>
    <row r="755" spans="1:9" x14ac:dyDescent="0.25">
      <c r="A755" t="s">
        <v>87</v>
      </c>
      <c r="B755">
        <v>430.05700000000002</v>
      </c>
      <c r="C755">
        <v>427.39400000000001</v>
      </c>
      <c r="D755">
        <v>407.56700000000001</v>
      </c>
      <c r="E755">
        <v>320.02600000000001</v>
      </c>
      <c r="F755">
        <v>0</v>
      </c>
      <c r="G755">
        <v>0.114924</v>
      </c>
      <c r="H755">
        <v>0.87914700000000001</v>
      </c>
      <c r="I755">
        <v>0</v>
      </c>
    </row>
    <row r="756" spans="1:9" x14ac:dyDescent="0.25">
      <c r="A756" t="s">
        <v>87</v>
      </c>
      <c r="B756">
        <v>430.09800000000001</v>
      </c>
      <c r="C756">
        <v>427.40600000000001</v>
      </c>
      <c r="D756">
        <v>407.60300000000001</v>
      </c>
      <c r="E756">
        <v>320.06400000000002</v>
      </c>
      <c r="F756">
        <v>0</v>
      </c>
      <c r="G756">
        <v>0.11523</v>
      </c>
      <c r="H756">
        <v>0.88661400000000001</v>
      </c>
      <c r="I756">
        <v>0</v>
      </c>
    </row>
    <row r="757" spans="1:9" x14ac:dyDescent="0.25">
      <c r="A757" t="s">
        <v>87</v>
      </c>
      <c r="B757">
        <v>430.03899999999999</v>
      </c>
      <c r="C757">
        <v>427.375</v>
      </c>
      <c r="D757">
        <v>407.548</v>
      </c>
      <c r="E757">
        <v>320.02</v>
      </c>
      <c r="F757">
        <v>0</v>
      </c>
      <c r="G757">
        <v>0.115609</v>
      </c>
      <c r="H757">
        <v>0.89631099999999997</v>
      </c>
      <c r="I757">
        <v>0</v>
      </c>
    </row>
    <row r="758" spans="1:9" x14ac:dyDescent="0.25">
      <c r="A758" t="s">
        <v>87</v>
      </c>
      <c r="B758">
        <v>438.28899999999999</v>
      </c>
      <c r="C758">
        <v>435.61500000000001</v>
      </c>
      <c r="D758">
        <v>407.63400000000001</v>
      </c>
      <c r="E758">
        <v>320.09500000000003</v>
      </c>
      <c r="F758">
        <v>0</v>
      </c>
      <c r="G758">
        <v>0.114923</v>
      </c>
      <c r="H758">
        <v>0.86895500000000003</v>
      </c>
      <c r="I758">
        <v>0</v>
      </c>
    </row>
    <row r="759" spans="1:9" x14ac:dyDescent="0.25">
      <c r="A759" t="s">
        <v>87</v>
      </c>
      <c r="B759">
        <v>430.03199999999998</v>
      </c>
      <c r="C759">
        <v>427.36599999999999</v>
      </c>
      <c r="D759">
        <v>407.62700000000001</v>
      </c>
      <c r="E759">
        <v>320.077</v>
      </c>
      <c r="F759">
        <v>0</v>
      </c>
      <c r="G759">
        <v>0.115054</v>
      </c>
      <c r="H759">
        <v>0.88893599999999995</v>
      </c>
      <c r="I759">
        <v>0</v>
      </c>
    </row>
    <row r="760" spans="1:9" x14ac:dyDescent="0.25">
      <c r="A760" t="s">
        <v>87</v>
      </c>
      <c r="B760">
        <v>430.11</v>
      </c>
      <c r="C760">
        <v>427.42899999999997</v>
      </c>
      <c r="D760">
        <v>407.637</v>
      </c>
      <c r="E760">
        <v>320.08</v>
      </c>
      <c r="F760">
        <v>0</v>
      </c>
      <c r="G760">
        <v>0.114924</v>
      </c>
      <c r="H760">
        <v>0.89923900000000001</v>
      </c>
      <c r="I760">
        <v>0</v>
      </c>
    </row>
    <row r="761" spans="1:9" x14ac:dyDescent="0.25">
      <c r="A761" t="s">
        <v>87</v>
      </c>
      <c r="B761">
        <v>430.06700000000001</v>
      </c>
      <c r="C761">
        <v>427.40100000000001</v>
      </c>
      <c r="D761">
        <v>407.61399999999998</v>
      </c>
      <c r="E761">
        <v>320.06400000000002</v>
      </c>
      <c r="F761">
        <v>0</v>
      </c>
      <c r="G761">
        <v>0.11494</v>
      </c>
      <c r="H761">
        <v>0.86895599999999995</v>
      </c>
      <c r="I761">
        <v>0</v>
      </c>
    </row>
    <row r="762" spans="1:9" x14ac:dyDescent="0.25">
      <c r="A762" t="s">
        <v>87</v>
      </c>
      <c r="B762">
        <v>430.24400000000003</v>
      </c>
      <c r="C762">
        <v>427.56400000000002</v>
      </c>
      <c r="D762">
        <v>407.67399999999998</v>
      </c>
      <c r="E762">
        <v>320.077</v>
      </c>
      <c r="F762">
        <v>0</v>
      </c>
      <c r="G762">
        <v>0.114924</v>
      </c>
      <c r="H762">
        <v>0.87655899999999998</v>
      </c>
      <c r="I762">
        <v>0</v>
      </c>
    </row>
    <row r="763" spans="1:9" x14ac:dyDescent="0.25">
      <c r="A763" t="s">
        <v>87</v>
      </c>
      <c r="B763">
        <v>430.08</v>
      </c>
      <c r="C763">
        <v>427.43700000000001</v>
      </c>
      <c r="D763">
        <v>407.66800000000001</v>
      </c>
      <c r="E763">
        <v>320.06</v>
      </c>
      <c r="F763">
        <v>0</v>
      </c>
      <c r="G763">
        <v>0.114929</v>
      </c>
      <c r="H763">
        <v>0.88834000000000002</v>
      </c>
      <c r="I763">
        <v>0</v>
      </c>
    </row>
    <row r="764" spans="1:9" x14ac:dyDescent="0.25">
      <c r="A764" t="s">
        <v>87</v>
      </c>
      <c r="B764">
        <v>430.053</v>
      </c>
      <c r="C764">
        <v>427.38900000000001</v>
      </c>
      <c r="D764">
        <v>407.584</v>
      </c>
      <c r="E764">
        <v>320.00200000000001</v>
      </c>
      <c r="F764">
        <v>0</v>
      </c>
      <c r="G764">
        <v>0.114977</v>
      </c>
      <c r="H764">
        <v>0.86895599999999995</v>
      </c>
      <c r="I764">
        <v>0</v>
      </c>
    </row>
    <row r="765" spans="1:9" x14ac:dyDescent="0.25">
      <c r="A765" t="s">
        <v>87</v>
      </c>
      <c r="B765">
        <v>430.065</v>
      </c>
      <c r="C765">
        <v>427.40100000000001</v>
      </c>
      <c r="D765">
        <v>407.61700000000002</v>
      </c>
      <c r="E765">
        <v>320.06299999999999</v>
      </c>
      <c r="F765">
        <v>0</v>
      </c>
      <c r="G765">
        <v>0.11497</v>
      </c>
      <c r="H765">
        <v>0.89866299999999999</v>
      </c>
      <c r="I765">
        <v>0</v>
      </c>
    </row>
    <row r="766" spans="1:9" x14ac:dyDescent="0.25">
      <c r="A766" t="s">
        <v>87</v>
      </c>
      <c r="B766">
        <v>435.50400000000002</v>
      </c>
      <c r="C766">
        <v>432.75099999999998</v>
      </c>
      <c r="D766">
        <v>407.68200000000002</v>
      </c>
      <c r="E766">
        <v>320.12099999999998</v>
      </c>
      <c r="F766">
        <v>0</v>
      </c>
      <c r="G766">
        <v>0.114935</v>
      </c>
      <c r="H766">
        <v>0.86895599999999995</v>
      </c>
      <c r="I766">
        <v>0</v>
      </c>
    </row>
    <row r="767" spans="1:9" x14ac:dyDescent="0.25">
      <c r="A767" t="s">
        <v>87</v>
      </c>
      <c r="B767">
        <v>430.17099999999999</v>
      </c>
      <c r="C767">
        <v>427.48500000000001</v>
      </c>
      <c r="D767">
        <v>407.63600000000002</v>
      </c>
      <c r="E767">
        <v>320.09899999999999</v>
      </c>
      <c r="F767">
        <v>0</v>
      </c>
      <c r="G767">
        <v>0.11502800000000001</v>
      </c>
      <c r="H767">
        <v>0.88954100000000003</v>
      </c>
      <c r="I767">
        <v>0</v>
      </c>
    </row>
    <row r="768" spans="1:9" x14ac:dyDescent="0.25">
      <c r="A768" t="s">
        <v>87</v>
      </c>
      <c r="B768">
        <v>1368.92</v>
      </c>
      <c r="C768">
        <v>427.50299999999999</v>
      </c>
      <c r="D768">
        <v>407.62</v>
      </c>
      <c r="E768">
        <v>320.03800000000001</v>
      </c>
      <c r="F768">
        <v>0</v>
      </c>
      <c r="G768">
        <v>0.114928</v>
      </c>
      <c r="H768">
        <v>0.87997700000000001</v>
      </c>
      <c r="I768">
        <v>0</v>
      </c>
    </row>
    <row r="769" spans="1:25" x14ac:dyDescent="0.25">
      <c r="A769" t="s">
        <v>87</v>
      </c>
      <c r="B769">
        <v>435.24099999999999</v>
      </c>
      <c r="C769">
        <v>430.19200000000001</v>
      </c>
      <c r="D769">
        <v>407.57499999999999</v>
      </c>
      <c r="E769">
        <v>319.96699999999998</v>
      </c>
      <c r="F769">
        <v>0</v>
      </c>
      <c r="G769">
        <v>0.114979</v>
      </c>
      <c r="H769">
        <v>0.90099300000000004</v>
      </c>
      <c r="I769">
        <v>0</v>
      </c>
    </row>
    <row r="770" spans="1:25" x14ac:dyDescent="0.25">
      <c r="A770" t="s">
        <v>87</v>
      </c>
      <c r="B770">
        <v>434.15499999999997</v>
      </c>
      <c r="C770">
        <v>430.96</v>
      </c>
      <c r="D770">
        <v>407.91800000000001</v>
      </c>
      <c r="E770">
        <v>320.05200000000002</v>
      </c>
      <c r="F770">
        <v>0</v>
      </c>
      <c r="G770">
        <v>0.114923</v>
      </c>
      <c r="H770">
        <v>0.89422000000000001</v>
      </c>
      <c r="I770">
        <v>0</v>
      </c>
    </row>
    <row r="771" spans="1:25" x14ac:dyDescent="0.25">
      <c r="A771" t="s">
        <v>87</v>
      </c>
      <c r="B771">
        <v>443.26799999999997</v>
      </c>
      <c r="C771">
        <v>439.51299999999998</v>
      </c>
      <c r="D771">
        <v>407.666</v>
      </c>
      <c r="E771">
        <v>320.00099999999998</v>
      </c>
      <c r="F771">
        <v>0</v>
      </c>
      <c r="G771">
        <v>0.114927</v>
      </c>
      <c r="H771">
        <v>0.90087300000000003</v>
      </c>
      <c r="I771">
        <v>0</v>
      </c>
    </row>
    <row r="772" spans="1:25" x14ac:dyDescent="0.25">
      <c r="A772" t="s">
        <v>87</v>
      </c>
      <c r="B772">
        <v>434.94</v>
      </c>
      <c r="C772">
        <v>432.14400000000001</v>
      </c>
      <c r="D772">
        <v>407.98599999999999</v>
      </c>
      <c r="E772">
        <v>320.065</v>
      </c>
      <c r="F772">
        <v>0</v>
      </c>
      <c r="G772">
        <v>0.114954</v>
      </c>
      <c r="H772">
        <v>0.868954</v>
      </c>
      <c r="I772">
        <v>0</v>
      </c>
    </row>
    <row r="773" spans="1:25" x14ac:dyDescent="0.25">
      <c r="A773" t="s">
        <v>87</v>
      </c>
      <c r="B773">
        <v>430.125</v>
      </c>
      <c r="C773">
        <v>427.48399999999998</v>
      </c>
      <c r="D773">
        <v>407.59199999999998</v>
      </c>
      <c r="E773">
        <v>320.04599999999999</v>
      </c>
      <c r="F773">
        <v>0</v>
      </c>
      <c r="G773">
        <v>0.11493</v>
      </c>
      <c r="H773">
        <v>0.90028200000000003</v>
      </c>
      <c r="I773">
        <v>0</v>
      </c>
    </row>
    <row r="774" spans="1:25" x14ac:dyDescent="0.25">
      <c r="A774" t="s">
        <v>87</v>
      </c>
      <c r="B774">
        <v>430.06400000000002</v>
      </c>
      <c r="C774">
        <v>427.37700000000001</v>
      </c>
      <c r="D774">
        <v>407.59199999999998</v>
      </c>
      <c r="E774">
        <v>320.03399999999999</v>
      </c>
      <c r="F774">
        <v>0</v>
      </c>
      <c r="G774">
        <v>0.114923</v>
      </c>
      <c r="H774">
        <v>0.89941199999999999</v>
      </c>
      <c r="I774">
        <v>0</v>
      </c>
    </row>
    <row r="775" spans="1:25" x14ac:dyDescent="0.25">
      <c r="A775" t="s">
        <v>87</v>
      </c>
      <c r="B775">
        <v>439.01</v>
      </c>
      <c r="C775">
        <v>436.346</v>
      </c>
      <c r="D775">
        <v>407.69299999999998</v>
      </c>
      <c r="E775">
        <v>320.10700000000003</v>
      </c>
      <c r="F775">
        <v>0</v>
      </c>
      <c r="G775">
        <v>0.114994</v>
      </c>
      <c r="H775">
        <v>0.86895599999999995</v>
      </c>
      <c r="I775">
        <v>0</v>
      </c>
    </row>
    <row r="776" spans="1:25" x14ac:dyDescent="0.25">
      <c r="A776" t="s">
        <v>87</v>
      </c>
      <c r="B776">
        <v>430.06700000000001</v>
      </c>
      <c r="C776">
        <v>427.40100000000001</v>
      </c>
      <c r="D776">
        <v>407.67500000000001</v>
      </c>
      <c r="E776">
        <v>320.077</v>
      </c>
      <c r="F776">
        <v>0</v>
      </c>
      <c r="G776">
        <v>0.114926</v>
      </c>
      <c r="H776">
        <v>0.90106600000000003</v>
      </c>
      <c r="I776">
        <v>0</v>
      </c>
    </row>
    <row r="777" spans="1:25" x14ac:dyDescent="0.25">
      <c r="A777" t="s">
        <v>87</v>
      </c>
      <c r="B777">
        <v>430.23599999999999</v>
      </c>
      <c r="C777">
        <v>427.541</v>
      </c>
      <c r="D777">
        <v>407.65800000000002</v>
      </c>
      <c r="E777">
        <v>320.05900000000003</v>
      </c>
      <c r="F777">
        <v>0</v>
      </c>
      <c r="G777">
        <v>0.115004</v>
      </c>
      <c r="H777">
        <v>0.86895500000000003</v>
      </c>
      <c r="I777">
        <v>0</v>
      </c>
    </row>
    <row r="778" spans="1:25" x14ac:dyDescent="0.25">
      <c r="A778" t="s">
        <v>87</v>
      </c>
      <c r="B778">
        <v>430.58</v>
      </c>
      <c r="C778">
        <v>427.911</v>
      </c>
      <c r="D778">
        <v>407.68599999999998</v>
      </c>
      <c r="E778">
        <v>320.06900000000002</v>
      </c>
      <c r="F778">
        <v>0</v>
      </c>
      <c r="G778">
        <v>0.114928</v>
      </c>
      <c r="H778">
        <v>0.89488400000000001</v>
      </c>
      <c r="I778">
        <v>0</v>
      </c>
    </row>
    <row r="779" spans="1:25" x14ac:dyDescent="0.25">
      <c r="A779" t="s">
        <v>87</v>
      </c>
      <c r="B779">
        <v>430.20600000000002</v>
      </c>
      <c r="C779">
        <v>427.54199999999997</v>
      </c>
      <c r="D779">
        <v>407.65499999999997</v>
      </c>
      <c r="E779">
        <v>320.06700000000001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87</v>
      </c>
      <c r="B780">
        <v>438.34399999999999</v>
      </c>
      <c r="C780">
        <v>435.673</v>
      </c>
      <c r="D780">
        <v>407.65499999999997</v>
      </c>
      <c r="E780">
        <v>320.05200000000002</v>
      </c>
      <c r="F780">
        <v>0</v>
      </c>
      <c r="G780">
        <v>0.115064</v>
      </c>
      <c r="H780">
        <v>0.89838899999999999</v>
      </c>
      <c r="I780">
        <v>0</v>
      </c>
    </row>
    <row r="781" spans="1:25" x14ac:dyDescent="0.25">
      <c r="A781" t="s">
        <v>87</v>
      </c>
      <c r="B781">
        <v>430.41</v>
      </c>
      <c r="C781">
        <v>427.72399999999999</v>
      </c>
      <c r="D781">
        <v>407.64600000000002</v>
      </c>
      <c r="E781">
        <v>320.07299999999998</v>
      </c>
      <c r="F781">
        <v>0</v>
      </c>
      <c r="G781">
        <v>0.117254</v>
      </c>
      <c r="H781">
        <v>0.896482</v>
      </c>
      <c r="I781">
        <v>0</v>
      </c>
    </row>
    <row r="782" spans="1:25" x14ac:dyDescent="0.25">
      <c r="A782" t="s">
        <v>87</v>
      </c>
      <c r="B782">
        <v>430.25299999999999</v>
      </c>
      <c r="C782">
        <v>427.589</v>
      </c>
      <c r="D782">
        <v>407.642</v>
      </c>
      <c r="E782">
        <v>320.06599999999997</v>
      </c>
      <c r="F782">
        <v>0</v>
      </c>
      <c r="G782">
        <v>0.114923</v>
      </c>
      <c r="H782">
        <v>0.90065399999999995</v>
      </c>
      <c r="I782">
        <v>0</v>
      </c>
    </row>
    <row r="783" spans="1:25" x14ac:dyDescent="0.25">
      <c r="A783" t="s">
        <v>87</v>
      </c>
      <c r="B783">
        <v>430.12099999999998</v>
      </c>
      <c r="C783">
        <v>427.45600000000002</v>
      </c>
      <c r="D783">
        <v>407.63600000000002</v>
      </c>
      <c r="E783">
        <v>320.08300000000003</v>
      </c>
      <c r="F783">
        <v>0</v>
      </c>
      <c r="G783">
        <v>0.114936</v>
      </c>
      <c r="H783">
        <v>0.89973199999999998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430.029</v>
      </c>
      <c r="C784">
        <v>427.36</v>
      </c>
      <c r="D784">
        <v>407.57799999999997</v>
      </c>
      <c r="E784">
        <v>320.029</v>
      </c>
      <c r="F784">
        <v>0</v>
      </c>
      <c r="G784">
        <v>0.10713</v>
      </c>
      <c r="H784">
        <v>0.86895500000000003</v>
      </c>
      <c r="I784">
        <v>0</v>
      </c>
      <c r="R784">
        <f>AVERAGE(B735:B784)</f>
        <v>465.67571999999996</v>
      </c>
      <c r="S784">
        <f>AVERAGE(C735:C784)</f>
        <v>429.33212000000009</v>
      </c>
      <c r="U784">
        <f>_xlfn.VAR.P(B735:B784)</f>
        <v>27288.709431401683</v>
      </c>
      <c r="V784">
        <f>_xlfn.VAR.P(C735:C784)</f>
        <v>11.345853585600002</v>
      </c>
      <c r="X784">
        <f>1.96*SQRT(U784)/50</f>
        <v>6.4755634859577347</v>
      </c>
      <c r="Y784">
        <f>1.96*SQRT(V784)/50</f>
        <v>0.13203973816157158</v>
      </c>
    </row>
    <row r="785" spans="1:9" x14ac:dyDescent="0.25">
      <c r="A785" t="s">
        <v>87</v>
      </c>
      <c r="B785">
        <v>23286.121187000001</v>
      </c>
      <c r="C785" t="s">
        <v>36</v>
      </c>
    </row>
    <row r="786" spans="1:9" x14ac:dyDescent="0.25">
      <c r="A786" t="s">
        <v>88</v>
      </c>
      <c r="B786">
        <v>308.83600000000001</v>
      </c>
      <c r="C786">
        <v>306.39999999999998</v>
      </c>
      <c r="D786">
        <v>286.68200000000002</v>
      </c>
      <c r="E786">
        <v>199.06</v>
      </c>
      <c r="F786">
        <v>0</v>
      </c>
      <c r="G786">
        <v>0.11496199999999999</v>
      </c>
      <c r="H786">
        <v>0.86895599999999995</v>
      </c>
      <c r="I786">
        <v>0</v>
      </c>
    </row>
    <row r="787" spans="1:9" x14ac:dyDescent="0.25">
      <c r="A787" t="s">
        <v>88</v>
      </c>
      <c r="B787">
        <v>309.029</v>
      </c>
      <c r="C787">
        <v>306.38299999999998</v>
      </c>
      <c r="D787">
        <v>286.69499999999999</v>
      </c>
      <c r="E787">
        <v>199.04599999999999</v>
      </c>
      <c r="F787">
        <v>0</v>
      </c>
      <c r="G787">
        <v>8.4096400000000002E-2</v>
      </c>
      <c r="H787">
        <v>0.89876199999999995</v>
      </c>
      <c r="I787">
        <v>0</v>
      </c>
    </row>
    <row r="788" spans="1:9" x14ac:dyDescent="0.25">
      <c r="A788" t="s">
        <v>88</v>
      </c>
      <c r="B788">
        <v>309.12</v>
      </c>
      <c r="C788">
        <v>306.435</v>
      </c>
      <c r="D788">
        <v>286.63799999999998</v>
      </c>
      <c r="E788">
        <v>199.02</v>
      </c>
      <c r="F788">
        <v>0</v>
      </c>
      <c r="G788">
        <v>0.115915</v>
      </c>
      <c r="H788">
        <v>0.86895599999999995</v>
      </c>
      <c r="I788">
        <v>0</v>
      </c>
    </row>
    <row r="789" spans="1:9" x14ac:dyDescent="0.25">
      <c r="A789" t="s">
        <v>88</v>
      </c>
      <c r="B789">
        <v>309.13099999999997</v>
      </c>
      <c r="C789">
        <v>306.47000000000003</v>
      </c>
      <c r="D789">
        <v>286.68400000000003</v>
      </c>
      <c r="E789">
        <v>199.03</v>
      </c>
      <c r="F789">
        <v>0</v>
      </c>
      <c r="G789">
        <v>0.11493399999999999</v>
      </c>
      <c r="H789">
        <v>0.89932800000000002</v>
      </c>
      <c r="I789">
        <v>0</v>
      </c>
    </row>
    <row r="790" spans="1:9" x14ac:dyDescent="0.25">
      <c r="A790" t="s">
        <v>88</v>
      </c>
      <c r="B790">
        <v>309.08</v>
      </c>
      <c r="C790">
        <v>306.40800000000002</v>
      </c>
      <c r="D790">
        <v>286.69099999999997</v>
      </c>
      <c r="E790">
        <v>199.05</v>
      </c>
      <c r="F790">
        <v>0</v>
      </c>
      <c r="G790">
        <v>0.114996</v>
      </c>
      <c r="H790">
        <v>0.89037299999999997</v>
      </c>
      <c r="I790">
        <v>0</v>
      </c>
    </row>
    <row r="791" spans="1:9" x14ac:dyDescent="0.25">
      <c r="A791" t="s">
        <v>88</v>
      </c>
      <c r="B791">
        <v>309.00599999999997</v>
      </c>
      <c r="C791">
        <v>306.33999999999997</v>
      </c>
      <c r="D791">
        <v>286.673</v>
      </c>
      <c r="E791">
        <v>199.03200000000001</v>
      </c>
      <c r="F791">
        <v>0</v>
      </c>
      <c r="G791">
        <v>0.114923</v>
      </c>
      <c r="H791">
        <v>0.87920699999999996</v>
      </c>
      <c r="I791">
        <v>0</v>
      </c>
    </row>
    <row r="792" spans="1:9" x14ac:dyDescent="0.25">
      <c r="A792" t="s">
        <v>88</v>
      </c>
      <c r="B792">
        <v>1229.72</v>
      </c>
      <c r="C792">
        <v>311.96499999999997</v>
      </c>
      <c r="D792">
        <v>286.64100000000002</v>
      </c>
      <c r="E792">
        <v>199.011</v>
      </c>
      <c r="F792">
        <v>0</v>
      </c>
      <c r="G792">
        <v>0.115004</v>
      </c>
      <c r="H792">
        <v>0.88548000000000004</v>
      </c>
      <c r="I792">
        <v>0</v>
      </c>
    </row>
    <row r="793" spans="1:9" x14ac:dyDescent="0.25">
      <c r="A793" t="s">
        <v>88</v>
      </c>
      <c r="B793">
        <v>312.02300000000002</v>
      </c>
      <c r="C793">
        <v>307.65300000000002</v>
      </c>
      <c r="D793">
        <v>286.37200000000001</v>
      </c>
      <c r="E793">
        <v>198.90600000000001</v>
      </c>
      <c r="F793">
        <v>0</v>
      </c>
      <c r="G793">
        <v>0.115368</v>
      </c>
      <c r="H793">
        <v>0.89524400000000004</v>
      </c>
      <c r="I793">
        <v>0</v>
      </c>
    </row>
    <row r="794" spans="1:9" x14ac:dyDescent="0.25">
      <c r="A794" t="s">
        <v>88</v>
      </c>
      <c r="B794">
        <v>531.53700000000003</v>
      </c>
      <c r="C794">
        <v>306.95299999999997</v>
      </c>
      <c r="D794">
        <v>286.67399999999998</v>
      </c>
      <c r="E794">
        <v>199.03</v>
      </c>
      <c r="F794">
        <v>0</v>
      </c>
      <c r="G794">
        <v>0.115012</v>
      </c>
      <c r="H794">
        <v>0.89980800000000005</v>
      </c>
      <c r="I794">
        <v>0</v>
      </c>
    </row>
    <row r="795" spans="1:9" x14ac:dyDescent="0.25">
      <c r="A795" t="s">
        <v>88</v>
      </c>
      <c r="B795">
        <v>309.74900000000002</v>
      </c>
      <c r="C795">
        <v>307.10199999999998</v>
      </c>
      <c r="D795">
        <v>286.69200000000001</v>
      </c>
      <c r="E795">
        <v>199.03800000000001</v>
      </c>
      <c r="F795">
        <v>0</v>
      </c>
      <c r="G795">
        <v>0.115011</v>
      </c>
      <c r="H795">
        <v>0.89367099999999999</v>
      </c>
      <c r="I795">
        <v>0</v>
      </c>
    </row>
    <row r="796" spans="1:9" x14ac:dyDescent="0.25">
      <c r="A796" t="s">
        <v>88</v>
      </c>
      <c r="B796">
        <v>309.72500000000002</v>
      </c>
      <c r="C796">
        <v>307.04899999999998</v>
      </c>
      <c r="D796">
        <v>286.71100000000001</v>
      </c>
      <c r="E796">
        <v>199.065</v>
      </c>
      <c r="F796">
        <v>0</v>
      </c>
      <c r="G796">
        <v>0.11504200000000001</v>
      </c>
      <c r="H796">
        <v>0.886463</v>
      </c>
      <c r="I796">
        <v>0</v>
      </c>
    </row>
    <row r="797" spans="1:9" x14ac:dyDescent="0.25">
      <c r="A797" t="s">
        <v>88</v>
      </c>
      <c r="B797">
        <v>317.83100000000002</v>
      </c>
      <c r="C797">
        <v>315.16199999999998</v>
      </c>
      <c r="D797">
        <v>286.73200000000003</v>
      </c>
      <c r="E797">
        <v>199.04</v>
      </c>
      <c r="F797">
        <v>0</v>
      </c>
      <c r="G797">
        <v>0.114924</v>
      </c>
      <c r="H797">
        <v>0.90107700000000002</v>
      </c>
      <c r="I797">
        <v>0</v>
      </c>
    </row>
    <row r="798" spans="1:9" x14ac:dyDescent="0.25">
      <c r="A798" t="s">
        <v>88</v>
      </c>
      <c r="B798">
        <v>309.17899999999997</v>
      </c>
      <c r="C798">
        <v>306.476</v>
      </c>
      <c r="D798">
        <v>286.70699999999999</v>
      </c>
      <c r="E798">
        <v>199.078</v>
      </c>
      <c r="F798">
        <v>0</v>
      </c>
      <c r="G798">
        <v>0.114939</v>
      </c>
      <c r="H798">
        <v>0.868954</v>
      </c>
      <c r="I798">
        <v>0</v>
      </c>
    </row>
    <row r="799" spans="1:9" x14ac:dyDescent="0.25">
      <c r="A799" t="s">
        <v>88</v>
      </c>
      <c r="B799">
        <v>309.06</v>
      </c>
      <c r="C799">
        <v>306.37299999999999</v>
      </c>
      <c r="D799">
        <v>286.661</v>
      </c>
      <c r="E799">
        <v>199.00700000000001</v>
      </c>
      <c r="F799">
        <v>0</v>
      </c>
      <c r="G799">
        <v>0.115158</v>
      </c>
      <c r="H799">
        <v>0.90107199999999998</v>
      </c>
      <c r="I799">
        <v>0</v>
      </c>
    </row>
    <row r="800" spans="1:9" x14ac:dyDescent="0.25">
      <c r="A800" t="s">
        <v>88</v>
      </c>
      <c r="B800">
        <v>308.98599999999999</v>
      </c>
      <c r="C800">
        <v>306.346</v>
      </c>
      <c r="D800">
        <v>286.661</v>
      </c>
      <c r="E800">
        <v>199.047</v>
      </c>
      <c r="F800">
        <v>0</v>
      </c>
      <c r="G800">
        <v>0.114969</v>
      </c>
      <c r="H800">
        <v>0.89681999999999995</v>
      </c>
      <c r="I800">
        <v>0</v>
      </c>
    </row>
    <row r="801" spans="1:9" x14ac:dyDescent="0.25">
      <c r="A801" t="s">
        <v>88</v>
      </c>
      <c r="B801">
        <v>308.98099999999999</v>
      </c>
      <c r="C801">
        <v>306.31299999999999</v>
      </c>
      <c r="D801">
        <v>286.63200000000001</v>
      </c>
      <c r="E801">
        <v>199.00200000000001</v>
      </c>
      <c r="F801">
        <v>0</v>
      </c>
      <c r="G801">
        <v>0.114923</v>
      </c>
      <c r="H801">
        <v>0.90076299999999998</v>
      </c>
      <c r="I801">
        <v>0</v>
      </c>
    </row>
    <row r="802" spans="1:9" x14ac:dyDescent="0.25">
      <c r="A802" t="s">
        <v>88</v>
      </c>
      <c r="B802">
        <v>309.065</v>
      </c>
      <c r="C802">
        <v>306.38200000000001</v>
      </c>
      <c r="D802">
        <v>286.66199999999998</v>
      </c>
      <c r="E802">
        <v>199.02</v>
      </c>
      <c r="F802">
        <v>0</v>
      </c>
      <c r="G802">
        <v>0.114982</v>
      </c>
      <c r="H802">
        <v>0.90018600000000004</v>
      </c>
      <c r="I802">
        <v>0</v>
      </c>
    </row>
    <row r="803" spans="1:9" x14ac:dyDescent="0.25">
      <c r="A803" t="s">
        <v>88</v>
      </c>
      <c r="B803">
        <v>318.34500000000003</v>
      </c>
      <c r="C803">
        <v>315.67200000000003</v>
      </c>
      <c r="D803">
        <v>286.71199999999999</v>
      </c>
      <c r="E803">
        <v>199.048</v>
      </c>
      <c r="F803">
        <v>0</v>
      </c>
      <c r="G803">
        <v>0.114923</v>
      </c>
      <c r="H803">
        <v>0.89648000000000005</v>
      </c>
      <c r="I803">
        <v>0</v>
      </c>
    </row>
    <row r="804" spans="1:9" x14ac:dyDescent="0.25">
      <c r="A804" t="s">
        <v>88</v>
      </c>
      <c r="B804">
        <v>309.03500000000003</v>
      </c>
      <c r="C804">
        <v>306.37200000000001</v>
      </c>
      <c r="D804">
        <v>286.62900000000002</v>
      </c>
      <c r="E804">
        <v>199.05199999999999</v>
      </c>
      <c r="F804">
        <v>0</v>
      </c>
      <c r="G804">
        <v>0.11495</v>
      </c>
      <c r="H804">
        <v>0.90097400000000005</v>
      </c>
      <c r="I804">
        <v>0</v>
      </c>
    </row>
    <row r="805" spans="1:9" x14ac:dyDescent="0.25">
      <c r="A805" t="s">
        <v>88</v>
      </c>
      <c r="B805">
        <v>309.07600000000002</v>
      </c>
      <c r="C805">
        <v>306.40699999999998</v>
      </c>
      <c r="D805">
        <v>286.66500000000002</v>
      </c>
      <c r="E805">
        <v>199.01599999999999</v>
      </c>
      <c r="F805">
        <v>0</v>
      </c>
      <c r="G805">
        <v>0.11494799999999999</v>
      </c>
      <c r="H805">
        <v>0.90104399999999996</v>
      </c>
      <c r="I805">
        <v>0</v>
      </c>
    </row>
    <row r="806" spans="1:9" x14ac:dyDescent="0.25">
      <c r="A806" t="s">
        <v>88</v>
      </c>
      <c r="B806">
        <v>309.041</v>
      </c>
      <c r="C806">
        <v>306.375</v>
      </c>
      <c r="D806">
        <v>286.65499999999997</v>
      </c>
      <c r="E806">
        <v>199.023</v>
      </c>
      <c r="F806">
        <v>0</v>
      </c>
      <c r="G806">
        <v>9.8932099999999995E-2</v>
      </c>
      <c r="H806">
        <v>0.89974799999999999</v>
      </c>
      <c r="I806">
        <v>0</v>
      </c>
    </row>
    <row r="807" spans="1:9" x14ac:dyDescent="0.25">
      <c r="A807" t="s">
        <v>88</v>
      </c>
      <c r="B807">
        <v>309.06200000000001</v>
      </c>
      <c r="C807">
        <v>306.392</v>
      </c>
      <c r="D807">
        <v>286.69</v>
      </c>
      <c r="E807">
        <v>199.066</v>
      </c>
      <c r="F807">
        <v>0</v>
      </c>
      <c r="G807">
        <v>0.114941</v>
      </c>
      <c r="H807">
        <v>0.90100999999999998</v>
      </c>
      <c r="I807">
        <v>0</v>
      </c>
    </row>
    <row r="808" spans="1:9" x14ac:dyDescent="0.25">
      <c r="A808" t="s">
        <v>88</v>
      </c>
      <c r="B808">
        <v>309.00700000000001</v>
      </c>
      <c r="C808">
        <v>306.33800000000002</v>
      </c>
      <c r="D808">
        <v>286.64999999999998</v>
      </c>
      <c r="E808">
        <v>199.042</v>
      </c>
      <c r="F808">
        <v>0</v>
      </c>
      <c r="G808">
        <v>0.114951</v>
      </c>
      <c r="H808">
        <v>0.87392700000000001</v>
      </c>
      <c r="I808">
        <v>0</v>
      </c>
    </row>
    <row r="809" spans="1:9" x14ac:dyDescent="0.25">
      <c r="A809" t="s">
        <v>88</v>
      </c>
      <c r="B809">
        <v>309.14800000000002</v>
      </c>
      <c r="C809">
        <v>306.47800000000001</v>
      </c>
      <c r="D809">
        <v>286.709</v>
      </c>
      <c r="E809">
        <v>199.029</v>
      </c>
      <c r="F809">
        <v>0</v>
      </c>
      <c r="G809">
        <v>0.114923</v>
      </c>
      <c r="H809">
        <v>0.90105000000000002</v>
      </c>
      <c r="I809">
        <v>0</v>
      </c>
    </row>
    <row r="810" spans="1:9" x14ac:dyDescent="0.25">
      <c r="A810" t="s">
        <v>88</v>
      </c>
      <c r="B810">
        <v>316.75900000000001</v>
      </c>
      <c r="C810">
        <v>314.08699999999999</v>
      </c>
      <c r="D810">
        <v>286.64600000000002</v>
      </c>
      <c r="E810">
        <v>199.00700000000001</v>
      </c>
      <c r="F810">
        <v>0</v>
      </c>
      <c r="G810">
        <v>0.114924</v>
      </c>
      <c r="H810">
        <v>0.90107199999999998</v>
      </c>
      <c r="I810">
        <v>0</v>
      </c>
    </row>
    <row r="811" spans="1:9" x14ac:dyDescent="0.25">
      <c r="A811" t="s">
        <v>88</v>
      </c>
      <c r="B811">
        <v>309.19900000000001</v>
      </c>
      <c r="C811">
        <v>306.39299999999997</v>
      </c>
      <c r="D811">
        <v>286.69400000000002</v>
      </c>
      <c r="E811">
        <v>199.036</v>
      </c>
      <c r="F811">
        <v>0</v>
      </c>
      <c r="G811">
        <v>0.115213</v>
      </c>
      <c r="H811">
        <v>0.868946</v>
      </c>
      <c r="I811">
        <v>0</v>
      </c>
    </row>
    <row r="812" spans="1:9" x14ac:dyDescent="0.25">
      <c r="A812" t="s">
        <v>88</v>
      </c>
      <c r="B812">
        <v>309.14499999999998</v>
      </c>
      <c r="C812">
        <v>306.47800000000001</v>
      </c>
      <c r="D812">
        <v>286.70600000000002</v>
      </c>
      <c r="E812">
        <v>199.054</v>
      </c>
      <c r="F812">
        <v>0</v>
      </c>
      <c r="G812">
        <v>0.118532</v>
      </c>
      <c r="H812">
        <v>0.89253800000000005</v>
      </c>
      <c r="I812">
        <v>0</v>
      </c>
    </row>
    <row r="813" spans="1:9" x14ac:dyDescent="0.25">
      <c r="A813" t="s">
        <v>88</v>
      </c>
      <c r="B813">
        <v>309.16800000000001</v>
      </c>
      <c r="C813">
        <v>306.483</v>
      </c>
      <c r="D813">
        <v>286.70400000000001</v>
      </c>
      <c r="E813">
        <v>199.06100000000001</v>
      </c>
      <c r="F813">
        <v>0</v>
      </c>
      <c r="G813">
        <v>0.115012</v>
      </c>
      <c r="H813">
        <v>0.88376200000000005</v>
      </c>
      <c r="I813">
        <v>0</v>
      </c>
    </row>
    <row r="814" spans="1:9" x14ac:dyDescent="0.25">
      <c r="A814" t="s">
        <v>88</v>
      </c>
      <c r="B814">
        <v>308.99099999999999</v>
      </c>
      <c r="C814">
        <v>306.32900000000001</v>
      </c>
      <c r="D814">
        <v>286.661</v>
      </c>
      <c r="E814">
        <v>199.03700000000001</v>
      </c>
      <c r="F814">
        <v>0</v>
      </c>
      <c r="G814">
        <v>0.114925</v>
      </c>
      <c r="H814">
        <v>0.88138399999999995</v>
      </c>
      <c r="I814">
        <v>0</v>
      </c>
    </row>
    <row r="815" spans="1:9" x14ac:dyDescent="0.25">
      <c r="A815" t="s">
        <v>88</v>
      </c>
      <c r="B815">
        <v>308.96899999999999</v>
      </c>
      <c r="C815">
        <v>306.303</v>
      </c>
      <c r="D815">
        <v>286.654</v>
      </c>
      <c r="E815">
        <v>199.01300000000001</v>
      </c>
      <c r="F815">
        <v>0</v>
      </c>
      <c r="G815">
        <v>0.114938</v>
      </c>
      <c r="H815">
        <v>0.89103100000000002</v>
      </c>
      <c r="I815">
        <v>0</v>
      </c>
    </row>
    <row r="816" spans="1:9" x14ac:dyDescent="0.25">
      <c r="A816" t="s">
        <v>88</v>
      </c>
      <c r="B816">
        <v>309.39600000000002</v>
      </c>
      <c r="C816">
        <v>306.69400000000002</v>
      </c>
      <c r="D816">
        <v>286.65499999999997</v>
      </c>
      <c r="E816">
        <v>199.01900000000001</v>
      </c>
      <c r="F816">
        <v>0</v>
      </c>
      <c r="G816">
        <v>0.11508</v>
      </c>
      <c r="H816">
        <v>0.89266900000000005</v>
      </c>
      <c r="I816">
        <v>0</v>
      </c>
    </row>
    <row r="817" spans="1:9" x14ac:dyDescent="0.25">
      <c r="A817" t="s">
        <v>88</v>
      </c>
      <c r="B817">
        <v>309.2</v>
      </c>
      <c r="C817">
        <v>306.53800000000001</v>
      </c>
      <c r="D817">
        <v>286.65300000000002</v>
      </c>
      <c r="E817">
        <v>199.03299999999999</v>
      </c>
      <c r="F817">
        <v>0</v>
      </c>
      <c r="G817">
        <v>8.3258600000000002E-2</v>
      </c>
      <c r="H817">
        <v>0.86894800000000005</v>
      </c>
      <c r="I817">
        <v>0</v>
      </c>
    </row>
    <row r="818" spans="1:9" x14ac:dyDescent="0.25">
      <c r="A818" t="s">
        <v>88</v>
      </c>
      <c r="B818">
        <v>309.08999999999997</v>
      </c>
      <c r="C818">
        <v>306.416</v>
      </c>
      <c r="D818">
        <v>286.714</v>
      </c>
      <c r="E818">
        <v>199.09700000000001</v>
      </c>
      <c r="F818">
        <v>0</v>
      </c>
      <c r="G818">
        <v>0.114944</v>
      </c>
      <c r="H818">
        <v>0.89525999999999994</v>
      </c>
      <c r="I818">
        <v>0</v>
      </c>
    </row>
    <row r="819" spans="1:9" x14ac:dyDescent="0.25">
      <c r="A819" t="s">
        <v>88</v>
      </c>
      <c r="B819">
        <v>309.07</v>
      </c>
      <c r="C819">
        <v>306.41000000000003</v>
      </c>
      <c r="D819">
        <v>286.72000000000003</v>
      </c>
      <c r="E819">
        <v>199.06299999999999</v>
      </c>
      <c r="F819">
        <v>0</v>
      </c>
      <c r="G819">
        <v>0.114995</v>
      </c>
      <c r="H819">
        <v>0.88758499999999996</v>
      </c>
      <c r="I819">
        <v>0</v>
      </c>
    </row>
    <row r="820" spans="1:9" x14ac:dyDescent="0.25">
      <c r="A820" t="s">
        <v>88</v>
      </c>
      <c r="B820">
        <v>309.089</v>
      </c>
      <c r="C820">
        <v>306.42700000000002</v>
      </c>
      <c r="D820">
        <v>286.68099999999998</v>
      </c>
      <c r="E820">
        <v>199.05099999999999</v>
      </c>
      <c r="F820">
        <v>0</v>
      </c>
      <c r="G820">
        <v>0.114927</v>
      </c>
      <c r="H820">
        <v>0.90054400000000001</v>
      </c>
      <c r="I820">
        <v>0</v>
      </c>
    </row>
    <row r="821" spans="1:9" x14ac:dyDescent="0.25">
      <c r="A821" t="s">
        <v>88</v>
      </c>
      <c r="B821">
        <v>1084.54</v>
      </c>
      <c r="C821">
        <v>306.81799999999998</v>
      </c>
      <c r="D821">
        <v>286.74200000000002</v>
      </c>
      <c r="E821">
        <v>199.08</v>
      </c>
      <c r="F821">
        <v>0</v>
      </c>
      <c r="G821">
        <v>0.11495</v>
      </c>
      <c r="H821">
        <v>0.89201900000000001</v>
      </c>
      <c r="I821">
        <v>0</v>
      </c>
    </row>
    <row r="822" spans="1:9" x14ac:dyDescent="0.25">
      <c r="A822" t="s">
        <v>88</v>
      </c>
      <c r="B822">
        <v>323.197</v>
      </c>
      <c r="C822">
        <v>317.88499999999999</v>
      </c>
      <c r="D822">
        <v>286.64100000000002</v>
      </c>
      <c r="E822">
        <v>198.922</v>
      </c>
      <c r="F822">
        <v>0</v>
      </c>
      <c r="G822">
        <v>0.11493</v>
      </c>
      <c r="H822">
        <v>0.868954</v>
      </c>
      <c r="I822">
        <v>0</v>
      </c>
    </row>
    <row r="823" spans="1:9" x14ac:dyDescent="0.25">
      <c r="A823" t="s">
        <v>88</v>
      </c>
      <c r="B823">
        <v>525.50099999999998</v>
      </c>
      <c r="C823">
        <v>306.709</v>
      </c>
      <c r="D823">
        <v>286.464</v>
      </c>
      <c r="E823">
        <v>198.94</v>
      </c>
      <c r="F823">
        <v>0</v>
      </c>
      <c r="G823">
        <v>0.114941</v>
      </c>
      <c r="H823">
        <v>0.89343700000000004</v>
      </c>
      <c r="I823">
        <v>0</v>
      </c>
    </row>
    <row r="824" spans="1:9" x14ac:dyDescent="0.25">
      <c r="A824" t="s">
        <v>88</v>
      </c>
      <c r="B824">
        <v>309.93299999999999</v>
      </c>
      <c r="C824">
        <v>307.26299999999998</v>
      </c>
      <c r="D824">
        <v>286.76400000000001</v>
      </c>
      <c r="E824">
        <v>199.09800000000001</v>
      </c>
      <c r="F824">
        <v>0</v>
      </c>
      <c r="G824">
        <v>0.114923</v>
      </c>
      <c r="H824">
        <v>0.90107400000000004</v>
      </c>
      <c r="I824">
        <v>0</v>
      </c>
    </row>
    <row r="825" spans="1:9" x14ac:dyDescent="0.25">
      <c r="A825" t="s">
        <v>88</v>
      </c>
      <c r="B825">
        <v>309.93900000000002</v>
      </c>
      <c r="C825">
        <v>307.238</v>
      </c>
      <c r="D825">
        <v>286.75299999999999</v>
      </c>
      <c r="E825">
        <v>199.06</v>
      </c>
      <c r="F825">
        <v>0</v>
      </c>
      <c r="G825">
        <v>0.114983</v>
      </c>
      <c r="H825">
        <v>0.89388199999999995</v>
      </c>
      <c r="I825">
        <v>0</v>
      </c>
    </row>
    <row r="826" spans="1:9" x14ac:dyDescent="0.25">
      <c r="A826" t="s">
        <v>88</v>
      </c>
      <c r="B826">
        <v>309.92700000000002</v>
      </c>
      <c r="C826">
        <v>307.22899999999998</v>
      </c>
      <c r="D826">
        <v>286.74299999999999</v>
      </c>
      <c r="E826">
        <v>199.09100000000001</v>
      </c>
      <c r="F826">
        <v>0</v>
      </c>
      <c r="G826">
        <v>0.11494799999999999</v>
      </c>
      <c r="H826">
        <v>0.89783400000000002</v>
      </c>
      <c r="I826">
        <v>0</v>
      </c>
    </row>
    <row r="827" spans="1:9" x14ac:dyDescent="0.25">
      <c r="A827" t="s">
        <v>88</v>
      </c>
      <c r="B827">
        <v>309.49299999999999</v>
      </c>
      <c r="C827">
        <v>306.81700000000001</v>
      </c>
      <c r="D827">
        <v>286.65499999999997</v>
      </c>
      <c r="E827">
        <v>199.03299999999999</v>
      </c>
      <c r="F827">
        <v>0</v>
      </c>
      <c r="G827">
        <v>0.114925</v>
      </c>
      <c r="H827">
        <v>0.90059</v>
      </c>
      <c r="I827">
        <v>0</v>
      </c>
    </row>
    <row r="828" spans="1:9" x14ac:dyDescent="0.25">
      <c r="A828" t="s">
        <v>88</v>
      </c>
      <c r="B828">
        <v>315.60300000000001</v>
      </c>
      <c r="C828">
        <v>312.90600000000001</v>
      </c>
      <c r="D828">
        <v>286.71300000000002</v>
      </c>
      <c r="E828">
        <v>199.042</v>
      </c>
      <c r="F828">
        <v>0</v>
      </c>
      <c r="G828">
        <v>0.11493399999999999</v>
      </c>
      <c r="H828">
        <v>0.86895500000000003</v>
      </c>
      <c r="I828">
        <v>0</v>
      </c>
    </row>
    <row r="829" spans="1:9" x14ac:dyDescent="0.25">
      <c r="A829" t="s">
        <v>88</v>
      </c>
      <c r="B829">
        <v>309.58600000000001</v>
      </c>
      <c r="C829">
        <v>306.89999999999998</v>
      </c>
      <c r="D829">
        <v>286.72300000000001</v>
      </c>
      <c r="E829">
        <v>199.04400000000001</v>
      </c>
      <c r="F829">
        <v>0</v>
      </c>
      <c r="G829">
        <v>0.114999</v>
      </c>
      <c r="H829">
        <v>0.86895599999999995</v>
      </c>
      <c r="I829">
        <v>0</v>
      </c>
    </row>
    <row r="830" spans="1:9" x14ac:dyDescent="0.25">
      <c r="A830" t="s">
        <v>88</v>
      </c>
      <c r="B830">
        <v>309.60399999999998</v>
      </c>
      <c r="C830">
        <v>306.923</v>
      </c>
      <c r="D830">
        <v>286.709</v>
      </c>
      <c r="E830">
        <v>199.02799999999999</v>
      </c>
      <c r="F830">
        <v>0</v>
      </c>
      <c r="G830">
        <v>0.114926</v>
      </c>
      <c r="H830">
        <v>0.89431400000000005</v>
      </c>
      <c r="I830">
        <v>0</v>
      </c>
    </row>
    <row r="831" spans="1:9" x14ac:dyDescent="0.25">
      <c r="A831" t="s">
        <v>88</v>
      </c>
      <c r="B831">
        <v>309.56700000000001</v>
      </c>
      <c r="C831">
        <v>306.88</v>
      </c>
      <c r="D831">
        <v>286.76100000000002</v>
      </c>
      <c r="E831">
        <v>199.083</v>
      </c>
      <c r="F831">
        <v>0</v>
      </c>
      <c r="G831">
        <v>0.114964</v>
      </c>
      <c r="H831">
        <v>0.899976</v>
      </c>
      <c r="I831">
        <v>0</v>
      </c>
    </row>
    <row r="832" spans="1:9" x14ac:dyDescent="0.25">
      <c r="A832" t="s">
        <v>88</v>
      </c>
      <c r="B832">
        <v>309.505</v>
      </c>
      <c r="C832">
        <v>306.82100000000003</v>
      </c>
      <c r="D832">
        <v>286.66199999999998</v>
      </c>
      <c r="E832">
        <v>199.023</v>
      </c>
      <c r="F832">
        <v>0</v>
      </c>
      <c r="G832">
        <v>0.11493399999999999</v>
      </c>
      <c r="H832">
        <v>0.86895199999999995</v>
      </c>
      <c r="I832">
        <v>0</v>
      </c>
    </row>
    <row r="833" spans="1:25" x14ac:dyDescent="0.25">
      <c r="A833" t="s">
        <v>88</v>
      </c>
      <c r="B833">
        <v>309.40800000000002</v>
      </c>
      <c r="C833">
        <v>306.74200000000002</v>
      </c>
      <c r="D833">
        <v>286.67</v>
      </c>
      <c r="E833">
        <v>199.00899999999999</v>
      </c>
      <c r="F833">
        <v>0</v>
      </c>
      <c r="G833">
        <v>0.115007</v>
      </c>
      <c r="H833">
        <v>0.896455</v>
      </c>
      <c r="I833">
        <v>0</v>
      </c>
    </row>
    <row r="834" spans="1:25" x14ac:dyDescent="0.25">
      <c r="A834" t="s">
        <v>88</v>
      </c>
      <c r="B834">
        <v>318.15499999999997</v>
      </c>
      <c r="C834">
        <v>315.48899999999998</v>
      </c>
      <c r="D834">
        <v>286.72500000000002</v>
      </c>
      <c r="E834">
        <v>199.05500000000001</v>
      </c>
      <c r="F834">
        <v>0</v>
      </c>
      <c r="G834">
        <v>0.115157</v>
      </c>
      <c r="H834">
        <v>0.89069100000000001</v>
      </c>
      <c r="I834">
        <v>0</v>
      </c>
    </row>
    <row r="835" spans="1:25" x14ac:dyDescent="0.25">
      <c r="A835" t="s">
        <v>88</v>
      </c>
      <c r="B835">
        <v>309.13400000000001</v>
      </c>
      <c r="C835">
        <v>306.46899999999999</v>
      </c>
      <c r="D835">
        <v>286.72899999999998</v>
      </c>
      <c r="E835">
        <v>199.066</v>
      </c>
      <c r="F835">
        <v>0</v>
      </c>
      <c r="G835">
        <v>0.11738899999999999</v>
      </c>
      <c r="H835">
        <v>0.89966999999999997</v>
      </c>
      <c r="I835">
        <v>0</v>
      </c>
    </row>
    <row r="836" spans="1:25" x14ac:dyDescent="0.25">
      <c r="A836" t="s">
        <v>88</v>
      </c>
      <c r="B836">
        <v>309.08</v>
      </c>
      <c r="C836">
        <v>306.41500000000002</v>
      </c>
      <c r="D836">
        <v>286.71899999999999</v>
      </c>
      <c r="E836">
        <v>199.05099999999999</v>
      </c>
      <c r="F836">
        <v>0</v>
      </c>
      <c r="G836">
        <v>0.115129</v>
      </c>
      <c r="H836">
        <v>0.90105800000000003</v>
      </c>
      <c r="I836">
        <v>0</v>
      </c>
    </row>
    <row r="837" spans="1:25" x14ac:dyDescent="0.25">
      <c r="A837" t="s">
        <v>88</v>
      </c>
      <c r="B837">
        <v>309.04500000000002</v>
      </c>
      <c r="C837">
        <v>306.37700000000001</v>
      </c>
      <c r="D837">
        <v>286.69299999999998</v>
      </c>
      <c r="E837">
        <v>199.011</v>
      </c>
      <c r="F837">
        <v>0</v>
      </c>
      <c r="G837">
        <v>0.11498999999999999</v>
      </c>
      <c r="H837">
        <v>0.89080000000000004</v>
      </c>
      <c r="I837">
        <v>0</v>
      </c>
    </row>
    <row r="838" spans="1:25" x14ac:dyDescent="0.25">
      <c r="A838" t="s">
        <v>88</v>
      </c>
      <c r="B838">
        <v>309.06299999999999</v>
      </c>
      <c r="C838">
        <v>306.392</v>
      </c>
      <c r="D838">
        <v>286.625</v>
      </c>
      <c r="E838">
        <v>199.023</v>
      </c>
      <c r="F838">
        <v>0</v>
      </c>
      <c r="G838">
        <v>0.115133</v>
      </c>
      <c r="H838">
        <v>0.89800899999999995</v>
      </c>
      <c r="I838">
        <v>0</v>
      </c>
    </row>
    <row r="839" spans="1:25" x14ac:dyDescent="0.25">
      <c r="A839" t="s">
        <v>88</v>
      </c>
      <c r="B839">
        <v>309.036</v>
      </c>
      <c r="C839">
        <v>306.387</v>
      </c>
      <c r="D839">
        <v>286.68900000000002</v>
      </c>
      <c r="E839">
        <v>199.05699999999999</v>
      </c>
      <c r="F839">
        <v>0</v>
      </c>
      <c r="G839">
        <v>0.114923</v>
      </c>
      <c r="H839">
        <v>0.89886600000000005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308.96600000000001</v>
      </c>
      <c r="C840">
        <v>306.29700000000003</v>
      </c>
      <c r="D840">
        <v>286.62299999999999</v>
      </c>
      <c r="E840">
        <v>198.994</v>
      </c>
      <c r="F840">
        <v>0</v>
      </c>
      <c r="G840">
        <v>0.114994</v>
      </c>
      <c r="H840">
        <v>0.90103900000000003</v>
      </c>
      <c r="I840">
        <v>0</v>
      </c>
      <c r="R840">
        <f>AVERAGE(B791:B840)</f>
        <v>353.07867999999985</v>
      </c>
      <c r="S840">
        <f>AVERAGE(C791:C840)</f>
        <v>307.75326000000007</v>
      </c>
      <c r="U840">
        <f>_xlfn.VAR.P(B791:B840)</f>
        <v>28980.118805097674</v>
      </c>
      <c r="V840">
        <f>_xlfn.VAR.P(C791:C840)</f>
        <v>8.4935687123999806</v>
      </c>
      <c r="X840">
        <f>1.96*SQRT(U840)/50</f>
        <v>6.6732308337615063</v>
      </c>
      <c r="Y840">
        <f>1.96*SQRT(V840)/50</f>
        <v>0.11424341305398007</v>
      </c>
    </row>
    <row r="841" spans="1:25" x14ac:dyDescent="0.25">
      <c r="A841" t="s">
        <v>88</v>
      </c>
      <c r="B841">
        <v>17656.121218</v>
      </c>
      <c r="C841" t="s">
        <v>36</v>
      </c>
    </row>
    <row r="842" spans="1:25" x14ac:dyDescent="0.25">
      <c r="A842" t="s">
        <v>106</v>
      </c>
      <c r="B842">
        <v>498.08800000000002</v>
      </c>
      <c r="C842">
        <v>495.64600000000002</v>
      </c>
      <c r="D842">
        <v>467.834</v>
      </c>
      <c r="E842">
        <v>320.154</v>
      </c>
      <c r="F842">
        <v>0</v>
      </c>
      <c r="G842">
        <v>0.114958</v>
      </c>
      <c r="H842">
        <v>0.90107400000000004</v>
      </c>
      <c r="I842">
        <v>0</v>
      </c>
    </row>
    <row r="843" spans="1:25" x14ac:dyDescent="0.25">
      <c r="A843" t="s">
        <v>106</v>
      </c>
      <c r="B843">
        <v>490.03800000000001</v>
      </c>
      <c r="C843">
        <v>487.38900000000001</v>
      </c>
      <c r="D843">
        <v>467.56799999999998</v>
      </c>
      <c r="E843">
        <v>320.11</v>
      </c>
      <c r="F843">
        <v>0</v>
      </c>
      <c r="G843">
        <v>0.114983</v>
      </c>
      <c r="H843">
        <v>0.86895</v>
      </c>
      <c r="I843">
        <v>0</v>
      </c>
    </row>
    <row r="844" spans="1:25" x14ac:dyDescent="0.25">
      <c r="A844" t="s">
        <v>106</v>
      </c>
      <c r="B844">
        <v>490.27199999999999</v>
      </c>
      <c r="C844">
        <v>487.58199999999999</v>
      </c>
      <c r="D844">
        <v>467.52300000000002</v>
      </c>
      <c r="E844">
        <v>320.10500000000002</v>
      </c>
      <c r="F844">
        <v>0</v>
      </c>
      <c r="G844">
        <v>0.11525299999999999</v>
      </c>
      <c r="H844">
        <v>0.86895599999999995</v>
      </c>
      <c r="I844">
        <v>0</v>
      </c>
    </row>
    <row r="845" spans="1:25" x14ac:dyDescent="0.25">
      <c r="A845" t="s">
        <v>106</v>
      </c>
      <c r="B845">
        <v>490.17</v>
      </c>
      <c r="C845">
        <v>487.50799999999998</v>
      </c>
      <c r="D845">
        <v>467.44400000000002</v>
      </c>
      <c r="E845">
        <v>320.06099999999998</v>
      </c>
      <c r="F845">
        <v>0</v>
      </c>
      <c r="G845">
        <v>0.115482</v>
      </c>
      <c r="H845">
        <v>0.89188100000000003</v>
      </c>
      <c r="I845">
        <v>0</v>
      </c>
    </row>
    <row r="846" spans="1:25" x14ac:dyDescent="0.25">
      <c r="A846" t="s">
        <v>106</v>
      </c>
      <c r="B846">
        <v>490.16399999999999</v>
      </c>
      <c r="C846">
        <v>487.488</v>
      </c>
      <c r="D846">
        <v>467.61</v>
      </c>
      <c r="E846">
        <v>320.13200000000001</v>
      </c>
      <c r="F846">
        <v>0</v>
      </c>
      <c r="G846">
        <v>0.115131</v>
      </c>
      <c r="H846">
        <v>0.90077300000000005</v>
      </c>
      <c r="I846">
        <v>0</v>
      </c>
    </row>
    <row r="847" spans="1:25" x14ac:dyDescent="0.25">
      <c r="A847" t="s">
        <v>106</v>
      </c>
      <c r="B847">
        <v>1407.65</v>
      </c>
      <c r="C847">
        <v>487.44200000000001</v>
      </c>
      <c r="D847">
        <v>467.55599999999998</v>
      </c>
      <c r="E847">
        <v>320.06400000000002</v>
      </c>
      <c r="F847">
        <v>0</v>
      </c>
      <c r="G847">
        <v>0.11502999999999999</v>
      </c>
      <c r="H847">
        <v>0.89411200000000002</v>
      </c>
      <c r="I847">
        <v>0</v>
      </c>
    </row>
    <row r="848" spans="1:25" x14ac:dyDescent="0.25">
      <c r="A848" t="s">
        <v>106</v>
      </c>
      <c r="B848">
        <v>492.202</v>
      </c>
      <c r="C848">
        <v>488.68099999999998</v>
      </c>
      <c r="D848">
        <v>467.54899999999998</v>
      </c>
      <c r="E848">
        <v>320.07900000000001</v>
      </c>
      <c r="F848">
        <v>0</v>
      </c>
      <c r="G848">
        <v>0.115036</v>
      </c>
      <c r="H848">
        <v>0.87863199999999997</v>
      </c>
      <c r="I848">
        <v>0</v>
      </c>
    </row>
    <row r="849" spans="1:9" x14ac:dyDescent="0.25">
      <c r="A849" t="s">
        <v>106</v>
      </c>
      <c r="B849">
        <v>496.62099999999998</v>
      </c>
      <c r="C849">
        <v>493.83699999999999</v>
      </c>
      <c r="D849">
        <v>467.65600000000001</v>
      </c>
      <c r="E849">
        <v>320.16699999999997</v>
      </c>
      <c r="F849">
        <v>0</v>
      </c>
      <c r="G849">
        <v>0.115009</v>
      </c>
      <c r="H849">
        <v>0.89990199999999998</v>
      </c>
      <c r="I849">
        <v>0</v>
      </c>
    </row>
    <row r="850" spans="1:9" x14ac:dyDescent="0.25">
      <c r="A850" t="s">
        <v>106</v>
      </c>
      <c r="B850">
        <v>490.92</v>
      </c>
      <c r="C850">
        <v>488.25299999999999</v>
      </c>
      <c r="D850">
        <v>467.702</v>
      </c>
      <c r="E850">
        <v>320.16199999999998</v>
      </c>
      <c r="F850">
        <v>0</v>
      </c>
      <c r="G850">
        <v>0.115453</v>
      </c>
      <c r="H850">
        <v>0.90106600000000003</v>
      </c>
      <c r="I850">
        <v>0</v>
      </c>
    </row>
    <row r="851" spans="1:9" x14ac:dyDescent="0.25">
      <c r="A851" t="s">
        <v>106</v>
      </c>
      <c r="B851">
        <v>490.62599999999998</v>
      </c>
      <c r="C851">
        <v>487.94600000000003</v>
      </c>
      <c r="D851">
        <v>467.44600000000003</v>
      </c>
      <c r="E851">
        <v>320.11900000000003</v>
      </c>
      <c r="F851">
        <v>0</v>
      </c>
      <c r="G851">
        <v>0.11493</v>
      </c>
      <c r="H851">
        <v>0.90069699999999997</v>
      </c>
      <c r="I851">
        <v>0</v>
      </c>
    </row>
    <row r="852" spans="1:9" x14ac:dyDescent="0.25">
      <c r="A852" t="s">
        <v>106</v>
      </c>
      <c r="B852">
        <v>489.99299999999999</v>
      </c>
      <c r="C852">
        <v>487.32900000000001</v>
      </c>
      <c r="D852">
        <v>467.351</v>
      </c>
      <c r="E852">
        <v>320.08699999999999</v>
      </c>
      <c r="F852">
        <v>0</v>
      </c>
      <c r="G852">
        <v>0.114985</v>
      </c>
      <c r="H852">
        <v>0.86895599999999995</v>
      </c>
      <c r="I852">
        <v>0</v>
      </c>
    </row>
    <row r="853" spans="1:9" x14ac:dyDescent="0.25">
      <c r="A853" t="s">
        <v>106</v>
      </c>
      <c r="B853">
        <v>496.2</v>
      </c>
      <c r="C853">
        <v>493.51100000000002</v>
      </c>
      <c r="D853">
        <v>467.58</v>
      </c>
      <c r="E853">
        <v>320.13799999999998</v>
      </c>
      <c r="F853">
        <v>0</v>
      </c>
      <c r="G853">
        <v>8.4105899999999997E-2</v>
      </c>
      <c r="H853">
        <v>0.89843200000000001</v>
      </c>
      <c r="I853">
        <v>0</v>
      </c>
    </row>
    <row r="854" spans="1:9" x14ac:dyDescent="0.25">
      <c r="A854" t="s">
        <v>106</v>
      </c>
      <c r="B854">
        <v>490.63499999999999</v>
      </c>
      <c r="C854">
        <v>487.96800000000002</v>
      </c>
      <c r="D854">
        <v>467.64100000000002</v>
      </c>
      <c r="E854">
        <v>320.14699999999999</v>
      </c>
      <c r="F854">
        <v>0</v>
      </c>
      <c r="G854">
        <v>0.114951</v>
      </c>
      <c r="H854">
        <v>0.89809700000000003</v>
      </c>
      <c r="I854">
        <v>0</v>
      </c>
    </row>
    <row r="855" spans="1:9" x14ac:dyDescent="0.25">
      <c r="A855" t="s">
        <v>106</v>
      </c>
      <c r="B855">
        <v>490.34800000000001</v>
      </c>
      <c r="C855">
        <v>487.67399999999998</v>
      </c>
      <c r="D855">
        <v>467.77800000000002</v>
      </c>
      <c r="E855">
        <v>320.18200000000002</v>
      </c>
      <c r="F855">
        <v>0</v>
      </c>
      <c r="G855">
        <v>0.11493</v>
      </c>
      <c r="H855">
        <v>0.89205299999999998</v>
      </c>
      <c r="I855">
        <v>0</v>
      </c>
    </row>
    <row r="856" spans="1:9" x14ac:dyDescent="0.25">
      <c r="A856" t="s">
        <v>106</v>
      </c>
      <c r="B856">
        <v>490.04599999999999</v>
      </c>
      <c r="C856">
        <v>487.37099999999998</v>
      </c>
      <c r="D856">
        <v>467.51799999999997</v>
      </c>
      <c r="E856">
        <v>320.09699999999998</v>
      </c>
      <c r="F856">
        <v>0</v>
      </c>
      <c r="G856">
        <v>0.114929</v>
      </c>
      <c r="H856">
        <v>0.87252200000000002</v>
      </c>
      <c r="I856">
        <v>0</v>
      </c>
    </row>
    <row r="857" spans="1:9" x14ac:dyDescent="0.25">
      <c r="A857" t="s">
        <v>106</v>
      </c>
      <c r="B857">
        <v>498.44499999999999</v>
      </c>
      <c r="C857">
        <v>495.78100000000001</v>
      </c>
      <c r="D857">
        <v>467.39100000000002</v>
      </c>
      <c r="E857">
        <v>320.08199999999999</v>
      </c>
      <c r="F857">
        <v>0</v>
      </c>
      <c r="G857">
        <v>0.11497499999999999</v>
      </c>
      <c r="H857">
        <v>0.88636599999999999</v>
      </c>
      <c r="I857">
        <v>0</v>
      </c>
    </row>
    <row r="858" spans="1:9" x14ac:dyDescent="0.25">
      <c r="A858" t="s">
        <v>106</v>
      </c>
      <c r="B858">
        <v>490.149</v>
      </c>
      <c r="C858">
        <v>487.428</v>
      </c>
      <c r="D858">
        <v>467.58300000000003</v>
      </c>
      <c r="E858">
        <v>320.16800000000001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106</v>
      </c>
      <c r="B859">
        <v>490.06799999999998</v>
      </c>
      <c r="C859">
        <v>487.423</v>
      </c>
      <c r="D859">
        <v>467.60700000000003</v>
      </c>
      <c r="E859">
        <v>320.11099999999999</v>
      </c>
      <c r="F859">
        <v>0</v>
      </c>
      <c r="G859">
        <v>0.114943</v>
      </c>
      <c r="H859">
        <v>0.89747900000000003</v>
      </c>
      <c r="I859">
        <v>0</v>
      </c>
    </row>
    <row r="860" spans="1:9" x14ac:dyDescent="0.25">
      <c r="A860" t="s">
        <v>106</v>
      </c>
      <c r="B860">
        <v>490.14499999999998</v>
      </c>
      <c r="C860">
        <v>487.46</v>
      </c>
      <c r="D860">
        <v>467.642</v>
      </c>
      <c r="E860">
        <v>320.12099999999998</v>
      </c>
      <c r="F860">
        <v>0</v>
      </c>
      <c r="G860">
        <v>0.114955</v>
      </c>
      <c r="H860">
        <v>0.90106900000000001</v>
      </c>
      <c r="I860">
        <v>0</v>
      </c>
    </row>
    <row r="861" spans="1:9" x14ac:dyDescent="0.25">
      <c r="A861" t="s">
        <v>106</v>
      </c>
      <c r="B861">
        <v>498.22800000000001</v>
      </c>
      <c r="C861">
        <v>495.529</v>
      </c>
      <c r="D861">
        <v>467.56900000000002</v>
      </c>
      <c r="E861">
        <v>320.10399999999998</v>
      </c>
      <c r="F861">
        <v>0</v>
      </c>
      <c r="G861">
        <v>8.8478200000000007E-2</v>
      </c>
      <c r="H861">
        <v>0.89571800000000001</v>
      </c>
      <c r="I861">
        <v>0</v>
      </c>
    </row>
    <row r="862" spans="1:9" x14ac:dyDescent="0.25">
      <c r="A862" t="s">
        <v>106</v>
      </c>
      <c r="B862">
        <v>490.33499999999998</v>
      </c>
      <c r="C862">
        <v>487.67700000000002</v>
      </c>
      <c r="D862">
        <v>467.43</v>
      </c>
      <c r="E862">
        <v>320.137</v>
      </c>
      <c r="F862">
        <v>0</v>
      </c>
      <c r="G862">
        <v>0.115296</v>
      </c>
      <c r="H862">
        <v>0.86895599999999995</v>
      </c>
      <c r="I862">
        <v>0</v>
      </c>
    </row>
    <row r="863" spans="1:9" x14ac:dyDescent="0.25">
      <c r="A863" t="s">
        <v>106</v>
      </c>
      <c r="B863">
        <v>490.17099999999999</v>
      </c>
      <c r="C863">
        <v>487.50900000000001</v>
      </c>
      <c r="D863">
        <v>467.69799999999998</v>
      </c>
      <c r="E863">
        <v>320.10599999999999</v>
      </c>
      <c r="F863">
        <v>0</v>
      </c>
      <c r="G863">
        <v>0.11493</v>
      </c>
      <c r="H863">
        <v>0.88231700000000002</v>
      </c>
      <c r="I863">
        <v>0</v>
      </c>
    </row>
    <row r="864" spans="1:9" x14ac:dyDescent="0.25">
      <c r="A864" t="s">
        <v>106</v>
      </c>
      <c r="B864">
        <v>490.09100000000001</v>
      </c>
      <c r="C864">
        <v>487.41300000000001</v>
      </c>
      <c r="D864">
        <v>467.58199999999999</v>
      </c>
      <c r="E864">
        <v>320.08800000000002</v>
      </c>
      <c r="F864">
        <v>0</v>
      </c>
      <c r="G864">
        <v>0.114951</v>
      </c>
      <c r="H864">
        <v>0.90039599999999997</v>
      </c>
      <c r="I864">
        <v>0</v>
      </c>
    </row>
    <row r="865" spans="1:9" x14ac:dyDescent="0.25">
      <c r="A865" t="s">
        <v>106</v>
      </c>
      <c r="B865">
        <v>490.13499999999999</v>
      </c>
      <c r="C865">
        <v>487.464</v>
      </c>
      <c r="D865">
        <v>467.67599999999999</v>
      </c>
      <c r="E865">
        <v>320.16000000000003</v>
      </c>
      <c r="F865">
        <v>0</v>
      </c>
      <c r="G865">
        <v>0.117191</v>
      </c>
      <c r="H865">
        <v>0.90021200000000001</v>
      </c>
      <c r="I865">
        <v>0</v>
      </c>
    </row>
    <row r="866" spans="1:9" x14ac:dyDescent="0.25">
      <c r="A866" t="s">
        <v>106</v>
      </c>
      <c r="B866">
        <v>1163.3499999999999</v>
      </c>
      <c r="C866">
        <v>487.75200000000001</v>
      </c>
      <c r="D866">
        <v>467.65100000000001</v>
      </c>
      <c r="E866">
        <v>320.13499999999999</v>
      </c>
      <c r="F866">
        <v>0</v>
      </c>
      <c r="G866">
        <v>0.114924</v>
      </c>
      <c r="H866">
        <v>0.86895599999999995</v>
      </c>
      <c r="I866">
        <v>0</v>
      </c>
    </row>
    <row r="867" spans="1:9" x14ac:dyDescent="0.25">
      <c r="A867" t="s">
        <v>106</v>
      </c>
      <c r="B867">
        <v>494.964</v>
      </c>
      <c r="C867">
        <v>489.96</v>
      </c>
      <c r="D867">
        <v>467.55500000000001</v>
      </c>
      <c r="E867">
        <v>320.00099999999998</v>
      </c>
      <c r="F867">
        <v>0</v>
      </c>
      <c r="G867">
        <v>0.11498700000000001</v>
      </c>
      <c r="H867">
        <v>0.86895599999999995</v>
      </c>
      <c r="I867">
        <v>0</v>
      </c>
    </row>
    <row r="868" spans="1:9" x14ac:dyDescent="0.25">
      <c r="A868" t="s">
        <v>106</v>
      </c>
      <c r="B868">
        <v>490.42700000000002</v>
      </c>
      <c r="C868">
        <v>487.762</v>
      </c>
      <c r="D868">
        <v>467.517</v>
      </c>
      <c r="E868">
        <v>320.113</v>
      </c>
      <c r="F868">
        <v>0</v>
      </c>
      <c r="G868">
        <v>0.115483</v>
      </c>
      <c r="H868">
        <v>0.90082399999999996</v>
      </c>
      <c r="I868">
        <v>0</v>
      </c>
    </row>
    <row r="869" spans="1:9" x14ac:dyDescent="0.25">
      <c r="A869" t="s">
        <v>106</v>
      </c>
      <c r="B869">
        <v>496.89800000000002</v>
      </c>
      <c r="C869">
        <v>494.1</v>
      </c>
      <c r="D869">
        <v>467.62099999999998</v>
      </c>
      <c r="E869">
        <v>320.13099999999997</v>
      </c>
      <c r="F869">
        <v>0</v>
      </c>
      <c r="G869">
        <v>0.114985</v>
      </c>
      <c r="H869">
        <v>0.90090700000000001</v>
      </c>
      <c r="I869">
        <v>0</v>
      </c>
    </row>
    <row r="870" spans="1:9" x14ac:dyDescent="0.25">
      <c r="A870" t="s">
        <v>106</v>
      </c>
      <c r="B870">
        <v>490.62200000000001</v>
      </c>
      <c r="C870">
        <v>487.96600000000001</v>
      </c>
      <c r="D870">
        <v>467.44099999999997</v>
      </c>
      <c r="E870">
        <v>320.108</v>
      </c>
      <c r="F870">
        <v>0</v>
      </c>
      <c r="G870">
        <v>0.115159</v>
      </c>
      <c r="H870">
        <v>0.86895199999999995</v>
      </c>
      <c r="I870">
        <v>0</v>
      </c>
    </row>
    <row r="871" spans="1:9" x14ac:dyDescent="0.25">
      <c r="A871" t="s">
        <v>106</v>
      </c>
      <c r="B871">
        <v>490.54700000000003</v>
      </c>
      <c r="C871">
        <v>487.858</v>
      </c>
      <c r="D871">
        <v>467.58600000000001</v>
      </c>
      <c r="E871">
        <v>320.08499999999998</v>
      </c>
      <c r="F871">
        <v>0</v>
      </c>
      <c r="G871">
        <v>0.115135</v>
      </c>
      <c r="H871">
        <v>0.89393400000000001</v>
      </c>
      <c r="I871">
        <v>0</v>
      </c>
    </row>
    <row r="872" spans="1:9" x14ac:dyDescent="0.25">
      <c r="A872" t="s">
        <v>106</v>
      </c>
      <c r="B872">
        <v>490.46499999999997</v>
      </c>
      <c r="C872">
        <v>487.78399999999999</v>
      </c>
      <c r="D872">
        <v>467.572</v>
      </c>
      <c r="E872">
        <v>320.14800000000002</v>
      </c>
      <c r="F872">
        <v>0</v>
      </c>
      <c r="G872">
        <v>0.115262</v>
      </c>
      <c r="H872">
        <v>0.90104600000000001</v>
      </c>
      <c r="I872">
        <v>0</v>
      </c>
    </row>
    <row r="873" spans="1:9" x14ac:dyDescent="0.25">
      <c r="A873" t="s">
        <v>106</v>
      </c>
      <c r="B873">
        <v>496.20299999999997</v>
      </c>
      <c r="C873">
        <v>493.51600000000002</v>
      </c>
      <c r="D873">
        <v>467.714</v>
      </c>
      <c r="E873">
        <v>320.11500000000001</v>
      </c>
      <c r="F873">
        <v>0</v>
      </c>
      <c r="G873">
        <v>0.114937</v>
      </c>
      <c r="H873">
        <v>0.86895599999999995</v>
      </c>
      <c r="I873">
        <v>0</v>
      </c>
    </row>
    <row r="874" spans="1:9" x14ac:dyDescent="0.25">
      <c r="A874" t="s">
        <v>106</v>
      </c>
      <c r="B874">
        <v>490.464</v>
      </c>
      <c r="C874">
        <v>487.81799999999998</v>
      </c>
      <c r="D874">
        <v>467.57900000000001</v>
      </c>
      <c r="E874">
        <v>320.10599999999999</v>
      </c>
      <c r="F874">
        <v>0</v>
      </c>
      <c r="G874">
        <v>0.115096</v>
      </c>
      <c r="H874">
        <v>0.89999799999999996</v>
      </c>
      <c r="I874">
        <v>0</v>
      </c>
    </row>
    <row r="875" spans="1:9" x14ac:dyDescent="0.25">
      <c r="A875" t="s">
        <v>106</v>
      </c>
      <c r="B875">
        <v>490.05200000000002</v>
      </c>
      <c r="C875">
        <v>487.38799999999998</v>
      </c>
      <c r="D875">
        <v>467.58</v>
      </c>
      <c r="E875">
        <v>320.11500000000001</v>
      </c>
      <c r="F875">
        <v>0</v>
      </c>
      <c r="G875">
        <v>0.11537799999999999</v>
      </c>
      <c r="H875">
        <v>0.86895500000000003</v>
      </c>
      <c r="I875">
        <v>0</v>
      </c>
    </row>
    <row r="876" spans="1:9" x14ac:dyDescent="0.25">
      <c r="A876" t="s">
        <v>106</v>
      </c>
      <c r="B876">
        <v>490.01299999999998</v>
      </c>
      <c r="C876">
        <v>487.34899999999999</v>
      </c>
      <c r="D876">
        <v>467.56599999999997</v>
      </c>
      <c r="E876">
        <v>320.09500000000003</v>
      </c>
      <c r="F876">
        <v>0</v>
      </c>
      <c r="G876">
        <v>0.114923</v>
      </c>
      <c r="H876">
        <v>0.89742100000000002</v>
      </c>
      <c r="I876">
        <v>0</v>
      </c>
    </row>
    <row r="877" spans="1:9" x14ac:dyDescent="0.25">
      <c r="A877" t="s">
        <v>106</v>
      </c>
      <c r="B877">
        <v>498.96300000000002</v>
      </c>
      <c r="C877">
        <v>496.24400000000003</v>
      </c>
      <c r="D877">
        <v>467.66199999999998</v>
      </c>
      <c r="E877">
        <v>320.17</v>
      </c>
      <c r="F877">
        <v>0</v>
      </c>
      <c r="G877">
        <v>0.115097</v>
      </c>
      <c r="H877">
        <v>0.89993500000000004</v>
      </c>
      <c r="I877">
        <v>0</v>
      </c>
    </row>
    <row r="878" spans="1:9" x14ac:dyDescent="0.25">
      <c r="A878" t="s">
        <v>106</v>
      </c>
      <c r="B878">
        <v>490.495</v>
      </c>
      <c r="C878">
        <v>487.81200000000001</v>
      </c>
      <c r="D878">
        <v>467.51400000000001</v>
      </c>
      <c r="E878">
        <v>320.125</v>
      </c>
      <c r="F878">
        <v>0</v>
      </c>
      <c r="G878">
        <v>0.114923</v>
      </c>
      <c r="H878">
        <v>0.90107499999999996</v>
      </c>
      <c r="I878">
        <v>0</v>
      </c>
    </row>
    <row r="879" spans="1:9" x14ac:dyDescent="0.25">
      <c r="A879" t="s">
        <v>106</v>
      </c>
      <c r="B879">
        <v>490.45699999999999</v>
      </c>
      <c r="C879">
        <v>487.78699999999998</v>
      </c>
      <c r="D879">
        <v>467.64499999999998</v>
      </c>
      <c r="E879">
        <v>320.149</v>
      </c>
      <c r="F879">
        <v>0</v>
      </c>
      <c r="G879">
        <v>0.11493399999999999</v>
      </c>
      <c r="H879">
        <v>0.89681999999999995</v>
      </c>
      <c r="I879">
        <v>0</v>
      </c>
    </row>
    <row r="880" spans="1:9" x14ac:dyDescent="0.25">
      <c r="A880" t="s">
        <v>106</v>
      </c>
      <c r="B880">
        <v>490.06</v>
      </c>
      <c r="C880">
        <v>487.39699999999999</v>
      </c>
      <c r="D880">
        <v>467.60199999999998</v>
      </c>
      <c r="E880">
        <v>320.12400000000002</v>
      </c>
      <c r="F880">
        <v>0</v>
      </c>
      <c r="G880">
        <v>0.11496000000000001</v>
      </c>
      <c r="H880">
        <v>0.90087700000000004</v>
      </c>
      <c r="I880">
        <v>0</v>
      </c>
    </row>
    <row r="881" spans="1:25" x14ac:dyDescent="0.25">
      <c r="A881" t="s">
        <v>106</v>
      </c>
      <c r="B881">
        <v>498.154</v>
      </c>
      <c r="C881">
        <v>495.46899999999999</v>
      </c>
      <c r="D881">
        <v>467.80399999999997</v>
      </c>
      <c r="E881">
        <v>320.15800000000002</v>
      </c>
      <c r="F881">
        <v>0</v>
      </c>
      <c r="G881">
        <v>0.114938</v>
      </c>
      <c r="H881">
        <v>0.89927000000000001</v>
      </c>
      <c r="I881">
        <v>0</v>
      </c>
    </row>
    <row r="882" spans="1:25" x14ac:dyDescent="0.25">
      <c r="A882" t="s">
        <v>106</v>
      </c>
      <c r="B882">
        <v>490.14800000000002</v>
      </c>
      <c r="C882">
        <v>487.48599999999999</v>
      </c>
      <c r="D882">
        <v>467.67200000000003</v>
      </c>
      <c r="E882">
        <v>320.15300000000002</v>
      </c>
      <c r="F882">
        <v>0</v>
      </c>
      <c r="G882">
        <v>0.108792</v>
      </c>
      <c r="H882">
        <v>0.87572099999999997</v>
      </c>
      <c r="I882">
        <v>0</v>
      </c>
    </row>
    <row r="883" spans="1:25" x14ac:dyDescent="0.25">
      <c r="A883" t="s">
        <v>106</v>
      </c>
      <c r="B883">
        <v>490.14100000000002</v>
      </c>
      <c r="C883">
        <v>487.47300000000001</v>
      </c>
      <c r="D883">
        <v>467.61500000000001</v>
      </c>
      <c r="E883">
        <v>320.12599999999998</v>
      </c>
      <c r="F883">
        <v>0</v>
      </c>
      <c r="G883">
        <v>0.11511299999999999</v>
      </c>
      <c r="H883">
        <v>0.88990499999999995</v>
      </c>
      <c r="I883">
        <v>0</v>
      </c>
    </row>
    <row r="884" spans="1:25" x14ac:dyDescent="0.25">
      <c r="A884" t="s">
        <v>106</v>
      </c>
      <c r="B884">
        <v>489.983</v>
      </c>
      <c r="C884">
        <v>487.315</v>
      </c>
      <c r="D884">
        <v>467.483</v>
      </c>
      <c r="E884">
        <v>320.13099999999997</v>
      </c>
      <c r="F884">
        <v>0</v>
      </c>
      <c r="G884">
        <v>0.10222000000000001</v>
      </c>
      <c r="H884">
        <v>0.88315699999999997</v>
      </c>
      <c r="I884">
        <v>0</v>
      </c>
    </row>
    <row r="885" spans="1:25" x14ac:dyDescent="0.25">
      <c r="A885" t="s">
        <v>106</v>
      </c>
      <c r="B885">
        <v>1120.43</v>
      </c>
      <c r="C885">
        <v>487.851</v>
      </c>
      <c r="D885">
        <v>467.62700000000001</v>
      </c>
      <c r="E885">
        <v>320.09899999999999</v>
      </c>
      <c r="F885">
        <v>0</v>
      </c>
      <c r="G885">
        <v>0.114965</v>
      </c>
      <c r="H885">
        <v>0.90053700000000003</v>
      </c>
      <c r="I885">
        <v>0</v>
      </c>
    </row>
    <row r="886" spans="1:25" x14ac:dyDescent="0.25">
      <c r="A886" t="s">
        <v>106</v>
      </c>
      <c r="B886">
        <v>491.96100000000001</v>
      </c>
      <c r="C886">
        <v>488.44</v>
      </c>
      <c r="D886">
        <v>467.459</v>
      </c>
      <c r="E886">
        <v>320.07100000000003</v>
      </c>
      <c r="F886">
        <v>0</v>
      </c>
      <c r="G886">
        <v>0.106307</v>
      </c>
      <c r="H886">
        <v>0.86895599999999995</v>
      </c>
      <c r="I886">
        <v>0</v>
      </c>
    </row>
    <row r="887" spans="1:25" x14ac:dyDescent="0.25">
      <c r="A887" t="s">
        <v>106</v>
      </c>
      <c r="B887">
        <v>517.37400000000002</v>
      </c>
      <c r="C887">
        <v>487.834</v>
      </c>
      <c r="D887">
        <v>467.62700000000001</v>
      </c>
      <c r="E887">
        <v>320.14100000000002</v>
      </c>
      <c r="F887">
        <v>0</v>
      </c>
      <c r="G887">
        <v>0.114942</v>
      </c>
      <c r="H887">
        <v>0.87855499999999997</v>
      </c>
      <c r="I887">
        <v>0</v>
      </c>
    </row>
    <row r="888" spans="1:25" x14ac:dyDescent="0.25">
      <c r="A888" t="s">
        <v>106</v>
      </c>
      <c r="B888">
        <v>496.096</v>
      </c>
      <c r="C888">
        <v>493.36</v>
      </c>
      <c r="D888">
        <v>467.70100000000002</v>
      </c>
      <c r="E888">
        <v>320.16699999999997</v>
      </c>
      <c r="F888">
        <v>0</v>
      </c>
      <c r="G888">
        <v>0.115018</v>
      </c>
      <c r="H888">
        <v>0.86895500000000003</v>
      </c>
      <c r="I888">
        <v>0</v>
      </c>
    </row>
    <row r="889" spans="1:25" x14ac:dyDescent="0.25">
      <c r="A889" t="s">
        <v>106</v>
      </c>
      <c r="B889">
        <v>490.69600000000003</v>
      </c>
      <c r="C889">
        <v>488.03699999999998</v>
      </c>
      <c r="D889">
        <v>467.69200000000001</v>
      </c>
      <c r="E889">
        <v>320.11</v>
      </c>
      <c r="F889">
        <v>0</v>
      </c>
      <c r="G889">
        <v>0.114928</v>
      </c>
      <c r="H889">
        <v>0.89971400000000001</v>
      </c>
      <c r="I889">
        <v>0</v>
      </c>
    </row>
    <row r="890" spans="1:25" x14ac:dyDescent="0.25">
      <c r="A890" t="s">
        <v>106</v>
      </c>
      <c r="B890">
        <v>490.11500000000001</v>
      </c>
      <c r="C890">
        <v>487.45100000000002</v>
      </c>
      <c r="D890">
        <v>467.59</v>
      </c>
      <c r="E890">
        <v>320.12799999999999</v>
      </c>
      <c r="F890">
        <v>0</v>
      </c>
      <c r="G890">
        <v>0.11493100000000001</v>
      </c>
      <c r="H890">
        <v>0.88904700000000003</v>
      </c>
      <c r="I890">
        <v>0</v>
      </c>
    </row>
    <row r="891" spans="1:25" x14ac:dyDescent="0.25">
      <c r="A891" t="s">
        <v>106</v>
      </c>
      <c r="B891">
        <v>490.13400000000001</v>
      </c>
      <c r="C891">
        <v>487.44</v>
      </c>
      <c r="D891">
        <v>467.529</v>
      </c>
      <c r="E891">
        <v>320.11700000000002</v>
      </c>
      <c r="F891">
        <v>0</v>
      </c>
      <c r="G891">
        <v>0.114924</v>
      </c>
      <c r="H891">
        <v>0.89666299999999999</v>
      </c>
      <c r="I891">
        <v>0</v>
      </c>
    </row>
    <row r="892" spans="1:25" x14ac:dyDescent="0.25">
      <c r="A892" t="s">
        <v>106</v>
      </c>
      <c r="B892">
        <v>496.03300000000002</v>
      </c>
      <c r="C892">
        <v>493.34199999999998</v>
      </c>
      <c r="D892">
        <v>467.57100000000003</v>
      </c>
      <c r="E892">
        <v>320.12</v>
      </c>
      <c r="F892">
        <v>0</v>
      </c>
      <c r="G892">
        <v>0.114943</v>
      </c>
      <c r="H892">
        <v>0.89724899999999996</v>
      </c>
      <c r="I892">
        <v>0</v>
      </c>
    </row>
    <row r="893" spans="1:25" x14ac:dyDescent="0.25">
      <c r="A893" t="s">
        <v>106</v>
      </c>
      <c r="B893">
        <v>490.572</v>
      </c>
      <c r="C893">
        <v>487.90100000000001</v>
      </c>
      <c r="D893">
        <v>467.66300000000001</v>
      </c>
      <c r="E893">
        <v>320.13799999999998</v>
      </c>
      <c r="F893">
        <v>0</v>
      </c>
      <c r="G893">
        <v>0.119423</v>
      </c>
      <c r="H893">
        <v>0.89936000000000005</v>
      </c>
      <c r="I893">
        <v>0</v>
      </c>
    </row>
    <row r="894" spans="1:25" x14ac:dyDescent="0.25">
      <c r="A894" t="s">
        <v>106</v>
      </c>
      <c r="B894">
        <v>490.09300000000002</v>
      </c>
      <c r="C894">
        <v>487.43099999999998</v>
      </c>
      <c r="D894">
        <v>467.613</v>
      </c>
      <c r="E894">
        <v>320.11</v>
      </c>
      <c r="F894">
        <v>0</v>
      </c>
      <c r="G894">
        <v>0.114941</v>
      </c>
      <c r="H894">
        <v>0.88023200000000001</v>
      </c>
      <c r="I894">
        <v>0</v>
      </c>
    </row>
    <row r="895" spans="1:25" x14ac:dyDescent="0.25">
      <c r="A895" t="s">
        <v>106</v>
      </c>
      <c r="B895">
        <v>490.30099999999999</v>
      </c>
      <c r="C895">
        <v>487.63799999999998</v>
      </c>
      <c r="D895">
        <v>467.85399999999998</v>
      </c>
      <c r="E895">
        <v>320.13600000000002</v>
      </c>
      <c r="F895">
        <v>0</v>
      </c>
      <c r="G895">
        <v>0.11518</v>
      </c>
      <c r="H895">
        <v>0.86895599999999995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498.858</v>
      </c>
      <c r="C896">
        <v>496.18700000000001</v>
      </c>
      <c r="D896">
        <v>467.67</v>
      </c>
      <c r="E896">
        <v>320.10199999999998</v>
      </c>
      <c r="F896">
        <v>0</v>
      </c>
      <c r="G896">
        <v>0.115033</v>
      </c>
      <c r="H896">
        <v>0.89956000000000003</v>
      </c>
      <c r="I896">
        <v>0</v>
      </c>
      <c r="R896">
        <f>AVERAGE(B847:B896)</f>
        <v>536.96154000000001</v>
      </c>
      <c r="S896">
        <f>AVERAGE(C847:C896)</f>
        <v>489.25688000000008</v>
      </c>
      <c r="U896">
        <f>_xlfn.VAR.P(B847:B896)</f>
        <v>31680.960304848337</v>
      </c>
      <c r="V896">
        <f>_xlfn.VAR.P(C847:C896)</f>
        <v>8.5945325856000245</v>
      </c>
      <c r="X896">
        <f>1.96*SQRT(U896)/50</f>
        <v>6.9772652839663589</v>
      </c>
      <c r="Y896">
        <f>1.96*SQRT(V896)/50</f>
        <v>0.11492041834389755</v>
      </c>
    </row>
    <row r="897" spans="1:15" x14ac:dyDescent="0.25">
      <c r="A897" t="s">
        <v>106</v>
      </c>
      <c r="B897">
        <v>26850.357862000001</v>
      </c>
      <c r="C897" t="s">
        <v>36</v>
      </c>
    </row>
    <row r="899" spans="1:15" x14ac:dyDescent="0.25">
      <c r="A899" t="s">
        <v>41</v>
      </c>
      <c r="B899">
        <v>15543.6</v>
      </c>
      <c r="C899">
        <v>15426.6</v>
      </c>
      <c r="D899">
        <v>15426.1</v>
      </c>
      <c r="E899">
        <v>15413.8</v>
      </c>
      <c r="F899">
        <v>669.952</v>
      </c>
      <c r="G899">
        <v>1975.12</v>
      </c>
      <c r="H899">
        <v>393.75299999999999</v>
      </c>
      <c r="I899">
        <v>394.94299999999998</v>
      </c>
      <c r="J899">
        <v>653.80100000000004</v>
      </c>
      <c r="K899">
        <v>12394.4</v>
      </c>
      <c r="L899">
        <v>5.5645500000000001E-2</v>
      </c>
      <c r="M899">
        <v>0.93149199999999999</v>
      </c>
      <c r="N899">
        <v>0</v>
      </c>
      <c r="O899" t="s">
        <v>42</v>
      </c>
    </row>
    <row r="900" spans="1:15" x14ac:dyDescent="0.25">
      <c r="A900" t="s">
        <v>41</v>
      </c>
      <c r="B900">
        <v>16446.2</v>
      </c>
      <c r="C900">
        <v>16330.8</v>
      </c>
      <c r="D900">
        <v>16330.3</v>
      </c>
      <c r="E900">
        <v>16317.4</v>
      </c>
      <c r="F900">
        <v>703.47199999999998</v>
      </c>
      <c r="G900">
        <v>2256.02</v>
      </c>
      <c r="H900">
        <v>409.654</v>
      </c>
      <c r="I900">
        <v>419.15600000000001</v>
      </c>
      <c r="J900">
        <v>872.29300000000001</v>
      </c>
      <c r="K900">
        <v>12982.6</v>
      </c>
      <c r="L900">
        <v>4.1823699999999998E-2</v>
      </c>
      <c r="M900">
        <v>0.93130999999999997</v>
      </c>
      <c r="N900">
        <v>0</v>
      </c>
      <c r="O900" t="s">
        <v>42</v>
      </c>
    </row>
    <row r="901" spans="1:15" x14ac:dyDescent="0.25">
      <c r="A901" t="s">
        <v>41</v>
      </c>
      <c r="B901">
        <v>15638.7</v>
      </c>
      <c r="C901">
        <v>15511.4</v>
      </c>
      <c r="D901">
        <v>15510.9</v>
      </c>
      <c r="E901">
        <v>15498.6</v>
      </c>
      <c r="F901">
        <v>672.10900000000004</v>
      </c>
      <c r="G901">
        <v>2051.02</v>
      </c>
      <c r="H901">
        <v>392.05599999999998</v>
      </c>
      <c r="I901">
        <v>402.07299999999998</v>
      </c>
      <c r="J901">
        <v>724.84900000000005</v>
      </c>
      <c r="K901">
        <v>12407.6</v>
      </c>
      <c r="L901">
        <v>6.0190800000000003E-2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15428.8</v>
      </c>
      <c r="C902">
        <v>15313.7</v>
      </c>
      <c r="D902">
        <v>15313.1</v>
      </c>
      <c r="E902">
        <v>15300.6</v>
      </c>
      <c r="F902">
        <v>674.53200000000004</v>
      </c>
      <c r="G902">
        <v>1820.51</v>
      </c>
      <c r="H902">
        <v>394.166</v>
      </c>
      <c r="I902">
        <v>397.30700000000002</v>
      </c>
      <c r="J902">
        <v>489.86399999999998</v>
      </c>
      <c r="K902">
        <v>12432.8</v>
      </c>
      <c r="L902">
        <v>5.3967300000000003E-2</v>
      </c>
      <c r="M902">
        <v>0.93076000000000003</v>
      </c>
      <c r="N902">
        <v>0</v>
      </c>
      <c r="O902" t="s">
        <v>42</v>
      </c>
    </row>
    <row r="903" spans="1:15" x14ac:dyDescent="0.25">
      <c r="A903" t="s">
        <v>41</v>
      </c>
      <c r="B903">
        <v>15092.2</v>
      </c>
      <c r="C903">
        <v>14980.8</v>
      </c>
      <c r="D903">
        <v>14980.4</v>
      </c>
      <c r="E903">
        <v>14968.2</v>
      </c>
      <c r="F903">
        <v>661.42100000000005</v>
      </c>
      <c r="G903">
        <v>1754.18</v>
      </c>
      <c r="H903">
        <v>388.036</v>
      </c>
      <c r="I903">
        <v>389.64</v>
      </c>
      <c r="J903">
        <v>447.04399999999998</v>
      </c>
      <c r="K903">
        <v>12188.1</v>
      </c>
      <c r="L903">
        <v>6.0356600000000003E-2</v>
      </c>
      <c r="M903">
        <v>0.931307</v>
      </c>
      <c r="N903">
        <v>0</v>
      </c>
      <c r="O903" t="s">
        <v>42</v>
      </c>
    </row>
    <row r="904" spans="1:15" x14ac:dyDescent="0.25">
      <c r="A904" t="s">
        <v>41</v>
      </c>
      <c r="B904">
        <v>15179.3</v>
      </c>
      <c r="C904">
        <v>15064.2</v>
      </c>
      <c r="D904">
        <v>15063.7</v>
      </c>
      <c r="E904">
        <v>15051.6</v>
      </c>
      <c r="F904">
        <v>666.35699999999997</v>
      </c>
      <c r="G904">
        <v>1740.9</v>
      </c>
      <c r="H904">
        <v>389.13200000000001</v>
      </c>
      <c r="I904">
        <v>392.27499999999998</v>
      </c>
      <c r="J904">
        <v>425.875</v>
      </c>
      <c r="K904">
        <v>12278.9</v>
      </c>
      <c r="L904">
        <v>6.0871500000000002E-2</v>
      </c>
      <c r="M904">
        <v>0.93110700000000002</v>
      </c>
      <c r="N904">
        <v>0</v>
      </c>
      <c r="O904" t="s">
        <v>42</v>
      </c>
    </row>
    <row r="905" spans="1:15" x14ac:dyDescent="0.25">
      <c r="A905" t="s">
        <v>41</v>
      </c>
      <c r="B905">
        <v>15168.6</v>
      </c>
      <c r="C905">
        <v>15056.6</v>
      </c>
      <c r="D905">
        <v>15056.1</v>
      </c>
      <c r="E905">
        <v>15044</v>
      </c>
      <c r="F905">
        <v>664.16700000000003</v>
      </c>
      <c r="G905">
        <v>1785.73</v>
      </c>
      <c r="H905">
        <v>387.63099999999997</v>
      </c>
      <c r="I905">
        <v>391.06900000000002</v>
      </c>
      <c r="J905">
        <v>462.03199999999998</v>
      </c>
      <c r="K905">
        <v>12242.2</v>
      </c>
      <c r="L905">
        <v>5.4199499999999998E-2</v>
      </c>
      <c r="M905">
        <v>0.931813</v>
      </c>
      <c r="N905">
        <v>278</v>
      </c>
      <c r="O905" t="s">
        <v>42</v>
      </c>
    </row>
    <row r="906" spans="1:15" x14ac:dyDescent="0.25">
      <c r="A906" t="s">
        <v>41</v>
      </c>
      <c r="B906">
        <v>15166.7</v>
      </c>
      <c r="C906">
        <v>15050.9</v>
      </c>
      <c r="D906">
        <v>15050.4</v>
      </c>
      <c r="E906">
        <v>15038.3</v>
      </c>
      <c r="F906">
        <v>666.221</v>
      </c>
      <c r="G906">
        <v>1740.29</v>
      </c>
      <c r="H906">
        <v>388.80700000000002</v>
      </c>
      <c r="I906">
        <v>392.23599999999999</v>
      </c>
      <c r="J906">
        <v>425.60700000000003</v>
      </c>
      <c r="K906">
        <v>12265.1</v>
      </c>
      <c r="L906">
        <v>5.9817700000000001E-2</v>
      </c>
      <c r="M906">
        <v>0.93062800000000001</v>
      </c>
      <c r="N906">
        <v>0</v>
      </c>
      <c r="O906" t="s">
        <v>42</v>
      </c>
    </row>
    <row r="907" spans="1:15" x14ac:dyDescent="0.25">
      <c r="A907" t="s">
        <v>41</v>
      </c>
      <c r="B907">
        <v>15089.6</v>
      </c>
      <c r="C907">
        <v>14978.5</v>
      </c>
      <c r="D907">
        <v>14978</v>
      </c>
      <c r="E907">
        <v>14965.9</v>
      </c>
      <c r="F907">
        <v>663.73099999999999</v>
      </c>
      <c r="G907">
        <v>1731.32</v>
      </c>
      <c r="H907">
        <v>386.84800000000001</v>
      </c>
      <c r="I907">
        <v>390.13</v>
      </c>
      <c r="J907">
        <v>423.47800000000001</v>
      </c>
      <c r="K907">
        <v>12206.2</v>
      </c>
      <c r="L907">
        <v>5.3935400000000001E-2</v>
      </c>
      <c r="M907">
        <v>0.93128299999999997</v>
      </c>
      <c r="N907">
        <v>0</v>
      </c>
      <c r="O907" t="s">
        <v>42</v>
      </c>
    </row>
    <row r="908" spans="1:15" x14ac:dyDescent="0.25">
      <c r="A908" t="s">
        <v>41</v>
      </c>
      <c r="B908">
        <v>15256.6</v>
      </c>
      <c r="C908">
        <v>15143.9</v>
      </c>
      <c r="D908">
        <v>15143.4</v>
      </c>
      <c r="E908">
        <v>15131.2</v>
      </c>
      <c r="F908">
        <v>666.75599999999997</v>
      </c>
      <c r="G908">
        <v>1784.15</v>
      </c>
      <c r="H908">
        <v>390.42700000000002</v>
      </c>
      <c r="I908">
        <v>393.54</v>
      </c>
      <c r="J908">
        <v>465.70499999999998</v>
      </c>
      <c r="K908">
        <v>12312.1</v>
      </c>
      <c r="L908">
        <v>5.3936600000000001E-2</v>
      </c>
      <c r="M908">
        <v>0.95885200000000004</v>
      </c>
      <c r="N908">
        <v>0</v>
      </c>
      <c r="O908" t="s">
        <v>42</v>
      </c>
    </row>
    <row r="909" spans="1:15" x14ac:dyDescent="0.25">
      <c r="A909" t="s">
        <v>41</v>
      </c>
      <c r="B909">
        <v>15325.3</v>
      </c>
      <c r="C909">
        <v>15213.6</v>
      </c>
      <c r="D909">
        <v>15213.1</v>
      </c>
      <c r="E909">
        <v>15200.8</v>
      </c>
      <c r="F909">
        <v>672.29100000000005</v>
      </c>
      <c r="G909">
        <v>1760.29</v>
      </c>
      <c r="H909">
        <v>393.024</v>
      </c>
      <c r="I909">
        <v>396.26499999999999</v>
      </c>
      <c r="J909">
        <v>430.03699999999998</v>
      </c>
      <c r="K909">
        <v>12402.2</v>
      </c>
      <c r="L909">
        <v>8.3255800000000005E-2</v>
      </c>
      <c r="M909">
        <v>0.93176300000000001</v>
      </c>
      <c r="N909">
        <v>48</v>
      </c>
      <c r="O909" t="s">
        <v>42</v>
      </c>
    </row>
    <row r="910" spans="1:15" x14ac:dyDescent="0.25">
      <c r="A910" t="s">
        <v>41</v>
      </c>
      <c r="B910">
        <v>15692.6</v>
      </c>
      <c r="C910">
        <v>15578</v>
      </c>
      <c r="D910">
        <v>15577.5</v>
      </c>
      <c r="E910">
        <v>15564.9</v>
      </c>
      <c r="F910">
        <v>682.1</v>
      </c>
      <c r="G910">
        <v>1810.07</v>
      </c>
      <c r="H910">
        <v>402.13299999999998</v>
      </c>
      <c r="I910">
        <v>405.779</v>
      </c>
      <c r="J910">
        <v>443.86399999999998</v>
      </c>
      <c r="K910">
        <v>12708</v>
      </c>
      <c r="L910">
        <v>5.4149700000000002E-2</v>
      </c>
      <c r="M910">
        <v>0.93178799999999995</v>
      </c>
      <c r="N910">
        <v>151</v>
      </c>
      <c r="O910" t="s">
        <v>42</v>
      </c>
    </row>
    <row r="911" spans="1:15" x14ac:dyDescent="0.25">
      <c r="A911" t="s">
        <v>41</v>
      </c>
      <c r="B911">
        <v>15998.8</v>
      </c>
      <c r="C911">
        <v>15880.3</v>
      </c>
      <c r="D911">
        <v>15879.8</v>
      </c>
      <c r="E911">
        <v>15866.9</v>
      </c>
      <c r="F911">
        <v>700.09900000000005</v>
      </c>
      <c r="G911">
        <v>1835.17</v>
      </c>
      <c r="H911">
        <v>409.05700000000002</v>
      </c>
      <c r="I911">
        <v>412.88400000000001</v>
      </c>
      <c r="J911">
        <v>454.51400000000001</v>
      </c>
      <c r="K911">
        <v>12948.8</v>
      </c>
      <c r="L911">
        <v>6.3333899999999999E-2</v>
      </c>
      <c r="M911">
        <v>0.93180799999999997</v>
      </c>
      <c r="N911">
        <v>0</v>
      </c>
      <c r="O911" t="s">
        <v>42</v>
      </c>
    </row>
    <row r="912" spans="1:15" x14ac:dyDescent="0.25">
      <c r="A912" t="s">
        <v>41</v>
      </c>
      <c r="B912">
        <v>15273.9</v>
      </c>
      <c r="C912">
        <v>15156.8</v>
      </c>
      <c r="D912">
        <v>15156.3</v>
      </c>
      <c r="E912">
        <v>15144.1</v>
      </c>
      <c r="F912">
        <v>668.18799999999999</v>
      </c>
      <c r="G912">
        <v>1876.56</v>
      </c>
      <c r="H912">
        <v>386.82400000000001</v>
      </c>
      <c r="I912">
        <v>391.714</v>
      </c>
      <c r="J912">
        <v>570.37900000000002</v>
      </c>
      <c r="K912">
        <v>12231.7</v>
      </c>
      <c r="L912">
        <v>5.4780200000000001E-2</v>
      </c>
      <c r="M912">
        <v>0.930616</v>
      </c>
      <c r="N912">
        <v>0</v>
      </c>
      <c r="O912" t="s">
        <v>42</v>
      </c>
    </row>
    <row r="913" spans="1:15" x14ac:dyDescent="0.25">
      <c r="A913" t="s">
        <v>41</v>
      </c>
      <c r="B913">
        <v>15231.6</v>
      </c>
      <c r="C913">
        <v>15118</v>
      </c>
      <c r="D913">
        <v>15117.5</v>
      </c>
      <c r="E913">
        <v>15105.3</v>
      </c>
      <c r="F913">
        <v>666.58799999999997</v>
      </c>
      <c r="G913">
        <v>1735.05</v>
      </c>
      <c r="H913">
        <v>388.89100000000002</v>
      </c>
      <c r="I913">
        <v>391.97199999999998</v>
      </c>
      <c r="J913">
        <v>425.63799999999998</v>
      </c>
      <c r="K913">
        <v>12345.5</v>
      </c>
      <c r="L913">
        <v>7.1257699999999993E-2</v>
      </c>
      <c r="M913">
        <v>0.93110099999999996</v>
      </c>
      <c r="N913">
        <v>0</v>
      </c>
      <c r="O913" t="s">
        <v>42</v>
      </c>
    </row>
    <row r="914" spans="1:15" x14ac:dyDescent="0.25">
      <c r="A914" t="s">
        <v>41</v>
      </c>
      <c r="B914">
        <v>15197.4</v>
      </c>
      <c r="C914">
        <v>15086.1</v>
      </c>
      <c r="D914">
        <v>15085.6</v>
      </c>
      <c r="E914">
        <v>15073.3</v>
      </c>
      <c r="F914">
        <v>667.38400000000001</v>
      </c>
      <c r="G914">
        <v>1730.68</v>
      </c>
      <c r="H914">
        <v>388.11700000000002</v>
      </c>
      <c r="I914">
        <v>391.12200000000001</v>
      </c>
      <c r="J914">
        <v>424.25700000000001</v>
      </c>
      <c r="K914">
        <v>12305.9</v>
      </c>
      <c r="L914">
        <v>6.1797600000000001E-2</v>
      </c>
      <c r="M914">
        <v>0.95902399999999999</v>
      </c>
      <c r="N914">
        <v>0</v>
      </c>
      <c r="O914" t="s">
        <v>42</v>
      </c>
    </row>
    <row r="915" spans="1:15" x14ac:dyDescent="0.25">
      <c r="A915" t="s">
        <v>41</v>
      </c>
      <c r="B915">
        <v>15863.6</v>
      </c>
      <c r="C915">
        <v>15743.8</v>
      </c>
      <c r="D915">
        <v>15743.3</v>
      </c>
      <c r="E915">
        <v>15730.7</v>
      </c>
      <c r="F915">
        <v>693.70699999999999</v>
      </c>
      <c r="G915">
        <v>1811.94</v>
      </c>
      <c r="H915">
        <v>405.19200000000001</v>
      </c>
      <c r="I915">
        <v>408.952</v>
      </c>
      <c r="J915">
        <v>446.81099999999998</v>
      </c>
      <c r="K915">
        <v>12851.3</v>
      </c>
      <c r="L915">
        <v>5.7925299999999999E-2</v>
      </c>
      <c r="M915">
        <v>0.93172600000000005</v>
      </c>
      <c r="N915">
        <v>0</v>
      </c>
      <c r="O915" t="s">
        <v>42</v>
      </c>
    </row>
    <row r="916" spans="1:15" x14ac:dyDescent="0.25">
      <c r="A916" t="s">
        <v>41</v>
      </c>
      <c r="B916">
        <v>16491.400000000001</v>
      </c>
      <c r="C916">
        <v>16362.7</v>
      </c>
      <c r="D916">
        <v>16362.2</v>
      </c>
      <c r="E916">
        <v>16349.1</v>
      </c>
      <c r="F916">
        <v>714.23500000000001</v>
      </c>
      <c r="G916">
        <v>1999.4</v>
      </c>
      <c r="H916">
        <v>419.33699999999999</v>
      </c>
      <c r="I916">
        <v>422.44</v>
      </c>
      <c r="J916">
        <v>586.91700000000003</v>
      </c>
      <c r="K916">
        <v>13242.5</v>
      </c>
      <c r="L916">
        <v>8.3255700000000002E-2</v>
      </c>
      <c r="M916">
        <v>0.94817399999999996</v>
      </c>
      <c r="N916">
        <v>0</v>
      </c>
      <c r="O916" t="s">
        <v>42</v>
      </c>
    </row>
    <row r="917" spans="1:15" x14ac:dyDescent="0.25">
      <c r="A917" t="s">
        <v>41</v>
      </c>
      <c r="B917">
        <v>16119.4</v>
      </c>
      <c r="C917">
        <v>16008.1</v>
      </c>
      <c r="D917">
        <v>16007.5</v>
      </c>
      <c r="E917">
        <v>15994.7</v>
      </c>
      <c r="F917">
        <v>703.15800000000002</v>
      </c>
      <c r="G917">
        <v>1878.83</v>
      </c>
      <c r="H917">
        <v>412.42899999999997</v>
      </c>
      <c r="I917">
        <v>415.916</v>
      </c>
      <c r="J917">
        <v>486.63299999999998</v>
      </c>
      <c r="K917">
        <v>13018.7</v>
      </c>
      <c r="L917">
        <v>5.6952299999999997E-2</v>
      </c>
      <c r="M917">
        <v>0.93183000000000005</v>
      </c>
      <c r="N917">
        <v>0</v>
      </c>
      <c r="O917" t="s">
        <v>42</v>
      </c>
    </row>
    <row r="918" spans="1:15" x14ac:dyDescent="0.25">
      <c r="A918" t="s">
        <v>41</v>
      </c>
      <c r="B918">
        <v>16456.5</v>
      </c>
      <c r="C918">
        <v>16343.9</v>
      </c>
      <c r="D918">
        <v>16343.4</v>
      </c>
      <c r="E918">
        <v>16330.2</v>
      </c>
      <c r="F918">
        <v>718.58799999999997</v>
      </c>
      <c r="G918">
        <v>1913.53</v>
      </c>
      <c r="H918">
        <v>420.83600000000001</v>
      </c>
      <c r="I918">
        <v>424.447</v>
      </c>
      <c r="J918">
        <v>493.48</v>
      </c>
      <c r="K918">
        <v>13305.1</v>
      </c>
      <c r="L918">
        <v>1.10221E-2</v>
      </c>
      <c r="M918">
        <v>0.93171899999999996</v>
      </c>
      <c r="N918">
        <v>0</v>
      </c>
      <c r="O918" t="s">
        <v>42</v>
      </c>
    </row>
    <row r="919" spans="1:15" x14ac:dyDescent="0.25">
      <c r="A919" t="s">
        <v>41</v>
      </c>
      <c r="B919">
        <v>16630.8</v>
      </c>
      <c r="C919">
        <v>16505.400000000001</v>
      </c>
      <c r="D919">
        <v>16504.900000000001</v>
      </c>
      <c r="E919">
        <v>16491.5</v>
      </c>
      <c r="F919">
        <v>724.35</v>
      </c>
      <c r="G919">
        <v>1901.69</v>
      </c>
      <c r="H919">
        <v>425.75099999999998</v>
      </c>
      <c r="I919">
        <v>430.01</v>
      </c>
      <c r="J919">
        <v>464.30099999999999</v>
      </c>
      <c r="K919">
        <v>13476.5</v>
      </c>
      <c r="L919">
        <v>5.5476900000000003E-2</v>
      </c>
      <c r="M919">
        <v>0.93180799999999997</v>
      </c>
      <c r="N919">
        <v>0</v>
      </c>
      <c r="O919" t="s">
        <v>42</v>
      </c>
    </row>
    <row r="920" spans="1:15" x14ac:dyDescent="0.25">
      <c r="A920" t="s">
        <v>41</v>
      </c>
      <c r="B920">
        <v>16850.099999999999</v>
      </c>
      <c r="C920">
        <v>16737.3</v>
      </c>
      <c r="D920">
        <v>16736.7</v>
      </c>
      <c r="E920">
        <v>16723.3</v>
      </c>
      <c r="F920">
        <v>732.05600000000004</v>
      </c>
      <c r="G920">
        <v>1980.54</v>
      </c>
      <c r="H920">
        <v>431.89299999999997</v>
      </c>
      <c r="I920">
        <v>434.33300000000003</v>
      </c>
      <c r="J920">
        <v>508.65100000000001</v>
      </c>
      <c r="K920">
        <v>13635.6</v>
      </c>
      <c r="L920">
        <v>6.2041899999999997E-2</v>
      </c>
      <c r="M920">
        <v>0.93293400000000004</v>
      </c>
      <c r="N920">
        <v>319</v>
      </c>
      <c r="O920" t="s">
        <v>42</v>
      </c>
    </row>
    <row r="921" spans="1:15" x14ac:dyDescent="0.25">
      <c r="A921" t="s">
        <v>41</v>
      </c>
      <c r="B921">
        <v>16166</v>
      </c>
      <c r="C921">
        <v>16038.3</v>
      </c>
      <c r="D921">
        <v>16037.7</v>
      </c>
      <c r="E921">
        <v>16024.8</v>
      </c>
      <c r="F921">
        <v>704.70799999999997</v>
      </c>
      <c r="G921">
        <v>1850.49</v>
      </c>
      <c r="H921">
        <v>414.26499999999999</v>
      </c>
      <c r="I921">
        <v>417.62799999999999</v>
      </c>
      <c r="J921">
        <v>452.09100000000001</v>
      </c>
      <c r="K921">
        <v>13075.6</v>
      </c>
      <c r="L921">
        <v>4.2542099999999999E-2</v>
      </c>
      <c r="M921">
        <v>0.93181999999999998</v>
      </c>
      <c r="N921">
        <v>0</v>
      </c>
      <c r="O921" t="s">
        <v>42</v>
      </c>
    </row>
    <row r="922" spans="1:15" x14ac:dyDescent="0.25">
      <c r="A922" t="s">
        <v>41</v>
      </c>
      <c r="B922">
        <v>16226.1</v>
      </c>
      <c r="C922">
        <v>16092.1</v>
      </c>
      <c r="D922">
        <v>16091.6</v>
      </c>
      <c r="E922">
        <v>16078.6</v>
      </c>
      <c r="F922">
        <v>707.28700000000003</v>
      </c>
      <c r="G922">
        <v>1856.21</v>
      </c>
      <c r="H922">
        <v>415.71499999999997</v>
      </c>
      <c r="I922">
        <v>419.45400000000001</v>
      </c>
      <c r="J922">
        <v>453.02499999999998</v>
      </c>
      <c r="K922">
        <v>13135.6</v>
      </c>
      <c r="L922">
        <v>5.4507899999999998E-2</v>
      </c>
      <c r="M922">
        <v>0.931778</v>
      </c>
      <c r="N922">
        <v>0</v>
      </c>
      <c r="O922" t="s">
        <v>42</v>
      </c>
    </row>
    <row r="923" spans="1:15" x14ac:dyDescent="0.25">
      <c r="A923" t="s">
        <v>41</v>
      </c>
      <c r="B923">
        <v>16173</v>
      </c>
      <c r="C923">
        <v>16060.5</v>
      </c>
      <c r="D923">
        <v>16060</v>
      </c>
      <c r="E923">
        <v>16047.1</v>
      </c>
      <c r="F923">
        <v>703.64099999999996</v>
      </c>
      <c r="G923">
        <v>1889.96</v>
      </c>
      <c r="H923">
        <v>413.70800000000003</v>
      </c>
      <c r="I923">
        <v>417.31200000000001</v>
      </c>
      <c r="J923">
        <v>492.21899999999999</v>
      </c>
      <c r="K923">
        <v>13066.5</v>
      </c>
      <c r="L923">
        <v>5.40758E-2</v>
      </c>
      <c r="M923">
        <v>0.93183000000000005</v>
      </c>
      <c r="N923">
        <v>0</v>
      </c>
      <c r="O923" t="s">
        <v>42</v>
      </c>
    </row>
    <row r="924" spans="1:15" x14ac:dyDescent="0.25">
      <c r="A924" t="s">
        <v>41</v>
      </c>
      <c r="B924">
        <v>16355.8</v>
      </c>
      <c r="C924">
        <v>16242</v>
      </c>
      <c r="D924">
        <v>16241.5</v>
      </c>
      <c r="E924">
        <v>16228.4</v>
      </c>
      <c r="F924">
        <v>713.71400000000006</v>
      </c>
      <c r="G924">
        <v>1872.29</v>
      </c>
      <c r="H924">
        <v>419.30500000000001</v>
      </c>
      <c r="I924">
        <v>422.86500000000001</v>
      </c>
      <c r="J924">
        <v>457.06900000000002</v>
      </c>
      <c r="K924">
        <v>13250.9</v>
      </c>
      <c r="L924">
        <v>5.4139300000000001E-2</v>
      </c>
      <c r="M924">
        <v>0.93096500000000004</v>
      </c>
      <c r="N924">
        <v>0</v>
      </c>
      <c r="O924" t="s">
        <v>42</v>
      </c>
    </row>
    <row r="925" spans="1:15" x14ac:dyDescent="0.25">
      <c r="A925" t="s">
        <v>41</v>
      </c>
      <c r="B925">
        <v>17193.400000000001</v>
      </c>
      <c r="C925">
        <v>17059.599999999999</v>
      </c>
      <c r="D925">
        <v>17059.099999999999</v>
      </c>
      <c r="E925">
        <v>17045.3</v>
      </c>
      <c r="F925">
        <v>747.91600000000005</v>
      </c>
      <c r="G925">
        <v>1962.92</v>
      </c>
      <c r="H925">
        <v>440.077</v>
      </c>
      <c r="I925">
        <v>444.18599999999998</v>
      </c>
      <c r="J925">
        <v>478.584</v>
      </c>
      <c r="K925">
        <v>13937.4</v>
      </c>
      <c r="L925">
        <v>8.3255700000000002E-2</v>
      </c>
      <c r="M925">
        <v>0.93179900000000004</v>
      </c>
      <c r="N925">
        <v>0</v>
      </c>
      <c r="O925" t="s">
        <v>42</v>
      </c>
    </row>
    <row r="926" spans="1:15" x14ac:dyDescent="0.25">
      <c r="A926" t="s">
        <v>41</v>
      </c>
      <c r="B926">
        <v>16920.400000000001</v>
      </c>
      <c r="C926">
        <v>16806.2</v>
      </c>
      <c r="D926">
        <v>16805.7</v>
      </c>
      <c r="E926">
        <v>16792.099999999999</v>
      </c>
      <c r="F926">
        <v>736.98099999999999</v>
      </c>
      <c r="G926">
        <v>1948.19</v>
      </c>
      <c r="H926">
        <v>433.37200000000001</v>
      </c>
      <c r="I926">
        <v>437.05399999999997</v>
      </c>
      <c r="J926">
        <v>486.15899999999999</v>
      </c>
      <c r="K926">
        <v>13703.4</v>
      </c>
      <c r="L926">
        <v>5.6738799999999999E-2</v>
      </c>
      <c r="M926">
        <v>0.95855699999999999</v>
      </c>
      <c r="N926">
        <v>0</v>
      </c>
      <c r="O926" t="s">
        <v>42</v>
      </c>
    </row>
    <row r="927" spans="1:15" x14ac:dyDescent="0.25">
      <c r="A927" t="s">
        <v>41</v>
      </c>
      <c r="B927">
        <v>15477</v>
      </c>
      <c r="C927">
        <v>15343.1</v>
      </c>
      <c r="D927">
        <v>15342.6</v>
      </c>
      <c r="E927">
        <v>15330.3</v>
      </c>
      <c r="F927">
        <v>677.13800000000003</v>
      </c>
      <c r="G927">
        <v>1779.21</v>
      </c>
      <c r="H927">
        <v>396.30599999999998</v>
      </c>
      <c r="I927">
        <v>399.54300000000001</v>
      </c>
      <c r="J927">
        <v>433.084</v>
      </c>
      <c r="K927">
        <v>12499.9</v>
      </c>
      <c r="L927">
        <v>5.4409100000000002E-2</v>
      </c>
      <c r="M927">
        <v>0.94772999999999996</v>
      </c>
      <c r="N927">
        <v>131</v>
      </c>
      <c r="O927" t="s">
        <v>42</v>
      </c>
    </row>
    <row r="928" spans="1:15" x14ac:dyDescent="0.25">
      <c r="A928" t="s">
        <v>41</v>
      </c>
      <c r="B928">
        <v>16299.6</v>
      </c>
      <c r="C928">
        <v>16184.5</v>
      </c>
      <c r="D928">
        <v>16184</v>
      </c>
      <c r="E928">
        <v>16171</v>
      </c>
      <c r="F928">
        <v>711.36500000000001</v>
      </c>
      <c r="G928">
        <v>1866.4</v>
      </c>
      <c r="H928">
        <v>417.85</v>
      </c>
      <c r="I928">
        <v>421.52</v>
      </c>
      <c r="J928">
        <v>455.346</v>
      </c>
      <c r="K928">
        <v>13194.2</v>
      </c>
      <c r="L928">
        <v>5.39158E-2</v>
      </c>
      <c r="M928">
        <v>0.93177699999999997</v>
      </c>
      <c r="N928">
        <v>0</v>
      </c>
      <c r="O928" t="s">
        <v>42</v>
      </c>
    </row>
    <row r="929" spans="1:15" x14ac:dyDescent="0.25">
      <c r="A929" t="s">
        <v>41</v>
      </c>
      <c r="B929">
        <v>16096.9</v>
      </c>
      <c r="C929">
        <v>15979.5</v>
      </c>
      <c r="D929">
        <v>15979</v>
      </c>
      <c r="E929">
        <v>15966.1</v>
      </c>
      <c r="F929">
        <v>703.65200000000004</v>
      </c>
      <c r="G929">
        <v>1843.89</v>
      </c>
      <c r="H929">
        <v>412.61099999999999</v>
      </c>
      <c r="I929">
        <v>416.31599999999997</v>
      </c>
      <c r="J929">
        <v>450.41899999999998</v>
      </c>
      <c r="K929">
        <v>13029.6</v>
      </c>
      <c r="L929">
        <v>5.3924800000000002E-2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16467.3</v>
      </c>
      <c r="C930">
        <v>16342.8</v>
      </c>
      <c r="D930">
        <v>16342.3</v>
      </c>
      <c r="E930">
        <v>16329.1</v>
      </c>
      <c r="F930">
        <v>716.47699999999998</v>
      </c>
      <c r="G930">
        <v>1917.02</v>
      </c>
      <c r="H930">
        <v>420.98200000000003</v>
      </c>
      <c r="I930">
        <v>424.59300000000002</v>
      </c>
      <c r="J930">
        <v>496.90699999999998</v>
      </c>
      <c r="K930">
        <v>13311.8</v>
      </c>
      <c r="L930">
        <v>7.20808E-2</v>
      </c>
      <c r="M930">
        <v>0.93183099999999996</v>
      </c>
      <c r="N930">
        <v>0</v>
      </c>
      <c r="O930" t="s">
        <v>42</v>
      </c>
    </row>
    <row r="931" spans="1:15" x14ac:dyDescent="0.25">
      <c r="A931" t="s">
        <v>41</v>
      </c>
      <c r="B931">
        <v>16811.599999999999</v>
      </c>
      <c r="C931">
        <v>16698.400000000001</v>
      </c>
      <c r="D931">
        <v>16697.900000000001</v>
      </c>
      <c r="E931">
        <v>16684.400000000001</v>
      </c>
      <c r="F931">
        <v>730.72500000000002</v>
      </c>
      <c r="G931">
        <v>1923.08</v>
      </c>
      <c r="H931">
        <v>431.113</v>
      </c>
      <c r="I931">
        <v>434.86599999999999</v>
      </c>
      <c r="J931">
        <v>468.98200000000003</v>
      </c>
      <c r="K931">
        <v>13640.1</v>
      </c>
      <c r="L931">
        <v>5.6742000000000001E-2</v>
      </c>
      <c r="M931">
        <v>0.93178700000000003</v>
      </c>
      <c r="N931">
        <v>0</v>
      </c>
      <c r="O931" t="s">
        <v>42</v>
      </c>
    </row>
    <row r="932" spans="1:15" x14ac:dyDescent="0.25">
      <c r="A932" t="s">
        <v>41</v>
      </c>
      <c r="B932">
        <v>16300.6</v>
      </c>
      <c r="C932">
        <v>16173.4</v>
      </c>
      <c r="D932">
        <v>16172.9</v>
      </c>
      <c r="E932">
        <v>16159.8</v>
      </c>
      <c r="F932">
        <v>711.66200000000003</v>
      </c>
      <c r="G932">
        <v>1864.96</v>
      </c>
      <c r="H932">
        <v>417.471</v>
      </c>
      <c r="I932">
        <v>421.27600000000001</v>
      </c>
      <c r="J932">
        <v>455.24099999999999</v>
      </c>
      <c r="K932">
        <v>13190.5</v>
      </c>
      <c r="L932">
        <v>5.4136999999999998E-2</v>
      </c>
      <c r="M932">
        <v>0.931836</v>
      </c>
      <c r="N932">
        <v>0</v>
      </c>
      <c r="O932" t="s">
        <v>42</v>
      </c>
    </row>
    <row r="933" spans="1:15" x14ac:dyDescent="0.25">
      <c r="A933" t="s">
        <v>41</v>
      </c>
      <c r="B933">
        <v>16468.8</v>
      </c>
      <c r="C933">
        <v>16343.2</v>
      </c>
      <c r="D933">
        <v>16342.7</v>
      </c>
      <c r="E933">
        <v>16329.5</v>
      </c>
      <c r="F933">
        <v>717.61900000000003</v>
      </c>
      <c r="G933">
        <v>1883.57</v>
      </c>
      <c r="H933">
        <v>421.98700000000002</v>
      </c>
      <c r="I933">
        <v>425.49400000000003</v>
      </c>
      <c r="J933">
        <v>459.81</v>
      </c>
      <c r="K933">
        <v>13339.5</v>
      </c>
      <c r="L933">
        <v>5.3919000000000002E-2</v>
      </c>
      <c r="M933">
        <v>0.93181800000000004</v>
      </c>
      <c r="N933">
        <v>0</v>
      </c>
      <c r="O933" t="s">
        <v>42</v>
      </c>
    </row>
    <row r="934" spans="1:15" x14ac:dyDescent="0.25">
      <c r="A934" t="s">
        <v>41</v>
      </c>
      <c r="B934">
        <v>16230.3</v>
      </c>
      <c r="C934">
        <v>16117.5</v>
      </c>
      <c r="D934">
        <v>16117</v>
      </c>
      <c r="E934">
        <v>16104</v>
      </c>
      <c r="F934">
        <v>707.29899999999998</v>
      </c>
      <c r="G934">
        <v>1894.28</v>
      </c>
      <c r="H934">
        <v>415.52800000000002</v>
      </c>
      <c r="I934">
        <v>418.75599999999997</v>
      </c>
      <c r="J934">
        <v>493.11900000000003</v>
      </c>
      <c r="K934">
        <v>13124.6</v>
      </c>
      <c r="L934">
        <v>5.4202100000000003E-2</v>
      </c>
      <c r="M934">
        <v>0.93134300000000003</v>
      </c>
      <c r="N934">
        <v>0</v>
      </c>
      <c r="O934" t="s">
        <v>42</v>
      </c>
    </row>
    <row r="935" spans="1:15" x14ac:dyDescent="0.25">
      <c r="A935" t="s">
        <v>41</v>
      </c>
      <c r="B935">
        <v>16200.7</v>
      </c>
      <c r="C935">
        <v>16073.3</v>
      </c>
      <c r="D935">
        <v>16072.8</v>
      </c>
      <c r="E935">
        <v>16059.9</v>
      </c>
      <c r="F935">
        <v>705.50400000000002</v>
      </c>
      <c r="G935">
        <v>1854.19</v>
      </c>
      <c r="H935">
        <v>415.28500000000003</v>
      </c>
      <c r="I935">
        <v>418.80399999999997</v>
      </c>
      <c r="J935">
        <v>452.709</v>
      </c>
      <c r="K935">
        <v>13113.5</v>
      </c>
      <c r="L935">
        <v>7.7163399999999993E-2</v>
      </c>
      <c r="M935">
        <v>0.931732</v>
      </c>
      <c r="N935">
        <v>0</v>
      </c>
      <c r="O935" t="s">
        <v>42</v>
      </c>
    </row>
    <row r="936" spans="1:15" x14ac:dyDescent="0.25">
      <c r="A936" t="s">
        <v>41</v>
      </c>
      <c r="B936">
        <v>16708.400000000001</v>
      </c>
      <c r="C936">
        <v>16574.400000000001</v>
      </c>
      <c r="D936">
        <v>16573.900000000001</v>
      </c>
      <c r="E936">
        <v>16560.5</v>
      </c>
      <c r="F936">
        <v>728.11699999999996</v>
      </c>
      <c r="G936">
        <v>1909.3</v>
      </c>
      <c r="H936">
        <v>428.00700000000001</v>
      </c>
      <c r="I936">
        <v>431.73099999999999</v>
      </c>
      <c r="J936">
        <v>465.45100000000002</v>
      </c>
      <c r="K936">
        <v>13537.3</v>
      </c>
      <c r="L936">
        <v>5.9299699999999997E-2</v>
      </c>
      <c r="M936">
        <v>0.93181700000000001</v>
      </c>
      <c r="N936">
        <v>0</v>
      </c>
      <c r="O936" t="s">
        <v>42</v>
      </c>
    </row>
    <row r="937" spans="1:15" x14ac:dyDescent="0.25">
      <c r="A937" t="s">
        <v>41</v>
      </c>
      <c r="B937">
        <v>16334.8</v>
      </c>
      <c r="C937">
        <v>16221.1</v>
      </c>
      <c r="D937">
        <v>16220.6</v>
      </c>
      <c r="E937">
        <v>16207.5</v>
      </c>
      <c r="F937">
        <v>712.01</v>
      </c>
      <c r="G937">
        <v>1870.87</v>
      </c>
      <c r="H937">
        <v>418.93799999999999</v>
      </c>
      <c r="I937">
        <v>422.63400000000001</v>
      </c>
      <c r="J937">
        <v>456.69</v>
      </c>
      <c r="K937">
        <v>13237.3</v>
      </c>
      <c r="L937">
        <v>5.4376800000000003E-2</v>
      </c>
      <c r="M937">
        <v>0.93156499999999998</v>
      </c>
      <c r="N937">
        <v>0</v>
      </c>
      <c r="O937" t="s">
        <v>42</v>
      </c>
    </row>
    <row r="938" spans="1:15" x14ac:dyDescent="0.25">
      <c r="A938" t="s">
        <v>41</v>
      </c>
      <c r="B938">
        <v>15853.1</v>
      </c>
      <c r="C938">
        <v>15726.9</v>
      </c>
      <c r="D938">
        <v>15726.4</v>
      </c>
      <c r="E938">
        <v>15713.8</v>
      </c>
      <c r="F938">
        <v>691.58600000000001</v>
      </c>
      <c r="G938">
        <v>1826.4</v>
      </c>
      <c r="H938">
        <v>406.17599999999999</v>
      </c>
      <c r="I938">
        <v>409.476</v>
      </c>
      <c r="J938">
        <v>455.65800000000002</v>
      </c>
      <c r="K938">
        <v>12813.4</v>
      </c>
      <c r="L938">
        <v>5.3925500000000001E-2</v>
      </c>
      <c r="M938">
        <v>0.95714900000000003</v>
      </c>
      <c r="N938">
        <v>0</v>
      </c>
      <c r="O938" t="s">
        <v>42</v>
      </c>
    </row>
    <row r="939" spans="1:15" x14ac:dyDescent="0.25">
      <c r="A939" t="s">
        <v>41</v>
      </c>
      <c r="B939">
        <v>16211.9</v>
      </c>
      <c r="C939">
        <v>16099.3</v>
      </c>
      <c r="D939">
        <v>16098.7</v>
      </c>
      <c r="E939">
        <v>16085.8</v>
      </c>
      <c r="F939">
        <v>707.26700000000005</v>
      </c>
      <c r="G939">
        <v>1863.35</v>
      </c>
      <c r="H939">
        <v>415.565</v>
      </c>
      <c r="I939">
        <v>419.11399999999998</v>
      </c>
      <c r="J939">
        <v>453.363</v>
      </c>
      <c r="K939">
        <v>13147</v>
      </c>
      <c r="L939">
        <v>5.6487799999999998E-2</v>
      </c>
      <c r="M939">
        <v>0.93276400000000004</v>
      </c>
      <c r="N939">
        <v>154</v>
      </c>
      <c r="O939" t="s">
        <v>42</v>
      </c>
    </row>
    <row r="940" spans="1:15" x14ac:dyDescent="0.25">
      <c r="A940" t="s">
        <v>41</v>
      </c>
      <c r="B940">
        <v>16309.8</v>
      </c>
      <c r="C940">
        <v>16196.3</v>
      </c>
      <c r="D940">
        <v>16195.8</v>
      </c>
      <c r="E940">
        <v>16182.7</v>
      </c>
      <c r="F940">
        <v>712.46299999999997</v>
      </c>
      <c r="G940">
        <v>1867.24</v>
      </c>
      <c r="H940">
        <v>418.08</v>
      </c>
      <c r="I940">
        <v>421.85899999999998</v>
      </c>
      <c r="J940">
        <v>456.05900000000003</v>
      </c>
      <c r="K940">
        <v>13211.7</v>
      </c>
      <c r="L940">
        <v>5.3921299999999998E-2</v>
      </c>
      <c r="M940">
        <v>0.93172500000000003</v>
      </c>
      <c r="N940">
        <v>0</v>
      </c>
      <c r="O940" t="s">
        <v>42</v>
      </c>
    </row>
    <row r="941" spans="1:15" x14ac:dyDescent="0.25">
      <c r="A941" t="s">
        <v>41</v>
      </c>
      <c r="B941">
        <v>16464</v>
      </c>
      <c r="C941">
        <v>16339.5</v>
      </c>
      <c r="D941">
        <v>16338.9</v>
      </c>
      <c r="E941">
        <v>16325.8</v>
      </c>
      <c r="F941">
        <v>716.80200000000002</v>
      </c>
      <c r="G941">
        <v>1915.18</v>
      </c>
      <c r="H941">
        <v>421.1</v>
      </c>
      <c r="I941">
        <v>424.71600000000001</v>
      </c>
      <c r="J941">
        <v>495.12700000000001</v>
      </c>
      <c r="K941">
        <v>13310.8</v>
      </c>
      <c r="L941">
        <v>3.60363E-2</v>
      </c>
      <c r="M941">
        <v>0.93179599999999996</v>
      </c>
      <c r="N941">
        <v>0</v>
      </c>
      <c r="O941" t="s">
        <v>42</v>
      </c>
    </row>
    <row r="942" spans="1:15" x14ac:dyDescent="0.25">
      <c r="A942" t="s">
        <v>41</v>
      </c>
      <c r="B942">
        <v>16623.8</v>
      </c>
      <c r="C942">
        <v>16510.5</v>
      </c>
      <c r="D942">
        <v>16510</v>
      </c>
      <c r="E942">
        <v>16496.7</v>
      </c>
      <c r="F942">
        <v>723.87800000000004</v>
      </c>
      <c r="G942">
        <v>1902.26</v>
      </c>
      <c r="H942">
        <v>426.51400000000001</v>
      </c>
      <c r="I942">
        <v>430.09300000000002</v>
      </c>
      <c r="J942">
        <v>464.142</v>
      </c>
      <c r="K942">
        <v>13485.8</v>
      </c>
      <c r="L942">
        <v>7.2624300000000003E-2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15788.9</v>
      </c>
      <c r="C943">
        <v>15661.4</v>
      </c>
      <c r="D943">
        <v>15660.9</v>
      </c>
      <c r="E943">
        <v>15648.2</v>
      </c>
      <c r="F943">
        <v>690.02099999999996</v>
      </c>
      <c r="G943">
        <v>1808.65</v>
      </c>
      <c r="H943">
        <v>404.512</v>
      </c>
      <c r="I943">
        <v>408.11900000000003</v>
      </c>
      <c r="J943">
        <v>442.04</v>
      </c>
      <c r="K943">
        <v>12765</v>
      </c>
      <c r="L943">
        <v>6.2119099999999997E-2</v>
      </c>
      <c r="M943">
        <v>0.93172600000000005</v>
      </c>
      <c r="N943">
        <v>0</v>
      </c>
      <c r="O943" t="s">
        <v>42</v>
      </c>
    </row>
    <row r="944" spans="1:15" x14ac:dyDescent="0.25">
      <c r="A944" t="s">
        <v>41</v>
      </c>
      <c r="B944">
        <v>16518</v>
      </c>
      <c r="C944">
        <v>16384</v>
      </c>
      <c r="D944">
        <v>16383.5</v>
      </c>
      <c r="E944">
        <v>16370.2</v>
      </c>
      <c r="F944">
        <v>719.65300000000002</v>
      </c>
      <c r="G944">
        <v>1888.61</v>
      </c>
      <c r="H944">
        <v>422.84300000000002</v>
      </c>
      <c r="I944">
        <v>426.94</v>
      </c>
      <c r="J944">
        <v>460.75700000000001</v>
      </c>
      <c r="K944">
        <v>13375.5</v>
      </c>
      <c r="L944">
        <v>5.4044300000000003E-2</v>
      </c>
      <c r="M944">
        <v>0.95532700000000004</v>
      </c>
      <c r="N944">
        <v>0</v>
      </c>
      <c r="O944" t="s">
        <v>42</v>
      </c>
    </row>
    <row r="945" spans="1:25" x14ac:dyDescent="0.25">
      <c r="A945" t="s">
        <v>41</v>
      </c>
      <c r="B945">
        <v>16698.900000000001</v>
      </c>
      <c r="C945">
        <v>16585.2</v>
      </c>
      <c r="D945">
        <v>16584.7</v>
      </c>
      <c r="E945">
        <v>16571.400000000001</v>
      </c>
      <c r="F945">
        <v>726.745</v>
      </c>
      <c r="G945">
        <v>1947.85</v>
      </c>
      <c r="H945">
        <v>427.14499999999998</v>
      </c>
      <c r="I945">
        <v>430.66</v>
      </c>
      <c r="J945">
        <v>507.67</v>
      </c>
      <c r="K945">
        <v>13506.3</v>
      </c>
      <c r="L945">
        <v>8.3259100000000003E-2</v>
      </c>
      <c r="M945">
        <v>0.93710899999999997</v>
      </c>
      <c r="N945">
        <v>0</v>
      </c>
      <c r="O945" t="s">
        <v>42</v>
      </c>
    </row>
    <row r="946" spans="1:25" x14ac:dyDescent="0.25">
      <c r="A946" t="s">
        <v>41</v>
      </c>
      <c r="B946">
        <v>14862.2</v>
      </c>
      <c r="C946">
        <v>14737</v>
      </c>
      <c r="D946">
        <v>14736.5</v>
      </c>
      <c r="E946">
        <v>14724.6</v>
      </c>
      <c r="F946">
        <v>651.25199999999995</v>
      </c>
      <c r="G946">
        <v>1706.07</v>
      </c>
      <c r="H946">
        <v>380.892</v>
      </c>
      <c r="I946">
        <v>384.36399999999998</v>
      </c>
      <c r="J946">
        <v>417.63200000000001</v>
      </c>
      <c r="K946">
        <v>12005</v>
      </c>
      <c r="L946">
        <v>5.6860300000000003E-2</v>
      </c>
      <c r="M946">
        <v>0.95895799999999998</v>
      </c>
      <c r="N946">
        <v>0</v>
      </c>
      <c r="O946" t="s">
        <v>42</v>
      </c>
    </row>
    <row r="947" spans="1:25" x14ac:dyDescent="0.25">
      <c r="A947" t="s">
        <v>41</v>
      </c>
      <c r="B947">
        <v>15485.7</v>
      </c>
      <c r="C947">
        <v>15373.5</v>
      </c>
      <c r="D947">
        <v>15373</v>
      </c>
      <c r="E947">
        <v>15360.6</v>
      </c>
      <c r="F947">
        <v>677.41099999999994</v>
      </c>
      <c r="G947">
        <v>1777.02</v>
      </c>
      <c r="H947">
        <v>397.37200000000001</v>
      </c>
      <c r="I947">
        <v>400.81400000000002</v>
      </c>
      <c r="J947">
        <v>434.286</v>
      </c>
      <c r="K947">
        <v>12538.8</v>
      </c>
      <c r="L947">
        <v>5.4668300000000003E-2</v>
      </c>
      <c r="M947">
        <v>0.94145299999999998</v>
      </c>
      <c r="N947">
        <v>0</v>
      </c>
      <c r="O947" t="s">
        <v>42</v>
      </c>
    </row>
    <row r="948" spans="1:25" x14ac:dyDescent="0.25">
      <c r="A948" t="s">
        <v>41</v>
      </c>
      <c r="B948">
        <v>15865.6</v>
      </c>
      <c r="C948">
        <v>15751</v>
      </c>
      <c r="D948">
        <v>15750.5</v>
      </c>
      <c r="E948">
        <v>15737.8</v>
      </c>
      <c r="F948">
        <v>693.20100000000002</v>
      </c>
      <c r="G948">
        <v>1817.9</v>
      </c>
      <c r="H948">
        <v>406.63499999999999</v>
      </c>
      <c r="I948">
        <v>410.44099999999997</v>
      </c>
      <c r="J948">
        <v>444.12099999999998</v>
      </c>
      <c r="K948">
        <v>12841.1</v>
      </c>
      <c r="L948">
        <v>5.6422899999999998E-2</v>
      </c>
      <c r="M948">
        <v>0.93164899999999995</v>
      </c>
      <c r="N948">
        <v>0</v>
      </c>
      <c r="O948" t="s">
        <v>42</v>
      </c>
    </row>
    <row r="949" spans="1:25" x14ac:dyDescent="0.25">
      <c r="A949" t="s">
        <v>41</v>
      </c>
      <c r="B949">
        <v>16362.2</v>
      </c>
      <c r="C949">
        <v>16228</v>
      </c>
      <c r="D949">
        <v>16227.5</v>
      </c>
      <c r="E949">
        <v>16214.4</v>
      </c>
      <c r="F949">
        <v>712.66600000000005</v>
      </c>
      <c r="G949">
        <v>1906.16</v>
      </c>
      <c r="H949">
        <v>418.19900000000001</v>
      </c>
      <c r="I949">
        <v>421.40300000000002</v>
      </c>
      <c r="J949">
        <v>495.87900000000002</v>
      </c>
      <c r="K949">
        <v>13215.8</v>
      </c>
      <c r="L949">
        <v>5.4196899999999999E-2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16549.900000000001</v>
      </c>
      <c r="C950">
        <v>16434.900000000001</v>
      </c>
      <c r="D950">
        <v>16434.400000000001</v>
      </c>
      <c r="E950">
        <v>16421.2</v>
      </c>
      <c r="F950">
        <v>721.57799999999997</v>
      </c>
      <c r="G950">
        <v>1893.67</v>
      </c>
      <c r="H950">
        <v>424.39800000000002</v>
      </c>
      <c r="I950">
        <v>427.899</v>
      </c>
      <c r="J950">
        <v>461.93099999999998</v>
      </c>
      <c r="K950">
        <v>13412.6</v>
      </c>
      <c r="L950">
        <v>5.6668099999999999E-2</v>
      </c>
      <c r="M950">
        <v>0.95763399999999999</v>
      </c>
      <c r="N950">
        <v>0</v>
      </c>
      <c r="O950" t="s">
        <v>42</v>
      </c>
    </row>
    <row r="951" spans="1:25" x14ac:dyDescent="0.25">
      <c r="A951" t="s">
        <v>41</v>
      </c>
      <c r="B951">
        <v>16231.8</v>
      </c>
      <c r="C951">
        <v>16105.2</v>
      </c>
      <c r="D951">
        <v>16104.7</v>
      </c>
      <c r="E951">
        <v>16091.7</v>
      </c>
      <c r="F951">
        <v>708.96199999999999</v>
      </c>
      <c r="G951">
        <v>1857.5</v>
      </c>
      <c r="H951">
        <v>415.93</v>
      </c>
      <c r="I951">
        <v>419.74900000000002</v>
      </c>
      <c r="J951">
        <v>453.399</v>
      </c>
      <c r="K951">
        <v>13140.7</v>
      </c>
      <c r="L951">
        <v>5.39566E-2</v>
      </c>
      <c r="M951">
        <v>0.95139399999999996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16877</v>
      </c>
      <c r="C952">
        <v>16754.099999999999</v>
      </c>
      <c r="D952">
        <v>16753.5</v>
      </c>
      <c r="E952">
        <v>16740</v>
      </c>
      <c r="F952">
        <v>733.39800000000002</v>
      </c>
      <c r="G952">
        <v>1949.01</v>
      </c>
      <c r="H952">
        <v>431.80099999999999</v>
      </c>
      <c r="I952">
        <v>435.58</v>
      </c>
      <c r="J952">
        <v>492.74900000000002</v>
      </c>
      <c r="K952">
        <v>13670.6</v>
      </c>
      <c r="L952">
        <v>8.3273E-2</v>
      </c>
      <c r="M952">
        <v>0.93174299999999999</v>
      </c>
      <c r="N952">
        <v>0</v>
      </c>
      <c r="O952" t="s">
        <v>42</v>
      </c>
      <c r="R952">
        <f>AVERAGE(B903:B952)</f>
        <v>16064.358</v>
      </c>
      <c r="S952">
        <f>AVERAGE(C903:C952)</f>
        <v>15944.912</v>
      </c>
      <c r="U952">
        <f>_xlfn.VAR.P(B903:B952)</f>
        <v>342959.34723599994</v>
      </c>
      <c r="V952">
        <f>_xlfn.VAR.P(C903:C952)</f>
        <v>340307.49585600011</v>
      </c>
      <c r="X952">
        <f>1.96*SQRT(U952)/50</f>
        <v>22.956590586076295</v>
      </c>
      <c r="Y952">
        <f>1.96*SQRT(V952)/50</f>
        <v>22.867665172294352</v>
      </c>
    </row>
    <row r="953" spans="1:25" x14ac:dyDescent="0.25">
      <c r="A953" t="s">
        <v>43</v>
      </c>
      <c r="B953">
        <v>803221.34816299996</v>
      </c>
      <c r="C953" t="s">
        <v>36</v>
      </c>
    </row>
    <row r="954" spans="1:25" x14ac:dyDescent="0.25">
      <c r="A954" t="s">
        <v>44</v>
      </c>
      <c r="B954">
        <v>14615.6</v>
      </c>
      <c r="C954">
        <v>14614.9</v>
      </c>
      <c r="D954">
        <v>14614.4</v>
      </c>
      <c r="E954">
        <v>14601.2</v>
      </c>
      <c r="F954">
        <v>718.41899999999998</v>
      </c>
      <c r="G954">
        <v>0</v>
      </c>
      <c r="H954">
        <v>431.85399999999998</v>
      </c>
      <c r="I954">
        <v>0</v>
      </c>
      <c r="J954">
        <v>5.7654499999999997E-2</v>
      </c>
      <c r="K954">
        <v>0.95773699999999995</v>
      </c>
      <c r="L954">
        <v>0</v>
      </c>
      <c r="M954" t="s">
        <v>42</v>
      </c>
    </row>
    <row r="955" spans="1:25" x14ac:dyDescent="0.25">
      <c r="A955" t="s">
        <v>44</v>
      </c>
      <c r="B955">
        <v>14977.1</v>
      </c>
      <c r="C955">
        <v>14976.4</v>
      </c>
      <c r="D955">
        <v>14975.9</v>
      </c>
      <c r="E955">
        <v>14962.3</v>
      </c>
      <c r="F955">
        <v>733.47</v>
      </c>
      <c r="G955">
        <v>0</v>
      </c>
      <c r="H955">
        <v>443.73399999999998</v>
      </c>
      <c r="I955">
        <v>0</v>
      </c>
      <c r="J955">
        <v>5.6082800000000002E-2</v>
      </c>
      <c r="K955">
        <v>0.93156000000000005</v>
      </c>
      <c r="L955">
        <v>0</v>
      </c>
      <c r="M955" t="s">
        <v>42</v>
      </c>
    </row>
    <row r="956" spans="1:25" x14ac:dyDescent="0.25">
      <c r="A956" t="s">
        <v>44</v>
      </c>
      <c r="B956">
        <v>15402.5</v>
      </c>
      <c r="C956">
        <v>15401.8</v>
      </c>
      <c r="D956">
        <v>15401.2</v>
      </c>
      <c r="E956">
        <v>15387.3</v>
      </c>
      <c r="F956">
        <v>753.17600000000004</v>
      </c>
      <c r="G956">
        <v>0</v>
      </c>
      <c r="H956">
        <v>455.25200000000001</v>
      </c>
      <c r="I956">
        <v>0</v>
      </c>
      <c r="J956">
        <v>5.5002599999999999E-2</v>
      </c>
      <c r="K956">
        <v>0.93179000000000001</v>
      </c>
      <c r="L956">
        <v>0</v>
      </c>
      <c r="M956" t="s">
        <v>42</v>
      </c>
    </row>
    <row r="957" spans="1:25" x14ac:dyDescent="0.25">
      <c r="A957" t="s">
        <v>44</v>
      </c>
      <c r="B957">
        <v>13937.4</v>
      </c>
      <c r="C957">
        <v>13936.6</v>
      </c>
      <c r="D957">
        <v>13936.1</v>
      </c>
      <c r="E957">
        <v>13923.5</v>
      </c>
      <c r="F957">
        <v>685.06100000000004</v>
      </c>
      <c r="G957">
        <v>0</v>
      </c>
      <c r="H957">
        <v>412.74299999999999</v>
      </c>
      <c r="I957">
        <v>0</v>
      </c>
      <c r="J957">
        <v>5.4127599999999998E-2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13842.7</v>
      </c>
      <c r="C958">
        <v>13842</v>
      </c>
      <c r="D958">
        <v>13841.5</v>
      </c>
      <c r="E958">
        <v>13829</v>
      </c>
      <c r="F958">
        <v>682.8</v>
      </c>
      <c r="G958">
        <v>0</v>
      </c>
      <c r="H958">
        <v>409.66800000000001</v>
      </c>
      <c r="I958">
        <v>0</v>
      </c>
      <c r="J958">
        <v>5.3968099999999998E-2</v>
      </c>
      <c r="K958">
        <v>0.93171899999999996</v>
      </c>
      <c r="L958">
        <v>0</v>
      </c>
      <c r="M958" t="s">
        <v>42</v>
      </c>
    </row>
    <row r="959" spans="1:25" x14ac:dyDescent="0.25">
      <c r="A959" t="s">
        <v>44</v>
      </c>
      <c r="B959">
        <v>13040.8</v>
      </c>
      <c r="C959">
        <v>13040.2</v>
      </c>
      <c r="D959">
        <v>13039.7</v>
      </c>
      <c r="E959">
        <v>13027.9</v>
      </c>
      <c r="F959">
        <v>646.09900000000005</v>
      </c>
      <c r="G959">
        <v>0</v>
      </c>
      <c r="H959">
        <v>386.31400000000002</v>
      </c>
      <c r="I959">
        <v>0</v>
      </c>
      <c r="J959">
        <v>5.5370599999999999E-2</v>
      </c>
      <c r="K959">
        <v>0.95229200000000003</v>
      </c>
      <c r="L959">
        <v>0</v>
      </c>
      <c r="M959" t="s">
        <v>42</v>
      </c>
    </row>
    <row r="960" spans="1:25" x14ac:dyDescent="0.25">
      <c r="A960" t="s">
        <v>44</v>
      </c>
      <c r="B960">
        <v>14051.6</v>
      </c>
      <c r="C960">
        <v>14051</v>
      </c>
      <c r="D960">
        <v>14050.5</v>
      </c>
      <c r="E960">
        <v>14037.7</v>
      </c>
      <c r="F960">
        <v>692.59699999999998</v>
      </c>
      <c r="G960">
        <v>0</v>
      </c>
      <c r="H960">
        <v>415.70299999999997</v>
      </c>
      <c r="I960">
        <v>0</v>
      </c>
      <c r="J960">
        <v>5.3921499999999997E-2</v>
      </c>
      <c r="K960">
        <v>0.95475399999999999</v>
      </c>
      <c r="L960">
        <v>0</v>
      </c>
      <c r="M960" t="s">
        <v>42</v>
      </c>
    </row>
    <row r="961" spans="1:13" x14ac:dyDescent="0.25">
      <c r="A961" t="s">
        <v>44</v>
      </c>
      <c r="B961">
        <v>14202.1</v>
      </c>
      <c r="C961">
        <v>14201.4</v>
      </c>
      <c r="D961">
        <v>14200.9</v>
      </c>
      <c r="E961">
        <v>14188</v>
      </c>
      <c r="F961">
        <v>697.31600000000003</v>
      </c>
      <c r="G961">
        <v>0</v>
      </c>
      <c r="H961">
        <v>420.10599999999999</v>
      </c>
      <c r="I961">
        <v>0</v>
      </c>
      <c r="J961">
        <v>5.8330100000000003E-2</v>
      </c>
      <c r="K961">
        <v>0.92835800000000002</v>
      </c>
      <c r="L961">
        <v>0</v>
      </c>
      <c r="M961" t="s">
        <v>42</v>
      </c>
    </row>
    <row r="962" spans="1:13" x14ac:dyDescent="0.25">
      <c r="A962" t="s">
        <v>44</v>
      </c>
      <c r="B962">
        <v>13765.2</v>
      </c>
      <c r="C962">
        <v>13764.5</v>
      </c>
      <c r="D962">
        <v>13764</v>
      </c>
      <c r="E962">
        <v>13751.5</v>
      </c>
      <c r="F962">
        <v>677.24599999999998</v>
      </c>
      <c r="G962">
        <v>0</v>
      </c>
      <c r="H962">
        <v>407.71600000000001</v>
      </c>
      <c r="I962">
        <v>0</v>
      </c>
      <c r="J962">
        <v>5.4314899999999999E-2</v>
      </c>
      <c r="K962">
        <v>0.95609900000000003</v>
      </c>
      <c r="L962">
        <v>0</v>
      </c>
      <c r="M962" t="s">
        <v>42</v>
      </c>
    </row>
    <row r="963" spans="1:13" x14ac:dyDescent="0.25">
      <c r="A963" t="s">
        <v>44</v>
      </c>
      <c r="B963">
        <v>14269.2</v>
      </c>
      <c r="C963">
        <v>14268.5</v>
      </c>
      <c r="D963">
        <v>14268</v>
      </c>
      <c r="E963">
        <v>14255.1</v>
      </c>
      <c r="F963">
        <v>700.13900000000001</v>
      </c>
      <c r="G963">
        <v>0</v>
      </c>
      <c r="H963">
        <v>422.15800000000002</v>
      </c>
      <c r="I963">
        <v>0</v>
      </c>
      <c r="J963">
        <v>7.8938800000000003E-2</v>
      </c>
      <c r="K963">
        <v>0.95922300000000005</v>
      </c>
      <c r="L963">
        <v>0</v>
      </c>
      <c r="M963" t="s">
        <v>42</v>
      </c>
    </row>
    <row r="964" spans="1:13" x14ac:dyDescent="0.25">
      <c r="A964" t="s">
        <v>44</v>
      </c>
      <c r="B964">
        <v>14539.8</v>
      </c>
      <c r="C964">
        <v>14539.1</v>
      </c>
      <c r="D964">
        <v>14538.6</v>
      </c>
      <c r="E964">
        <v>14525.4</v>
      </c>
      <c r="F964">
        <v>714.12800000000004</v>
      </c>
      <c r="G964">
        <v>0</v>
      </c>
      <c r="H964">
        <v>429.93900000000002</v>
      </c>
      <c r="I964">
        <v>0</v>
      </c>
      <c r="J964">
        <v>5.4088600000000001E-2</v>
      </c>
      <c r="K964">
        <v>0.93178700000000003</v>
      </c>
      <c r="L964">
        <v>0</v>
      </c>
      <c r="M964" t="s">
        <v>42</v>
      </c>
    </row>
    <row r="965" spans="1:13" x14ac:dyDescent="0.25">
      <c r="A965" t="s">
        <v>44</v>
      </c>
      <c r="B965">
        <v>14001.8</v>
      </c>
      <c r="C965">
        <v>14001.2</v>
      </c>
      <c r="D965">
        <v>14000.7</v>
      </c>
      <c r="E965">
        <v>13988</v>
      </c>
      <c r="F965">
        <v>688.16399999999999</v>
      </c>
      <c r="G965">
        <v>0</v>
      </c>
      <c r="H965">
        <v>414.27699999999999</v>
      </c>
      <c r="I965">
        <v>0</v>
      </c>
      <c r="J965">
        <v>5.8376900000000002E-2</v>
      </c>
      <c r="K965">
        <v>0.93152000000000001</v>
      </c>
      <c r="L965">
        <v>0</v>
      </c>
      <c r="M965" t="s">
        <v>42</v>
      </c>
    </row>
    <row r="966" spans="1:13" x14ac:dyDescent="0.25">
      <c r="A966" t="s">
        <v>44</v>
      </c>
      <c r="B966">
        <v>14906.1</v>
      </c>
      <c r="C966">
        <v>14905.4</v>
      </c>
      <c r="D966">
        <v>14904.9</v>
      </c>
      <c r="E966">
        <v>14891.4</v>
      </c>
      <c r="F966">
        <v>730.79499999999996</v>
      </c>
      <c r="G966">
        <v>0</v>
      </c>
      <c r="H966">
        <v>440.47199999999998</v>
      </c>
      <c r="I966">
        <v>0</v>
      </c>
      <c r="J966">
        <v>5.4489299999999997E-2</v>
      </c>
      <c r="K966">
        <v>0.95382699999999998</v>
      </c>
      <c r="L966">
        <v>0</v>
      </c>
      <c r="M966" t="s">
        <v>42</v>
      </c>
    </row>
    <row r="967" spans="1:13" x14ac:dyDescent="0.25">
      <c r="A967" t="s">
        <v>44</v>
      </c>
      <c r="B967">
        <v>14560.1</v>
      </c>
      <c r="C967">
        <v>14559.4</v>
      </c>
      <c r="D967">
        <v>14558.9</v>
      </c>
      <c r="E967">
        <v>14545.7</v>
      </c>
      <c r="F967">
        <v>713.61</v>
      </c>
      <c r="G967">
        <v>0</v>
      </c>
      <c r="H967">
        <v>430.22399999999999</v>
      </c>
      <c r="I967">
        <v>0</v>
      </c>
      <c r="J967">
        <v>5.68735E-2</v>
      </c>
      <c r="K967">
        <v>0.925952</v>
      </c>
      <c r="L967">
        <v>0</v>
      </c>
      <c r="M967" t="s">
        <v>42</v>
      </c>
    </row>
    <row r="968" spans="1:13" x14ac:dyDescent="0.25">
      <c r="A968" t="s">
        <v>44</v>
      </c>
      <c r="B968">
        <v>14016.5</v>
      </c>
      <c r="C968">
        <v>14015.8</v>
      </c>
      <c r="D968">
        <v>14015.3</v>
      </c>
      <c r="E968">
        <v>14002.6</v>
      </c>
      <c r="F968">
        <v>689.48800000000006</v>
      </c>
      <c r="G968">
        <v>0</v>
      </c>
      <c r="H968">
        <v>414.625</v>
      </c>
      <c r="I968">
        <v>0</v>
      </c>
      <c r="J968">
        <v>6.0278999999999999E-2</v>
      </c>
      <c r="K968">
        <v>0.93181000000000003</v>
      </c>
      <c r="L968">
        <v>0</v>
      </c>
      <c r="M968" t="s">
        <v>42</v>
      </c>
    </row>
    <row r="969" spans="1:13" x14ac:dyDescent="0.25">
      <c r="A969" t="s">
        <v>44</v>
      </c>
      <c r="B969">
        <v>14244.7</v>
      </c>
      <c r="C969">
        <v>14244.1</v>
      </c>
      <c r="D969">
        <v>14243.6</v>
      </c>
      <c r="E969">
        <v>14230.7</v>
      </c>
      <c r="F969">
        <v>699.69</v>
      </c>
      <c r="G969">
        <v>0</v>
      </c>
      <c r="H969">
        <v>421.24299999999999</v>
      </c>
      <c r="I969">
        <v>0</v>
      </c>
      <c r="J969">
        <v>8.3257999999999999E-2</v>
      </c>
      <c r="K969">
        <v>0.93171700000000002</v>
      </c>
      <c r="L969">
        <v>0</v>
      </c>
      <c r="M969" t="s">
        <v>42</v>
      </c>
    </row>
    <row r="970" spans="1:13" x14ac:dyDescent="0.25">
      <c r="A970" t="s">
        <v>44</v>
      </c>
      <c r="B970">
        <v>13839.4</v>
      </c>
      <c r="C970">
        <v>13838.7</v>
      </c>
      <c r="D970">
        <v>13838.2</v>
      </c>
      <c r="E970">
        <v>13825.7</v>
      </c>
      <c r="F970">
        <v>681.34100000000001</v>
      </c>
      <c r="G970">
        <v>0</v>
      </c>
      <c r="H970">
        <v>409.76400000000001</v>
      </c>
      <c r="I970">
        <v>0</v>
      </c>
      <c r="J970">
        <v>5.5963499999999999E-2</v>
      </c>
      <c r="K970">
        <v>0.93762699999999999</v>
      </c>
      <c r="L970">
        <v>0</v>
      </c>
      <c r="M970" t="s">
        <v>42</v>
      </c>
    </row>
    <row r="971" spans="1:13" x14ac:dyDescent="0.25">
      <c r="A971" t="s">
        <v>44</v>
      </c>
      <c r="B971">
        <v>14596</v>
      </c>
      <c r="C971">
        <v>14595.4</v>
      </c>
      <c r="D971">
        <v>14594.9</v>
      </c>
      <c r="E971">
        <v>14581.6</v>
      </c>
      <c r="F971">
        <v>717.31899999999996</v>
      </c>
      <c r="G971">
        <v>0</v>
      </c>
      <c r="H971">
        <v>431.57600000000002</v>
      </c>
      <c r="I971">
        <v>0</v>
      </c>
      <c r="J971">
        <v>7.6111499999999999E-2</v>
      </c>
      <c r="K971">
        <v>0.931836</v>
      </c>
      <c r="L971">
        <v>0</v>
      </c>
      <c r="M971" t="s">
        <v>42</v>
      </c>
    </row>
    <row r="972" spans="1:13" x14ac:dyDescent="0.25">
      <c r="A972" t="s">
        <v>44</v>
      </c>
      <c r="B972">
        <v>14179.2</v>
      </c>
      <c r="C972">
        <v>14178.5</v>
      </c>
      <c r="D972">
        <v>14178</v>
      </c>
      <c r="E972">
        <v>14165.1</v>
      </c>
      <c r="F972">
        <v>697.95699999999999</v>
      </c>
      <c r="G972">
        <v>0</v>
      </c>
      <c r="H972">
        <v>419.50799999999998</v>
      </c>
      <c r="I972">
        <v>0</v>
      </c>
      <c r="J972">
        <v>5.53815E-2</v>
      </c>
      <c r="K972">
        <v>0.93139499999999997</v>
      </c>
      <c r="L972">
        <v>0</v>
      </c>
      <c r="M972" t="s">
        <v>42</v>
      </c>
    </row>
    <row r="973" spans="1:13" x14ac:dyDescent="0.25">
      <c r="A973" t="s">
        <v>44</v>
      </c>
      <c r="B973">
        <v>14676.1</v>
      </c>
      <c r="C973">
        <v>14675.5</v>
      </c>
      <c r="D973">
        <v>14675</v>
      </c>
      <c r="E973">
        <v>14661.7</v>
      </c>
      <c r="F973">
        <v>718.94600000000003</v>
      </c>
      <c r="G973">
        <v>0</v>
      </c>
      <c r="H973">
        <v>433.72399999999999</v>
      </c>
      <c r="I973">
        <v>0</v>
      </c>
      <c r="J973">
        <v>5.4149500000000003E-2</v>
      </c>
      <c r="K973">
        <v>0.93182299999999996</v>
      </c>
      <c r="L973">
        <v>0</v>
      </c>
      <c r="M973" t="s">
        <v>42</v>
      </c>
    </row>
    <row r="974" spans="1:13" x14ac:dyDescent="0.25">
      <c r="A974" t="s">
        <v>44</v>
      </c>
      <c r="B974">
        <v>14733.1</v>
      </c>
      <c r="C974">
        <v>14732.4</v>
      </c>
      <c r="D974">
        <v>14731.9</v>
      </c>
      <c r="E974">
        <v>14718.6</v>
      </c>
      <c r="F974">
        <v>722.803</v>
      </c>
      <c r="G974">
        <v>0</v>
      </c>
      <c r="H974">
        <v>435.33300000000003</v>
      </c>
      <c r="I974">
        <v>0</v>
      </c>
      <c r="J974">
        <v>5.3910399999999997E-2</v>
      </c>
      <c r="K974">
        <v>0.93174199999999996</v>
      </c>
      <c r="L974">
        <v>0</v>
      </c>
      <c r="M974" t="s">
        <v>42</v>
      </c>
    </row>
    <row r="975" spans="1:13" x14ac:dyDescent="0.25">
      <c r="A975" t="s">
        <v>44</v>
      </c>
      <c r="B975">
        <v>13598.5</v>
      </c>
      <c r="C975">
        <v>13597.8</v>
      </c>
      <c r="D975">
        <v>13597.3</v>
      </c>
      <c r="E975">
        <v>13585</v>
      </c>
      <c r="F975">
        <v>671.50099999999998</v>
      </c>
      <c r="G975">
        <v>0</v>
      </c>
      <c r="H975">
        <v>402.79399999999998</v>
      </c>
      <c r="I975">
        <v>0</v>
      </c>
      <c r="J975">
        <v>8.2030699999999998E-2</v>
      </c>
      <c r="K975">
        <v>0.93182200000000004</v>
      </c>
      <c r="L975">
        <v>0</v>
      </c>
      <c r="M975" t="s">
        <v>42</v>
      </c>
    </row>
    <row r="976" spans="1:13" x14ac:dyDescent="0.25">
      <c r="A976" t="s">
        <v>44</v>
      </c>
      <c r="B976">
        <v>14980.8</v>
      </c>
      <c r="C976">
        <v>14980.1</v>
      </c>
      <c r="D976">
        <v>14979.5</v>
      </c>
      <c r="E976">
        <v>14966</v>
      </c>
      <c r="F976">
        <v>733.57899999999995</v>
      </c>
      <c r="G976">
        <v>0</v>
      </c>
      <c r="H976">
        <v>442.64299999999997</v>
      </c>
      <c r="I976">
        <v>0</v>
      </c>
      <c r="J976">
        <v>8.3261100000000005E-2</v>
      </c>
      <c r="K976">
        <v>0.93159599999999998</v>
      </c>
      <c r="L976">
        <v>0</v>
      </c>
      <c r="M976" t="s">
        <v>42</v>
      </c>
    </row>
    <row r="977" spans="1:13" x14ac:dyDescent="0.25">
      <c r="A977" t="s">
        <v>44</v>
      </c>
      <c r="B977">
        <v>14339.9</v>
      </c>
      <c r="C977">
        <v>14339.2</v>
      </c>
      <c r="D977">
        <v>14338.7</v>
      </c>
      <c r="E977">
        <v>14325.7</v>
      </c>
      <c r="F977">
        <v>704.44200000000001</v>
      </c>
      <c r="G977">
        <v>0</v>
      </c>
      <c r="H977">
        <v>424.06299999999999</v>
      </c>
      <c r="I977">
        <v>0</v>
      </c>
      <c r="J977">
        <v>8.3263199999999996E-2</v>
      </c>
      <c r="K977">
        <v>0.93142999999999998</v>
      </c>
      <c r="L977">
        <v>0</v>
      </c>
      <c r="M977" t="s">
        <v>42</v>
      </c>
    </row>
    <row r="978" spans="1:13" x14ac:dyDescent="0.25">
      <c r="A978" t="s">
        <v>44</v>
      </c>
      <c r="B978">
        <v>14232.5</v>
      </c>
      <c r="C978">
        <v>14231.9</v>
      </c>
      <c r="D978">
        <v>14231.4</v>
      </c>
      <c r="E978">
        <v>14218.5</v>
      </c>
      <c r="F978">
        <v>699.10699999999997</v>
      </c>
      <c r="G978">
        <v>0</v>
      </c>
      <c r="H978">
        <v>421.02600000000001</v>
      </c>
      <c r="I978">
        <v>0</v>
      </c>
      <c r="J978">
        <v>5.5588699999999998E-2</v>
      </c>
      <c r="K978">
        <v>0.94930800000000004</v>
      </c>
      <c r="L978">
        <v>0</v>
      </c>
      <c r="M978" t="s">
        <v>42</v>
      </c>
    </row>
    <row r="979" spans="1:13" x14ac:dyDescent="0.25">
      <c r="A979" t="s">
        <v>44</v>
      </c>
      <c r="B979">
        <v>13949.2</v>
      </c>
      <c r="C979">
        <v>13948.5</v>
      </c>
      <c r="D979">
        <v>13948</v>
      </c>
      <c r="E979">
        <v>13935.4</v>
      </c>
      <c r="F979">
        <v>686.64099999999996</v>
      </c>
      <c r="G979">
        <v>0</v>
      </c>
      <c r="H979">
        <v>412.86700000000002</v>
      </c>
      <c r="I979">
        <v>0</v>
      </c>
      <c r="J979">
        <v>6.0817299999999998E-2</v>
      </c>
      <c r="K979">
        <v>0.93183099999999996</v>
      </c>
      <c r="L979">
        <v>0</v>
      </c>
      <c r="M979" t="s">
        <v>42</v>
      </c>
    </row>
    <row r="980" spans="1:13" x14ac:dyDescent="0.25">
      <c r="A980" t="s">
        <v>44</v>
      </c>
      <c r="B980">
        <v>14738.1</v>
      </c>
      <c r="C980">
        <v>14737.4</v>
      </c>
      <c r="D980">
        <v>14736.9</v>
      </c>
      <c r="E980">
        <v>14723.5</v>
      </c>
      <c r="F980">
        <v>722.68200000000002</v>
      </c>
      <c r="G980">
        <v>0</v>
      </c>
      <c r="H980">
        <v>435.452</v>
      </c>
      <c r="I980">
        <v>0</v>
      </c>
      <c r="J980">
        <v>5.8199099999999997E-2</v>
      </c>
      <c r="K980">
        <v>0.93162500000000004</v>
      </c>
      <c r="L980">
        <v>0</v>
      </c>
      <c r="M980" t="s">
        <v>42</v>
      </c>
    </row>
    <row r="981" spans="1:13" x14ac:dyDescent="0.25">
      <c r="A981" t="s">
        <v>44</v>
      </c>
      <c r="B981">
        <v>13249.8</v>
      </c>
      <c r="C981">
        <v>13249.1</v>
      </c>
      <c r="D981">
        <v>13248.6</v>
      </c>
      <c r="E981">
        <v>13236.6</v>
      </c>
      <c r="F981">
        <v>653.54100000000005</v>
      </c>
      <c r="G981">
        <v>0</v>
      </c>
      <c r="H981">
        <v>392.69299999999998</v>
      </c>
      <c r="I981">
        <v>0</v>
      </c>
      <c r="J981">
        <v>6.2562800000000002E-2</v>
      </c>
      <c r="K981">
        <v>0.93162599999999995</v>
      </c>
      <c r="L981">
        <v>0</v>
      </c>
      <c r="M981" t="s">
        <v>42</v>
      </c>
    </row>
    <row r="982" spans="1:13" x14ac:dyDescent="0.25">
      <c r="A982" t="s">
        <v>44</v>
      </c>
      <c r="B982">
        <v>13464.2</v>
      </c>
      <c r="C982">
        <v>13463.6</v>
      </c>
      <c r="D982">
        <v>13463.1</v>
      </c>
      <c r="E982">
        <v>13450.9</v>
      </c>
      <c r="F982">
        <v>664.47500000000002</v>
      </c>
      <c r="G982">
        <v>0</v>
      </c>
      <c r="H982">
        <v>398.96100000000001</v>
      </c>
      <c r="I982">
        <v>0</v>
      </c>
      <c r="J982">
        <v>5.3910199999999998E-2</v>
      </c>
      <c r="K982">
        <v>0.931809</v>
      </c>
      <c r="L982">
        <v>0</v>
      </c>
      <c r="M982" t="s">
        <v>42</v>
      </c>
    </row>
    <row r="983" spans="1:13" x14ac:dyDescent="0.25">
      <c r="A983" t="s">
        <v>44</v>
      </c>
      <c r="B983">
        <v>14784.3</v>
      </c>
      <c r="C983">
        <v>14783.6</v>
      </c>
      <c r="D983">
        <v>14783.1</v>
      </c>
      <c r="E983">
        <v>14769.7</v>
      </c>
      <c r="F983">
        <v>725.78099999999995</v>
      </c>
      <c r="G983">
        <v>0</v>
      </c>
      <c r="H983">
        <v>436.65499999999997</v>
      </c>
      <c r="I983">
        <v>0</v>
      </c>
      <c r="J983">
        <v>8.3306599999999995E-2</v>
      </c>
      <c r="K983">
        <v>0.93176000000000003</v>
      </c>
      <c r="L983">
        <v>0</v>
      </c>
      <c r="M983" t="s">
        <v>42</v>
      </c>
    </row>
    <row r="984" spans="1:13" x14ac:dyDescent="0.25">
      <c r="A984" t="s">
        <v>44</v>
      </c>
      <c r="B984">
        <v>13860.8</v>
      </c>
      <c r="C984">
        <v>13860.1</v>
      </c>
      <c r="D984">
        <v>13859.6</v>
      </c>
      <c r="E984">
        <v>13847</v>
      </c>
      <c r="F984">
        <v>682.80799999999999</v>
      </c>
      <c r="G984">
        <v>0</v>
      </c>
      <c r="H984">
        <v>410.14800000000002</v>
      </c>
      <c r="I984">
        <v>0</v>
      </c>
      <c r="J984">
        <v>5.3936900000000003E-2</v>
      </c>
      <c r="K984">
        <v>0.95104100000000003</v>
      </c>
      <c r="L984">
        <v>0</v>
      </c>
      <c r="M984" t="s">
        <v>42</v>
      </c>
    </row>
    <row r="985" spans="1:13" x14ac:dyDescent="0.25">
      <c r="A985" t="s">
        <v>44</v>
      </c>
      <c r="B985">
        <v>13712.2</v>
      </c>
      <c r="C985">
        <v>13711.6</v>
      </c>
      <c r="D985">
        <v>13711.1</v>
      </c>
      <c r="E985">
        <v>13698.7</v>
      </c>
      <c r="F985">
        <v>675.37699999999995</v>
      </c>
      <c r="G985">
        <v>0</v>
      </c>
      <c r="H985">
        <v>405.94900000000001</v>
      </c>
      <c r="I985">
        <v>0</v>
      </c>
      <c r="J985">
        <v>5.4536000000000001E-2</v>
      </c>
      <c r="K985">
        <v>0.93176000000000003</v>
      </c>
      <c r="L985">
        <v>0</v>
      </c>
      <c r="M985" t="s">
        <v>42</v>
      </c>
    </row>
    <row r="986" spans="1:13" x14ac:dyDescent="0.25">
      <c r="A986" t="s">
        <v>44</v>
      </c>
      <c r="B986">
        <v>14606.5</v>
      </c>
      <c r="C986">
        <v>14605.8</v>
      </c>
      <c r="D986">
        <v>14605.3</v>
      </c>
      <c r="E986">
        <v>14592</v>
      </c>
      <c r="F986">
        <v>717.87800000000004</v>
      </c>
      <c r="G986">
        <v>0</v>
      </c>
      <c r="H986">
        <v>431.63600000000002</v>
      </c>
      <c r="I986">
        <v>0</v>
      </c>
      <c r="J986">
        <v>5.6248199999999998E-2</v>
      </c>
      <c r="K986">
        <v>0.93175600000000003</v>
      </c>
      <c r="L986">
        <v>0</v>
      </c>
      <c r="M986" t="s">
        <v>42</v>
      </c>
    </row>
    <row r="987" spans="1:13" x14ac:dyDescent="0.25">
      <c r="A987" t="s">
        <v>44</v>
      </c>
      <c r="B987">
        <v>14306.2</v>
      </c>
      <c r="C987">
        <v>14305.6</v>
      </c>
      <c r="D987">
        <v>14305.1</v>
      </c>
      <c r="E987">
        <v>14292.2</v>
      </c>
      <c r="F987">
        <v>705.07600000000002</v>
      </c>
      <c r="G987">
        <v>0</v>
      </c>
      <c r="H987">
        <v>422.92899999999997</v>
      </c>
      <c r="I987">
        <v>0</v>
      </c>
      <c r="J987">
        <v>5.9881799999999999E-2</v>
      </c>
      <c r="K987">
        <v>0.93183000000000005</v>
      </c>
      <c r="L987">
        <v>0</v>
      </c>
      <c r="M987" t="s">
        <v>42</v>
      </c>
    </row>
    <row r="988" spans="1:13" x14ac:dyDescent="0.25">
      <c r="A988" t="s">
        <v>44</v>
      </c>
      <c r="B988">
        <v>14053.1</v>
      </c>
      <c r="C988">
        <v>14052.4</v>
      </c>
      <c r="D988">
        <v>14051.9</v>
      </c>
      <c r="E988">
        <v>14039.2</v>
      </c>
      <c r="F988">
        <v>690.26499999999999</v>
      </c>
      <c r="G988">
        <v>0</v>
      </c>
      <c r="H988">
        <v>415.80599999999998</v>
      </c>
      <c r="I988">
        <v>0</v>
      </c>
      <c r="J988">
        <v>8.3255700000000002E-2</v>
      </c>
      <c r="K988">
        <v>0.93179999999999996</v>
      </c>
      <c r="L988">
        <v>0</v>
      </c>
      <c r="M988" t="s">
        <v>42</v>
      </c>
    </row>
    <row r="989" spans="1:13" x14ac:dyDescent="0.25">
      <c r="A989" t="s">
        <v>44</v>
      </c>
      <c r="B989">
        <v>14005.1</v>
      </c>
      <c r="C989">
        <v>14004.5</v>
      </c>
      <c r="D989">
        <v>14004</v>
      </c>
      <c r="E989">
        <v>13991.3</v>
      </c>
      <c r="F989">
        <v>688.53</v>
      </c>
      <c r="G989">
        <v>0</v>
      </c>
      <c r="H989">
        <v>414.24299999999999</v>
      </c>
      <c r="I989">
        <v>0</v>
      </c>
      <c r="J989">
        <v>6.8450700000000003E-2</v>
      </c>
      <c r="K989">
        <v>0.937635</v>
      </c>
      <c r="L989">
        <v>0</v>
      </c>
      <c r="M989" t="s">
        <v>42</v>
      </c>
    </row>
    <row r="990" spans="1:13" x14ac:dyDescent="0.25">
      <c r="A990" t="s">
        <v>44</v>
      </c>
      <c r="B990">
        <v>14414.6</v>
      </c>
      <c r="C990">
        <v>14413.9</v>
      </c>
      <c r="D990">
        <v>14413.4</v>
      </c>
      <c r="E990">
        <v>14400.3</v>
      </c>
      <c r="F990">
        <v>708.34500000000003</v>
      </c>
      <c r="G990">
        <v>0</v>
      </c>
      <c r="H990">
        <v>426.149</v>
      </c>
      <c r="I990">
        <v>0</v>
      </c>
      <c r="J990">
        <v>6.4423300000000003E-2</v>
      </c>
      <c r="K990">
        <v>0.93163099999999999</v>
      </c>
      <c r="L990">
        <v>0</v>
      </c>
      <c r="M990" t="s">
        <v>42</v>
      </c>
    </row>
    <row r="991" spans="1:13" x14ac:dyDescent="0.25">
      <c r="A991" t="s">
        <v>44</v>
      </c>
      <c r="B991">
        <v>14653.9</v>
      </c>
      <c r="C991">
        <v>14653.2</v>
      </c>
      <c r="D991">
        <v>14652.7</v>
      </c>
      <c r="E991">
        <v>14639.4</v>
      </c>
      <c r="F991">
        <v>719.04200000000003</v>
      </c>
      <c r="G991">
        <v>0</v>
      </c>
      <c r="H991">
        <v>433.18400000000003</v>
      </c>
      <c r="I991">
        <v>0</v>
      </c>
      <c r="J991">
        <v>8.0856300000000006E-2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13993.3</v>
      </c>
      <c r="C992">
        <v>13992.6</v>
      </c>
      <c r="D992">
        <v>13992.1</v>
      </c>
      <c r="E992">
        <v>13979.5</v>
      </c>
      <c r="F992">
        <v>687.93</v>
      </c>
      <c r="G992">
        <v>0</v>
      </c>
      <c r="H992">
        <v>413.952</v>
      </c>
      <c r="I992">
        <v>0</v>
      </c>
      <c r="J992">
        <v>5.9380599999999999E-2</v>
      </c>
      <c r="K992">
        <v>0.93178300000000003</v>
      </c>
      <c r="L992">
        <v>0</v>
      </c>
      <c r="M992" t="s">
        <v>42</v>
      </c>
    </row>
    <row r="993" spans="1:25" x14ac:dyDescent="0.25">
      <c r="A993" t="s">
        <v>44</v>
      </c>
      <c r="B993">
        <v>14934</v>
      </c>
      <c r="C993">
        <v>14933.2</v>
      </c>
      <c r="D993">
        <v>14932.7</v>
      </c>
      <c r="E993">
        <v>14919.1</v>
      </c>
      <c r="F993">
        <v>731.50199999999995</v>
      </c>
      <c r="G993">
        <v>0</v>
      </c>
      <c r="H993">
        <v>441.16500000000002</v>
      </c>
      <c r="I993">
        <v>0</v>
      </c>
      <c r="J993">
        <v>6.3073599999999994E-2</v>
      </c>
      <c r="K993">
        <v>0.93177299999999996</v>
      </c>
      <c r="L993">
        <v>0</v>
      </c>
      <c r="M993" t="s">
        <v>42</v>
      </c>
    </row>
    <row r="994" spans="1:25" x14ac:dyDescent="0.25">
      <c r="A994" t="s">
        <v>44</v>
      </c>
      <c r="B994">
        <v>14802.9</v>
      </c>
      <c r="C994">
        <v>14802.2</v>
      </c>
      <c r="D994">
        <v>14801.7</v>
      </c>
      <c r="E994">
        <v>14788.2</v>
      </c>
      <c r="F994">
        <v>724.99599999999998</v>
      </c>
      <c r="G994">
        <v>0</v>
      </c>
      <c r="H994">
        <v>437.42899999999997</v>
      </c>
      <c r="I994">
        <v>0</v>
      </c>
      <c r="J994">
        <v>6.08338E-2</v>
      </c>
      <c r="K994">
        <v>0.93181099999999994</v>
      </c>
      <c r="L994">
        <v>0</v>
      </c>
      <c r="M994" t="s">
        <v>42</v>
      </c>
    </row>
    <row r="995" spans="1:25" x14ac:dyDescent="0.25">
      <c r="A995" t="s">
        <v>44</v>
      </c>
      <c r="B995">
        <v>14172.5</v>
      </c>
      <c r="C995">
        <v>14171.8</v>
      </c>
      <c r="D995">
        <v>14171.3</v>
      </c>
      <c r="E995">
        <v>14158.4</v>
      </c>
      <c r="F995">
        <v>695.82899999999995</v>
      </c>
      <c r="G995">
        <v>0</v>
      </c>
      <c r="H995">
        <v>419.291</v>
      </c>
      <c r="I995">
        <v>0</v>
      </c>
      <c r="J995">
        <v>8.3257700000000004E-2</v>
      </c>
      <c r="K995">
        <v>0.93182100000000001</v>
      </c>
      <c r="L995">
        <v>0</v>
      </c>
      <c r="M995" t="s">
        <v>42</v>
      </c>
    </row>
    <row r="996" spans="1:25" x14ac:dyDescent="0.25">
      <c r="A996" t="s">
        <v>44</v>
      </c>
      <c r="B996">
        <v>14369.8</v>
      </c>
      <c r="C996">
        <v>14369.1</v>
      </c>
      <c r="D996">
        <v>14368.6</v>
      </c>
      <c r="E996">
        <v>14355.6</v>
      </c>
      <c r="F996">
        <v>705.48099999999999</v>
      </c>
      <c r="G996">
        <v>0</v>
      </c>
      <c r="H996">
        <v>425.11900000000003</v>
      </c>
      <c r="I996">
        <v>0</v>
      </c>
      <c r="J996">
        <v>8.3255899999999994E-2</v>
      </c>
      <c r="K996">
        <v>0.93024899999999999</v>
      </c>
      <c r="L996">
        <v>0</v>
      </c>
      <c r="M996" t="s">
        <v>42</v>
      </c>
    </row>
    <row r="997" spans="1:25" x14ac:dyDescent="0.25">
      <c r="A997" t="s">
        <v>44</v>
      </c>
      <c r="B997">
        <v>15518.3</v>
      </c>
      <c r="C997">
        <v>15517.6</v>
      </c>
      <c r="D997">
        <v>15517</v>
      </c>
      <c r="E997">
        <v>15502.9</v>
      </c>
      <c r="F997">
        <v>758.76900000000001</v>
      </c>
      <c r="G997">
        <v>0</v>
      </c>
      <c r="H997">
        <v>457.96</v>
      </c>
      <c r="I997">
        <v>0</v>
      </c>
      <c r="J997">
        <v>6.0592300000000002E-2</v>
      </c>
      <c r="K997">
        <v>0.93153200000000003</v>
      </c>
      <c r="L997">
        <v>0</v>
      </c>
      <c r="M997" t="s">
        <v>42</v>
      </c>
    </row>
    <row r="998" spans="1:25" x14ac:dyDescent="0.25">
      <c r="A998" t="s">
        <v>44</v>
      </c>
      <c r="B998">
        <v>13758.1</v>
      </c>
      <c r="C998">
        <v>13757.5</v>
      </c>
      <c r="D998">
        <v>13757</v>
      </c>
      <c r="E998">
        <v>13744.5</v>
      </c>
      <c r="F998">
        <v>678.36699999999996</v>
      </c>
      <c r="G998">
        <v>0</v>
      </c>
      <c r="H998">
        <v>407.23200000000003</v>
      </c>
      <c r="I998">
        <v>0</v>
      </c>
      <c r="J998">
        <v>6.2133300000000002E-2</v>
      </c>
      <c r="K998">
        <v>0.93127099999999996</v>
      </c>
      <c r="L998">
        <v>0</v>
      </c>
      <c r="M998" t="s">
        <v>42</v>
      </c>
    </row>
    <row r="999" spans="1:25" x14ac:dyDescent="0.25">
      <c r="A999" t="s">
        <v>44</v>
      </c>
      <c r="B999">
        <v>15033</v>
      </c>
      <c r="C999">
        <v>15032.4</v>
      </c>
      <c r="D999">
        <v>15031.8</v>
      </c>
      <c r="E999">
        <v>15018.2</v>
      </c>
      <c r="F999">
        <v>735.72699999999998</v>
      </c>
      <c r="G999">
        <v>0</v>
      </c>
      <c r="H999">
        <v>443.88099999999997</v>
      </c>
      <c r="I999">
        <v>0</v>
      </c>
      <c r="J999">
        <v>5.4593700000000002E-2</v>
      </c>
      <c r="K999">
        <v>0.93176400000000004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14530.4</v>
      </c>
      <c r="C1000">
        <v>14529.7</v>
      </c>
      <c r="D1000">
        <v>14529.1</v>
      </c>
      <c r="E1000">
        <v>14516</v>
      </c>
      <c r="F1000">
        <v>713.30100000000004</v>
      </c>
      <c r="G1000">
        <v>0</v>
      </c>
      <c r="H1000">
        <v>429.298</v>
      </c>
      <c r="I1000">
        <v>0</v>
      </c>
      <c r="J1000">
        <v>6.2663800000000006E-2</v>
      </c>
      <c r="K1000">
        <v>0.93180499999999999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15138.5</v>
      </c>
      <c r="C1001">
        <v>15137.8</v>
      </c>
      <c r="D1001">
        <v>15137.3</v>
      </c>
      <c r="E1001">
        <v>15123.6</v>
      </c>
      <c r="F1001">
        <v>741.65700000000004</v>
      </c>
      <c r="G1001">
        <v>0</v>
      </c>
      <c r="H1001">
        <v>447.12799999999999</v>
      </c>
      <c r="I1001">
        <v>0</v>
      </c>
      <c r="J1001">
        <v>5.7588599999999997E-2</v>
      </c>
      <c r="K1001">
        <v>0.93180399999999997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13932.3</v>
      </c>
      <c r="C1002">
        <v>13931.6</v>
      </c>
      <c r="D1002">
        <v>13931.1</v>
      </c>
      <c r="E1002">
        <v>13918.5</v>
      </c>
      <c r="F1002">
        <v>686.27599999999995</v>
      </c>
      <c r="G1002">
        <v>0</v>
      </c>
      <c r="H1002">
        <v>412.39499999999998</v>
      </c>
      <c r="I1002">
        <v>0</v>
      </c>
      <c r="J1002">
        <v>6.1858099999999999E-2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14030.5</v>
      </c>
      <c r="C1003">
        <v>14029.8</v>
      </c>
      <c r="D1003">
        <v>14029.3</v>
      </c>
      <c r="E1003">
        <v>14016.6</v>
      </c>
      <c r="F1003">
        <v>689.62900000000002</v>
      </c>
      <c r="G1003">
        <v>0</v>
      </c>
      <c r="H1003">
        <v>415.10700000000003</v>
      </c>
      <c r="I1003">
        <v>0</v>
      </c>
      <c r="J1003">
        <v>8.32672E-2</v>
      </c>
      <c r="K1003">
        <v>0.93296199999999996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14561</v>
      </c>
      <c r="C1004">
        <v>14560.4</v>
      </c>
      <c r="D1004">
        <v>14559.9</v>
      </c>
      <c r="E1004">
        <v>14546.7</v>
      </c>
      <c r="F1004">
        <v>715.99900000000002</v>
      </c>
      <c r="G1004">
        <v>0</v>
      </c>
      <c r="H1004">
        <v>430.43599999999998</v>
      </c>
      <c r="I1004">
        <v>0</v>
      </c>
      <c r="J1004">
        <v>5.9865099999999997E-2</v>
      </c>
      <c r="K1004">
        <v>0.93177299999999996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15104.7</v>
      </c>
      <c r="C1005">
        <v>15104.1</v>
      </c>
      <c r="D1005">
        <v>15103.5</v>
      </c>
      <c r="E1005">
        <v>15089.8</v>
      </c>
      <c r="F1005">
        <v>740.39800000000002</v>
      </c>
      <c r="G1005">
        <v>0</v>
      </c>
      <c r="H1005">
        <v>446.15800000000002</v>
      </c>
      <c r="I1005">
        <v>0</v>
      </c>
      <c r="J1005">
        <v>5.6197799999999999E-2</v>
      </c>
      <c r="K1005">
        <v>0.93178000000000005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15131.1</v>
      </c>
      <c r="C1006">
        <v>15130.3</v>
      </c>
      <c r="D1006">
        <v>15129.8</v>
      </c>
      <c r="E1006">
        <v>15116.1</v>
      </c>
      <c r="F1006">
        <v>739.28700000000003</v>
      </c>
      <c r="G1006">
        <v>0</v>
      </c>
      <c r="H1006">
        <v>446.83300000000003</v>
      </c>
      <c r="I1006">
        <v>0</v>
      </c>
      <c r="J1006">
        <v>6.0515899999999997E-2</v>
      </c>
      <c r="K1006">
        <v>0.93181899999999995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13703</v>
      </c>
      <c r="C1007">
        <v>13702.4</v>
      </c>
      <c r="D1007">
        <v>13701.9</v>
      </c>
      <c r="E1007">
        <v>13689.4</v>
      </c>
      <c r="F1007">
        <v>676.63499999999999</v>
      </c>
      <c r="G1007">
        <v>0</v>
      </c>
      <c r="H1007">
        <v>405.69299999999998</v>
      </c>
      <c r="I1007">
        <v>0</v>
      </c>
      <c r="J1007">
        <v>5.3974800000000003E-2</v>
      </c>
      <c r="K1007">
        <v>0.95772299999999999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15298.8</v>
      </c>
      <c r="C1008">
        <v>15298.1</v>
      </c>
      <c r="D1008">
        <v>15297.5</v>
      </c>
      <c r="E1008">
        <v>15283.7</v>
      </c>
      <c r="F1008">
        <v>748.84799999999996</v>
      </c>
      <c r="G1008">
        <v>0</v>
      </c>
      <c r="H1008">
        <v>451.57</v>
      </c>
      <c r="I1008">
        <v>0</v>
      </c>
      <c r="J1008">
        <v>5.3909499999999999E-2</v>
      </c>
      <c r="K1008">
        <v>0.93074000000000001</v>
      </c>
      <c r="L1008">
        <v>0</v>
      </c>
      <c r="M1008" t="s">
        <v>42</v>
      </c>
      <c r="R1008">
        <f>AVERAGE(B959:B1008)</f>
        <v>14331.672000000002</v>
      </c>
      <c r="S1008">
        <f>AVERAGE(C959:C1008)</f>
        <v>14331</v>
      </c>
      <c r="U1008">
        <f>_xlfn.VAR.P(B959:B1008)</f>
        <v>284860.753616</v>
      </c>
      <c r="V1008">
        <f>_xlfn.VAR.P(C959:C1008)</f>
        <v>284843.88639999996</v>
      </c>
      <c r="X1008">
        <f>1.96*SQRT(U1008)/50</f>
        <v>20.921960434827568</v>
      </c>
      <c r="Y1008">
        <f>1.96*SQRT(V1008)/50</f>
        <v>20.921341008589675</v>
      </c>
    </row>
    <row r="1009" spans="1:12" x14ac:dyDescent="0.25">
      <c r="A1009" t="s">
        <v>44</v>
      </c>
      <c r="B1009">
        <v>716586.84038099996</v>
      </c>
      <c r="C1009" t="s">
        <v>36</v>
      </c>
    </row>
    <row r="1010" spans="1:12" x14ac:dyDescent="0.25">
      <c r="A1010" t="s">
        <v>45</v>
      </c>
      <c r="B1010">
        <v>32913</v>
      </c>
      <c r="C1010">
        <v>30651.599999999999</v>
      </c>
      <c r="D1010">
        <v>30632.2</v>
      </c>
      <c r="E1010">
        <v>30607.8</v>
      </c>
      <c r="F1010">
        <v>1598.55</v>
      </c>
      <c r="G1010">
        <v>3376.02</v>
      </c>
      <c r="H1010">
        <v>1200.46</v>
      </c>
      <c r="I1010">
        <v>5.7508499999999997E-2</v>
      </c>
      <c r="J1010">
        <v>0.95795300000000005</v>
      </c>
      <c r="K1010">
        <v>0</v>
      </c>
      <c r="L1010" t="s">
        <v>42</v>
      </c>
    </row>
    <row r="1011" spans="1:12" x14ac:dyDescent="0.25">
      <c r="A1011" t="s">
        <v>45</v>
      </c>
      <c r="B1011">
        <v>32248</v>
      </c>
      <c r="C1011">
        <v>29727.3</v>
      </c>
      <c r="D1011">
        <v>29708.9</v>
      </c>
      <c r="E1011">
        <v>29684.7</v>
      </c>
      <c r="F1011">
        <v>1564.83</v>
      </c>
      <c r="G1011">
        <v>3310.97</v>
      </c>
      <c r="H1011">
        <v>1169.8599999999999</v>
      </c>
      <c r="I1011">
        <v>8.1172400000000006E-2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33528.300000000003</v>
      </c>
      <c r="C1012">
        <v>30801.8</v>
      </c>
      <c r="D1012">
        <v>30782.9</v>
      </c>
      <c r="E1012">
        <v>30757.8</v>
      </c>
      <c r="F1012">
        <v>1624.07</v>
      </c>
      <c r="G1012">
        <v>3424.53</v>
      </c>
      <c r="H1012">
        <v>1215.6300000000001</v>
      </c>
      <c r="I1012">
        <v>5.4565299999999997E-2</v>
      </c>
      <c r="J1012">
        <v>0.93170500000000001</v>
      </c>
      <c r="K1012">
        <v>0</v>
      </c>
      <c r="L1012" t="s">
        <v>42</v>
      </c>
    </row>
    <row r="1013" spans="1:12" x14ac:dyDescent="0.25">
      <c r="A1013" t="s">
        <v>45</v>
      </c>
      <c r="B1013">
        <v>32987.199999999997</v>
      </c>
      <c r="C1013">
        <v>30710.1</v>
      </c>
      <c r="D1013">
        <v>30691.3</v>
      </c>
      <c r="E1013">
        <v>30666.5</v>
      </c>
      <c r="F1013">
        <v>1614.04</v>
      </c>
      <c r="G1013">
        <v>3475.33</v>
      </c>
      <c r="H1013">
        <v>1208.5</v>
      </c>
      <c r="I1013">
        <v>5.6517199999999997E-2</v>
      </c>
      <c r="J1013">
        <v>0.93156700000000003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32060.1</v>
      </c>
      <c r="C1014">
        <v>29795.8</v>
      </c>
      <c r="D1014">
        <v>29777.4</v>
      </c>
      <c r="E1014">
        <v>29752.799999999999</v>
      </c>
      <c r="F1014">
        <v>1572.17</v>
      </c>
      <c r="G1014">
        <v>3313.15</v>
      </c>
      <c r="H1014">
        <v>1176.08</v>
      </c>
      <c r="I1014">
        <v>8.3255700000000002E-2</v>
      </c>
      <c r="J1014">
        <v>0.93611299999999997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32715.5</v>
      </c>
      <c r="C1015">
        <v>29852.5</v>
      </c>
      <c r="D1015">
        <v>29834.1</v>
      </c>
      <c r="E1015">
        <v>29809.7</v>
      </c>
      <c r="F1015">
        <v>1572.82</v>
      </c>
      <c r="G1015">
        <v>3324.08</v>
      </c>
      <c r="H1015">
        <v>1178.24</v>
      </c>
      <c r="I1015">
        <v>5.5818199999999998E-2</v>
      </c>
      <c r="J1015">
        <v>0.95532600000000001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32908.199999999997</v>
      </c>
      <c r="C1016">
        <v>30027.1</v>
      </c>
      <c r="D1016">
        <v>30008.6</v>
      </c>
      <c r="E1016">
        <v>29984.1</v>
      </c>
      <c r="F1016">
        <v>1583.33</v>
      </c>
      <c r="G1016">
        <v>3340.71</v>
      </c>
      <c r="H1016">
        <v>1184.8900000000001</v>
      </c>
      <c r="I1016">
        <v>5.39105E-2</v>
      </c>
      <c r="J1016">
        <v>0.93155600000000005</v>
      </c>
      <c r="K1016">
        <v>0</v>
      </c>
      <c r="L1016" t="s">
        <v>42</v>
      </c>
    </row>
    <row r="1017" spans="1:12" x14ac:dyDescent="0.25">
      <c r="A1017" t="s">
        <v>45</v>
      </c>
      <c r="B1017">
        <v>33068.199999999997</v>
      </c>
      <c r="C1017">
        <v>30594.9</v>
      </c>
      <c r="D1017">
        <v>30576.2</v>
      </c>
      <c r="E1017">
        <v>30551.4</v>
      </c>
      <c r="F1017">
        <v>1606.68</v>
      </c>
      <c r="G1017">
        <v>3471.91</v>
      </c>
      <c r="H1017">
        <v>1203.83</v>
      </c>
      <c r="I1017">
        <v>6.0496599999999998E-2</v>
      </c>
      <c r="J1017">
        <v>0.95882999999999996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31925.3</v>
      </c>
      <c r="C1018">
        <v>29409.5</v>
      </c>
      <c r="D1018">
        <v>29391.3</v>
      </c>
      <c r="E1018">
        <v>29367.200000000001</v>
      </c>
      <c r="F1018">
        <v>1551.26</v>
      </c>
      <c r="G1018">
        <v>3272.34</v>
      </c>
      <c r="H1018">
        <v>1160.71</v>
      </c>
      <c r="I1018">
        <v>5.3942299999999999E-2</v>
      </c>
      <c r="J1018">
        <v>0.93149099999999996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33712.9</v>
      </c>
      <c r="C1019">
        <v>30975.1</v>
      </c>
      <c r="D1019">
        <v>30956.2</v>
      </c>
      <c r="E1019">
        <v>30931.200000000001</v>
      </c>
      <c r="F1019">
        <v>1627.49</v>
      </c>
      <c r="G1019">
        <v>3506.84</v>
      </c>
      <c r="H1019">
        <v>1219.1400000000001</v>
      </c>
      <c r="I1019">
        <v>5.3937199999999998E-2</v>
      </c>
      <c r="J1019">
        <v>0.93169900000000005</v>
      </c>
      <c r="K1019">
        <v>0</v>
      </c>
      <c r="L1019" t="s">
        <v>42</v>
      </c>
    </row>
    <row r="1020" spans="1:12" x14ac:dyDescent="0.25">
      <c r="A1020" t="s">
        <v>45</v>
      </c>
      <c r="B1020">
        <v>32200.799999999999</v>
      </c>
      <c r="C1020">
        <v>29850.2</v>
      </c>
      <c r="D1020">
        <v>29831.7</v>
      </c>
      <c r="E1020">
        <v>29807.599999999999</v>
      </c>
      <c r="F1020">
        <v>1569.3</v>
      </c>
      <c r="G1020">
        <v>3340.61</v>
      </c>
      <c r="H1020">
        <v>1175.5999999999999</v>
      </c>
      <c r="I1020">
        <v>5.391E-2</v>
      </c>
      <c r="J1020">
        <v>0.93179999999999996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33375.300000000003</v>
      </c>
      <c r="C1021">
        <v>30986.799999999999</v>
      </c>
      <c r="D1021">
        <v>30967.5</v>
      </c>
      <c r="E1021">
        <v>30942.400000000001</v>
      </c>
      <c r="F1021">
        <v>1633.24</v>
      </c>
      <c r="G1021">
        <v>3470.11</v>
      </c>
      <c r="H1021">
        <v>1221.47</v>
      </c>
      <c r="I1021">
        <v>5.58243E-2</v>
      </c>
      <c r="J1021">
        <v>0.93144700000000002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33485.199999999997</v>
      </c>
      <c r="C1022">
        <v>30727.9</v>
      </c>
      <c r="D1022">
        <v>30709.4</v>
      </c>
      <c r="E1022">
        <v>30684.2</v>
      </c>
      <c r="F1022">
        <v>1617.65</v>
      </c>
      <c r="G1022">
        <v>3432.43</v>
      </c>
      <c r="H1022">
        <v>1211.1300000000001</v>
      </c>
      <c r="I1022">
        <v>5.5151600000000002E-2</v>
      </c>
      <c r="J1022">
        <v>0.95852000000000004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32922.400000000001</v>
      </c>
      <c r="C1023">
        <v>30081.200000000001</v>
      </c>
      <c r="D1023">
        <v>30062.6</v>
      </c>
      <c r="E1023">
        <v>30037.9</v>
      </c>
      <c r="F1023">
        <v>1584.32</v>
      </c>
      <c r="G1023">
        <v>3367.37</v>
      </c>
      <c r="H1023">
        <v>1186.5</v>
      </c>
      <c r="I1023">
        <v>5.4512699999999997E-2</v>
      </c>
      <c r="J1023">
        <v>0.93063700000000005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33200.9</v>
      </c>
      <c r="C1024">
        <v>30883.599999999999</v>
      </c>
      <c r="D1024">
        <v>30864.7</v>
      </c>
      <c r="E1024">
        <v>30839.8</v>
      </c>
      <c r="F1024">
        <v>1626.99</v>
      </c>
      <c r="G1024">
        <v>3435.37</v>
      </c>
      <c r="H1024">
        <v>1218.6500000000001</v>
      </c>
      <c r="I1024">
        <v>5.4131199999999997E-2</v>
      </c>
      <c r="J1024">
        <v>0.93182399999999999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33791.699999999997</v>
      </c>
      <c r="C1025">
        <v>31259.599999999999</v>
      </c>
      <c r="D1025">
        <v>31240.7</v>
      </c>
      <c r="E1025">
        <v>31215.200000000001</v>
      </c>
      <c r="F1025">
        <v>1644.12</v>
      </c>
      <c r="G1025">
        <v>3528.34</v>
      </c>
      <c r="H1025">
        <v>1230.5899999999999</v>
      </c>
      <c r="I1025">
        <v>6.5093399999999996E-2</v>
      </c>
      <c r="J1025">
        <v>0.93171899999999996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33187.9</v>
      </c>
      <c r="C1026">
        <v>30364.3</v>
      </c>
      <c r="D1026">
        <v>30345.599999999999</v>
      </c>
      <c r="E1026">
        <v>30321.3</v>
      </c>
      <c r="F1026">
        <v>1599.34</v>
      </c>
      <c r="G1026">
        <v>3390.34</v>
      </c>
      <c r="H1026">
        <v>1197.77</v>
      </c>
      <c r="I1026">
        <v>6.1055600000000002E-2</v>
      </c>
      <c r="J1026">
        <v>0.93168099999999998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32581.9</v>
      </c>
      <c r="C1027">
        <v>30304</v>
      </c>
      <c r="D1027">
        <v>30285.5</v>
      </c>
      <c r="E1027">
        <v>30260.799999999999</v>
      </c>
      <c r="F1027">
        <v>1591.93</v>
      </c>
      <c r="G1027">
        <v>3440.47</v>
      </c>
      <c r="H1027">
        <v>1192.57</v>
      </c>
      <c r="I1027">
        <v>8.3256999999999998E-2</v>
      </c>
      <c r="J1027">
        <v>0.93180099999999999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33854.300000000003</v>
      </c>
      <c r="C1028">
        <v>31318</v>
      </c>
      <c r="D1028">
        <v>31299</v>
      </c>
      <c r="E1028">
        <v>31273.4</v>
      </c>
      <c r="F1028">
        <v>1651.63</v>
      </c>
      <c r="G1028">
        <v>3479.15</v>
      </c>
      <c r="H1028">
        <v>1236.05</v>
      </c>
      <c r="I1028">
        <v>5.5879900000000003E-2</v>
      </c>
      <c r="J1028">
        <v>0.931778</v>
      </c>
      <c r="K1028">
        <v>0</v>
      </c>
      <c r="L1028" t="s">
        <v>42</v>
      </c>
    </row>
    <row r="1029" spans="1:12" x14ac:dyDescent="0.25">
      <c r="A1029" t="s">
        <v>45</v>
      </c>
      <c r="B1029">
        <v>32129.200000000001</v>
      </c>
      <c r="C1029">
        <v>29672.400000000001</v>
      </c>
      <c r="D1029">
        <v>29654</v>
      </c>
      <c r="E1029">
        <v>29630.2</v>
      </c>
      <c r="F1029">
        <v>1560.23</v>
      </c>
      <c r="G1029">
        <v>3363.18</v>
      </c>
      <c r="H1029">
        <v>1167.3800000000001</v>
      </c>
      <c r="I1029">
        <v>5.7614100000000001E-2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33667.4</v>
      </c>
      <c r="C1030">
        <v>31298.1</v>
      </c>
      <c r="D1030">
        <v>31279.1</v>
      </c>
      <c r="E1030">
        <v>31253.200000000001</v>
      </c>
      <c r="F1030">
        <v>1648.3</v>
      </c>
      <c r="G1030">
        <v>3497.11</v>
      </c>
      <c r="H1030">
        <v>1231.99</v>
      </c>
      <c r="I1030">
        <v>5.4514300000000002E-2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32073.200000000001</v>
      </c>
      <c r="C1031">
        <v>29564.799999999999</v>
      </c>
      <c r="D1031">
        <v>29546.5</v>
      </c>
      <c r="E1031">
        <v>29522.400000000001</v>
      </c>
      <c r="F1031">
        <v>1558.18</v>
      </c>
      <c r="G1031">
        <v>3289.3</v>
      </c>
      <c r="H1031">
        <v>1167.1199999999999</v>
      </c>
      <c r="I1031">
        <v>8.3255599999999999E-2</v>
      </c>
      <c r="J1031">
        <v>0.93119600000000002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33596.5</v>
      </c>
      <c r="C1032">
        <v>30698.9</v>
      </c>
      <c r="D1032">
        <v>30680.2</v>
      </c>
      <c r="E1032">
        <v>30654.799999999999</v>
      </c>
      <c r="F1032">
        <v>1618.84</v>
      </c>
      <c r="G1032">
        <v>3427.68</v>
      </c>
      <c r="H1032">
        <v>1210.68</v>
      </c>
      <c r="I1032">
        <v>8.3271800000000007E-2</v>
      </c>
      <c r="J1032">
        <v>0.93066099999999996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31940.6</v>
      </c>
      <c r="C1033">
        <v>29497.599999999999</v>
      </c>
      <c r="D1033">
        <v>29479.3</v>
      </c>
      <c r="E1033">
        <v>29455.5</v>
      </c>
      <c r="F1033">
        <v>1553.31</v>
      </c>
      <c r="G1033">
        <v>3301.3</v>
      </c>
      <c r="H1033">
        <v>1163.2</v>
      </c>
      <c r="I1033">
        <v>8.3256399999999994E-2</v>
      </c>
      <c r="J1033">
        <v>0.957395</v>
      </c>
      <c r="K1033">
        <v>0</v>
      </c>
      <c r="L1033" t="s">
        <v>42</v>
      </c>
    </row>
    <row r="1034" spans="1:12" x14ac:dyDescent="0.25">
      <c r="A1034" t="s">
        <v>45</v>
      </c>
      <c r="B1034">
        <v>31944.9</v>
      </c>
      <c r="C1034">
        <v>29687.7</v>
      </c>
      <c r="D1034">
        <v>29669.4</v>
      </c>
      <c r="E1034">
        <v>29645.4</v>
      </c>
      <c r="F1034">
        <v>1563.85</v>
      </c>
      <c r="G1034">
        <v>3303.97</v>
      </c>
      <c r="H1034">
        <v>1171.76</v>
      </c>
      <c r="I1034">
        <v>7.0236000000000007E-2</v>
      </c>
      <c r="J1034">
        <v>0.93176400000000004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31845.3</v>
      </c>
      <c r="C1035">
        <v>29539.9</v>
      </c>
      <c r="D1035">
        <v>29521.5</v>
      </c>
      <c r="E1035">
        <v>29497.4</v>
      </c>
      <c r="F1035">
        <v>1553.94</v>
      </c>
      <c r="G1035">
        <v>3338.88</v>
      </c>
      <c r="H1035">
        <v>1163.45</v>
      </c>
      <c r="I1035">
        <v>8.3255800000000005E-2</v>
      </c>
      <c r="J1035">
        <v>0.93182900000000002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33204.400000000001</v>
      </c>
      <c r="C1036">
        <v>30481.1</v>
      </c>
      <c r="D1036">
        <v>30462.5</v>
      </c>
      <c r="E1036">
        <v>30437.599999999999</v>
      </c>
      <c r="F1036">
        <v>1601.67</v>
      </c>
      <c r="G1036">
        <v>3439.3</v>
      </c>
      <c r="H1036">
        <v>1199.33</v>
      </c>
      <c r="I1036">
        <v>5.6211799999999999E-2</v>
      </c>
      <c r="J1036">
        <v>0.92644599999999999</v>
      </c>
      <c r="K1036">
        <v>0</v>
      </c>
      <c r="L1036" t="s">
        <v>42</v>
      </c>
    </row>
    <row r="1037" spans="1:12" x14ac:dyDescent="0.25">
      <c r="A1037" t="s">
        <v>45</v>
      </c>
      <c r="B1037">
        <v>33001.4</v>
      </c>
      <c r="C1037">
        <v>30407.8</v>
      </c>
      <c r="D1037">
        <v>30389.200000000001</v>
      </c>
      <c r="E1037">
        <v>30364.3</v>
      </c>
      <c r="F1037">
        <v>1599.14</v>
      </c>
      <c r="G1037">
        <v>3388.1</v>
      </c>
      <c r="H1037">
        <v>1197.79</v>
      </c>
      <c r="I1037">
        <v>7.5974100000000003E-2</v>
      </c>
      <c r="J1037">
        <v>0.93174000000000001</v>
      </c>
      <c r="K1037">
        <v>0</v>
      </c>
      <c r="L1037" t="s">
        <v>42</v>
      </c>
    </row>
    <row r="1038" spans="1:12" x14ac:dyDescent="0.25">
      <c r="A1038" t="s">
        <v>45</v>
      </c>
      <c r="B1038">
        <v>32806.6</v>
      </c>
      <c r="C1038">
        <v>30526</v>
      </c>
      <c r="D1038">
        <v>30507.3</v>
      </c>
      <c r="E1038">
        <v>30482.2</v>
      </c>
      <c r="F1038">
        <v>1605.76</v>
      </c>
      <c r="G1038">
        <v>3461.72</v>
      </c>
      <c r="H1038">
        <v>1202.28</v>
      </c>
      <c r="I1038">
        <v>5.4201100000000002E-2</v>
      </c>
      <c r="J1038">
        <v>0.93169599999999997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33419.9</v>
      </c>
      <c r="C1039">
        <v>30902.799999999999</v>
      </c>
      <c r="D1039">
        <v>30884</v>
      </c>
      <c r="E1039">
        <v>30859.3</v>
      </c>
      <c r="F1039">
        <v>1627.38</v>
      </c>
      <c r="G1039">
        <v>3461.98</v>
      </c>
      <c r="H1039">
        <v>1218.9000000000001</v>
      </c>
      <c r="I1039">
        <v>8.3259200000000005E-2</v>
      </c>
      <c r="J1039">
        <v>0.93142499999999995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32197.9</v>
      </c>
      <c r="C1040">
        <v>29838.3</v>
      </c>
      <c r="D1040">
        <v>29819.8</v>
      </c>
      <c r="E1040">
        <v>29795.5</v>
      </c>
      <c r="F1040">
        <v>1575.24</v>
      </c>
      <c r="G1040">
        <v>3318.66</v>
      </c>
      <c r="H1040">
        <v>1177.76</v>
      </c>
      <c r="I1040">
        <v>5.4116600000000001E-2</v>
      </c>
      <c r="J1040">
        <v>0.94306599999999996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33486</v>
      </c>
      <c r="C1041">
        <v>31094.400000000001</v>
      </c>
      <c r="D1041">
        <v>31075.4</v>
      </c>
      <c r="E1041">
        <v>31049.8</v>
      </c>
      <c r="F1041">
        <v>1632.41</v>
      </c>
      <c r="G1041">
        <v>3525.59</v>
      </c>
      <c r="H1041">
        <v>1223.28</v>
      </c>
      <c r="I1041">
        <v>5.4165499999999998E-2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32984</v>
      </c>
      <c r="C1042">
        <v>30557.200000000001</v>
      </c>
      <c r="D1042">
        <v>30538.400000000001</v>
      </c>
      <c r="E1042">
        <v>30513.4</v>
      </c>
      <c r="F1042">
        <v>1606.38</v>
      </c>
      <c r="G1042">
        <v>3426.61</v>
      </c>
      <c r="H1042">
        <v>1202.8699999999999</v>
      </c>
      <c r="I1042">
        <v>5.39701E-2</v>
      </c>
      <c r="J1042">
        <v>0.95918700000000001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34989.699999999997</v>
      </c>
      <c r="C1043">
        <v>32164.7</v>
      </c>
      <c r="D1043">
        <v>32145.3</v>
      </c>
      <c r="E1043">
        <v>32119.1</v>
      </c>
      <c r="F1043">
        <v>1690.33</v>
      </c>
      <c r="G1043">
        <v>3575.09</v>
      </c>
      <c r="H1043">
        <v>1266.18</v>
      </c>
      <c r="I1043">
        <v>5.8240300000000002E-2</v>
      </c>
      <c r="J1043">
        <v>0.95453100000000002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33917.1</v>
      </c>
      <c r="C1044">
        <v>31657.3</v>
      </c>
      <c r="D1044">
        <v>31638.2</v>
      </c>
      <c r="E1044">
        <v>31612.7</v>
      </c>
      <c r="F1044">
        <v>1663.81</v>
      </c>
      <c r="G1044">
        <v>3592.11</v>
      </c>
      <c r="H1044">
        <v>1245.1199999999999</v>
      </c>
      <c r="I1044">
        <v>5.4837999999999998E-2</v>
      </c>
      <c r="J1044">
        <v>0.93145800000000001</v>
      </c>
      <c r="K1044">
        <v>0</v>
      </c>
      <c r="L1044" t="s">
        <v>42</v>
      </c>
    </row>
    <row r="1045" spans="1:12" x14ac:dyDescent="0.25">
      <c r="A1045" t="s">
        <v>45</v>
      </c>
      <c r="B1045">
        <v>33218.400000000001</v>
      </c>
      <c r="C1045">
        <v>30413.8</v>
      </c>
      <c r="D1045">
        <v>30395.200000000001</v>
      </c>
      <c r="E1045">
        <v>30370.400000000001</v>
      </c>
      <c r="F1045">
        <v>1596.09</v>
      </c>
      <c r="G1045">
        <v>3427.69</v>
      </c>
      <c r="H1045">
        <v>1197.1500000000001</v>
      </c>
      <c r="I1045">
        <v>6.0714499999999998E-2</v>
      </c>
      <c r="J1045">
        <v>0.93179500000000004</v>
      </c>
      <c r="K1045">
        <v>0</v>
      </c>
      <c r="L1045" t="s">
        <v>42</v>
      </c>
    </row>
    <row r="1046" spans="1:12" x14ac:dyDescent="0.25">
      <c r="A1046" t="s">
        <v>45</v>
      </c>
      <c r="B1046">
        <v>33248.400000000001</v>
      </c>
      <c r="C1046">
        <v>30650.9</v>
      </c>
      <c r="D1046">
        <v>30632.1</v>
      </c>
      <c r="E1046">
        <v>30606.9</v>
      </c>
      <c r="F1046">
        <v>1611.49</v>
      </c>
      <c r="G1046">
        <v>3414.68</v>
      </c>
      <c r="H1046">
        <v>1206.92</v>
      </c>
      <c r="I1046">
        <v>5.4973000000000001E-2</v>
      </c>
      <c r="J1046">
        <v>0.93162100000000003</v>
      </c>
      <c r="K1046">
        <v>0</v>
      </c>
      <c r="L1046" t="s">
        <v>42</v>
      </c>
    </row>
    <row r="1047" spans="1:12" x14ac:dyDescent="0.25">
      <c r="A1047" t="s">
        <v>45</v>
      </c>
      <c r="B1047">
        <v>33267.9</v>
      </c>
      <c r="C1047">
        <v>31001.7</v>
      </c>
      <c r="D1047">
        <v>30982.9</v>
      </c>
      <c r="E1047">
        <v>30957.8</v>
      </c>
      <c r="F1047">
        <v>1630.12</v>
      </c>
      <c r="G1047">
        <v>3513.62</v>
      </c>
      <c r="H1047">
        <v>1220.82</v>
      </c>
      <c r="I1047">
        <v>5.6014399999999999E-2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33154.6</v>
      </c>
      <c r="C1048">
        <v>30329.5</v>
      </c>
      <c r="D1048">
        <v>30311</v>
      </c>
      <c r="E1048">
        <v>30286.400000000001</v>
      </c>
      <c r="F1048">
        <v>1595.17</v>
      </c>
      <c r="G1048">
        <v>3413.76</v>
      </c>
      <c r="H1048">
        <v>1195.9100000000001</v>
      </c>
      <c r="I1048">
        <v>5.7127900000000002E-2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33048.400000000001</v>
      </c>
      <c r="C1049">
        <v>30445.3</v>
      </c>
      <c r="D1049">
        <v>30426.6</v>
      </c>
      <c r="E1049">
        <v>30401.8</v>
      </c>
      <c r="F1049">
        <v>1599.46</v>
      </c>
      <c r="G1049">
        <v>3387.03</v>
      </c>
      <c r="H1049">
        <v>1198.52</v>
      </c>
      <c r="I1049">
        <v>5.66686E-2</v>
      </c>
      <c r="J1049">
        <v>0.93015499999999995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33368.6</v>
      </c>
      <c r="C1050">
        <v>31109.200000000001</v>
      </c>
      <c r="D1050">
        <v>31090.400000000001</v>
      </c>
      <c r="E1050">
        <v>31064.799999999999</v>
      </c>
      <c r="F1050">
        <v>1634.23</v>
      </c>
      <c r="G1050">
        <v>3530.79</v>
      </c>
      <c r="H1050">
        <v>1224.56</v>
      </c>
      <c r="I1050">
        <v>5.6775899999999997E-2</v>
      </c>
      <c r="J1050">
        <v>0.92916500000000002</v>
      </c>
      <c r="K1050">
        <v>0</v>
      </c>
      <c r="L1050" t="s">
        <v>42</v>
      </c>
    </row>
    <row r="1051" spans="1:12" x14ac:dyDescent="0.25">
      <c r="A1051" t="s">
        <v>45</v>
      </c>
      <c r="B1051">
        <v>33087.199999999997</v>
      </c>
      <c r="C1051">
        <v>30404.1</v>
      </c>
      <c r="D1051">
        <v>30385.4</v>
      </c>
      <c r="E1051">
        <v>30360.5</v>
      </c>
      <c r="F1051">
        <v>1598.76</v>
      </c>
      <c r="G1051">
        <v>3407.81</v>
      </c>
      <c r="H1051">
        <v>1197.25</v>
      </c>
      <c r="I1051">
        <v>5.53897E-2</v>
      </c>
      <c r="J1051">
        <v>0.93154499999999996</v>
      </c>
      <c r="K1051">
        <v>0</v>
      </c>
      <c r="L1051" t="s">
        <v>42</v>
      </c>
    </row>
    <row r="1052" spans="1:12" x14ac:dyDescent="0.25">
      <c r="A1052" t="s">
        <v>45</v>
      </c>
      <c r="B1052">
        <v>32524.6</v>
      </c>
      <c r="C1052">
        <v>29697.3</v>
      </c>
      <c r="D1052">
        <v>29678.799999999999</v>
      </c>
      <c r="E1052">
        <v>29654.6</v>
      </c>
      <c r="F1052">
        <v>1560.98</v>
      </c>
      <c r="G1052">
        <v>3304.46</v>
      </c>
      <c r="H1052">
        <v>1170.68</v>
      </c>
      <c r="I1052">
        <v>5.5375899999999999E-2</v>
      </c>
      <c r="J1052">
        <v>0.93088800000000005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31969.8</v>
      </c>
      <c r="C1053">
        <v>29664.9</v>
      </c>
      <c r="D1053">
        <v>29646.6</v>
      </c>
      <c r="E1053">
        <v>29622.400000000001</v>
      </c>
      <c r="F1053">
        <v>1560.48</v>
      </c>
      <c r="G1053">
        <v>3365.38</v>
      </c>
      <c r="H1053">
        <v>1167.23</v>
      </c>
      <c r="I1053">
        <v>5.3930400000000003E-2</v>
      </c>
      <c r="J1053">
        <v>0.95875299999999997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31932.1</v>
      </c>
      <c r="C1054">
        <v>29670.400000000001</v>
      </c>
      <c r="D1054">
        <v>29652</v>
      </c>
      <c r="E1054">
        <v>29627.9</v>
      </c>
      <c r="F1054">
        <v>1560.04</v>
      </c>
      <c r="G1054">
        <v>3313.64</v>
      </c>
      <c r="H1054">
        <v>1168.03</v>
      </c>
      <c r="I1054">
        <v>5.6473700000000002E-2</v>
      </c>
      <c r="J1054">
        <v>0.93182799999999999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33498</v>
      </c>
      <c r="C1055">
        <v>31021.4</v>
      </c>
      <c r="D1055">
        <v>31002.5</v>
      </c>
      <c r="E1055">
        <v>30976.9</v>
      </c>
      <c r="F1055">
        <v>1630.7</v>
      </c>
      <c r="G1055">
        <v>3510.95</v>
      </c>
      <c r="H1055">
        <v>1221.43</v>
      </c>
      <c r="I1055">
        <v>5.6354300000000003E-2</v>
      </c>
      <c r="J1055">
        <v>0.95122899999999999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31902</v>
      </c>
      <c r="C1056">
        <v>29190.3</v>
      </c>
      <c r="D1056">
        <v>29172.3</v>
      </c>
      <c r="E1056">
        <v>29148.3</v>
      </c>
      <c r="F1056">
        <v>1538.3</v>
      </c>
      <c r="G1056">
        <v>3254.06</v>
      </c>
      <c r="H1056">
        <v>1151.3499999999999</v>
      </c>
      <c r="I1056">
        <v>5.5154099999999998E-2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33219.199999999997</v>
      </c>
      <c r="C1057">
        <v>30592.7</v>
      </c>
      <c r="D1057">
        <v>30573.9</v>
      </c>
      <c r="E1057">
        <v>30549.200000000001</v>
      </c>
      <c r="F1057">
        <v>1612.26</v>
      </c>
      <c r="G1057">
        <v>3422.68</v>
      </c>
      <c r="H1057">
        <v>1207.1600000000001</v>
      </c>
      <c r="I1057">
        <v>5.4037300000000003E-2</v>
      </c>
      <c r="J1057">
        <v>0.93175399999999997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32147.200000000001</v>
      </c>
      <c r="C1058">
        <v>29898.799999999999</v>
      </c>
      <c r="D1058">
        <v>29880.400000000001</v>
      </c>
      <c r="E1058">
        <v>29856.2</v>
      </c>
      <c r="F1058">
        <v>1575.72</v>
      </c>
      <c r="G1058">
        <v>3326.77</v>
      </c>
      <c r="H1058">
        <v>1180.4000000000001</v>
      </c>
      <c r="I1058">
        <v>5.3936900000000003E-2</v>
      </c>
      <c r="J1058">
        <v>0.93175399999999997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33442</v>
      </c>
      <c r="C1059">
        <v>30788.9</v>
      </c>
      <c r="D1059">
        <v>30770.1</v>
      </c>
      <c r="E1059">
        <v>30745.4</v>
      </c>
      <c r="F1059">
        <v>1621.81</v>
      </c>
      <c r="G1059">
        <v>3500.39</v>
      </c>
      <c r="H1059">
        <v>1212.19</v>
      </c>
      <c r="I1059">
        <v>5.9990000000000002E-2</v>
      </c>
      <c r="J1059">
        <v>0.94858900000000002</v>
      </c>
      <c r="K1059">
        <v>0</v>
      </c>
      <c r="L1059" t="s">
        <v>42</v>
      </c>
    </row>
    <row r="1060" spans="1:25" x14ac:dyDescent="0.25">
      <c r="A1060" t="s">
        <v>45</v>
      </c>
      <c r="B1060">
        <v>32351.1</v>
      </c>
      <c r="C1060">
        <v>29675.4</v>
      </c>
      <c r="D1060">
        <v>29657.1</v>
      </c>
      <c r="E1060">
        <v>29632.7</v>
      </c>
      <c r="F1060">
        <v>1559.74</v>
      </c>
      <c r="G1060">
        <v>3348.79</v>
      </c>
      <c r="H1060">
        <v>1168.0999999999999</v>
      </c>
      <c r="I1060">
        <v>6.4948500000000006E-2</v>
      </c>
      <c r="J1060">
        <v>0.93171199999999998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33557.9</v>
      </c>
      <c r="C1061">
        <v>31300.9</v>
      </c>
      <c r="D1061">
        <v>31281.9</v>
      </c>
      <c r="E1061">
        <v>31256.400000000001</v>
      </c>
      <c r="F1061">
        <v>1648.11</v>
      </c>
      <c r="G1061">
        <v>3486.98</v>
      </c>
      <c r="H1061">
        <v>1233.0899999999999</v>
      </c>
      <c r="I1061">
        <v>5.3911199999999999E-2</v>
      </c>
      <c r="J1061">
        <v>0.93145900000000004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31309</v>
      </c>
      <c r="C1062">
        <v>28872</v>
      </c>
      <c r="D1062">
        <v>28854</v>
      </c>
      <c r="E1062">
        <v>28830.7</v>
      </c>
      <c r="F1062">
        <v>1516.21</v>
      </c>
      <c r="G1062">
        <v>3276.61</v>
      </c>
      <c r="H1062">
        <v>1136.8900000000001</v>
      </c>
      <c r="I1062">
        <v>8.3266999999999994E-2</v>
      </c>
      <c r="J1062">
        <v>0.93159400000000003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33404.699999999997</v>
      </c>
      <c r="C1063">
        <v>30710.3</v>
      </c>
      <c r="D1063">
        <v>30691.5</v>
      </c>
      <c r="E1063">
        <v>30666.5</v>
      </c>
      <c r="F1063">
        <v>1612.16</v>
      </c>
      <c r="G1063">
        <v>3483.37</v>
      </c>
      <c r="H1063">
        <v>1209.24</v>
      </c>
      <c r="I1063">
        <v>5.7285900000000001E-2</v>
      </c>
      <c r="J1063">
        <v>0.93181899999999995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31846.5</v>
      </c>
      <c r="C1064">
        <v>29367.7</v>
      </c>
      <c r="D1064">
        <v>29349.4</v>
      </c>
      <c r="E1064">
        <v>29325.7</v>
      </c>
      <c r="F1064">
        <v>1547.76</v>
      </c>
      <c r="G1064">
        <v>3270.29</v>
      </c>
      <c r="H1064">
        <v>1159.3699999999999</v>
      </c>
      <c r="I1064">
        <v>6.0603900000000002E-2</v>
      </c>
      <c r="J1064">
        <v>0.93176800000000004</v>
      </c>
      <c r="K1064">
        <v>0</v>
      </c>
      <c r="L1064" t="s">
        <v>42</v>
      </c>
      <c r="R1064">
        <f>AVERAGE(B1015:B1064)</f>
        <v>32912.644</v>
      </c>
      <c r="S1064">
        <f>AVERAGE(C1015:C1064)</f>
        <v>30380.583999999988</v>
      </c>
      <c r="U1064">
        <f>_xlfn.VAR.P(B1015:B1064)</f>
        <v>524310.07366399979</v>
      </c>
      <c r="V1064">
        <f>_xlfn.VAR.P(C1015:C1064)</f>
        <v>481054.56774399971</v>
      </c>
      <c r="X1064">
        <f>1.96*SQRT(U1064)/50</f>
        <v>28.384429386462021</v>
      </c>
      <c r="Y1064">
        <f>1.96*SQRT(V1064)/50</f>
        <v>27.188374187842488</v>
      </c>
    </row>
    <row r="1065" spans="1:25" x14ac:dyDescent="0.25">
      <c r="A1065" t="s">
        <v>46</v>
      </c>
      <c r="B1065">
        <v>1645639.0294910001</v>
      </c>
      <c r="C1065" t="s">
        <v>36</v>
      </c>
    </row>
    <row r="1066" spans="1:25" x14ac:dyDescent="0.25">
      <c r="A1066" t="s">
        <v>47</v>
      </c>
      <c r="B1066">
        <v>27087</v>
      </c>
      <c r="C1066">
        <v>27085.7</v>
      </c>
      <c r="D1066">
        <v>27073.5</v>
      </c>
      <c r="E1066">
        <v>27052.799999999999</v>
      </c>
      <c r="F1066">
        <v>1287.8</v>
      </c>
      <c r="G1066">
        <v>0</v>
      </c>
      <c r="H1066">
        <v>1174.99</v>
      </c>
      <c r="I1066">
        <v>5.9656800000000003E-2</v>
      </c>
      <c r="J1066">
        <v>0.93169000000000002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27574.9</v>
      </c>
      <c r="C1067">
        <v>27573.7</v>
      </c>
      <c r="D1067">
        <v>27561.3</v>
      </c>
      <c r="E1067">
        <v>27540.400000000001</v>
      </c>
      <c r="F1067">
        <v>1311.6</v>
      </c>
      <c r="G1067">
        <v>0</v>
      </c>
      <c r="H1067">
        <v>1196.26</v>
      </c>
      <c r="I1067">
        <v>5.7026500000000001E-2</v>
      </c>
      <c r="J1067">
        <v>0.94737499999999997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28302.7</v>
      </c>
      <c r="C1068">
        <v>28301.8</v>
      </c>
      <c r="D1068">
        <v>28289.1</v>
      </c>
      <c r="E1068">
        <v>28267.7</v>
      </c>
      <c r="F1068">
        <v>1346.2</v>
      </c>
      <c r="G1068">
        <v>0</v>
      </c>
      <c r="H1068">
        <v>1227.95</v>
      </c>
      <c r="I1068">
        <v>7.98711E-2</v>
      </c>
      <c r="J1068">
        <v>0.93181599999999998</v>
      </c>
      <c r="K1068">
        <v>0</v>
      </c>
      <c r="L1068" t="s">
        <v>42</v>
      </c>
    </row>
    <row r="1069" spans="1:25" x14ac:dyDescent="0.25">
      <c r="A1069" t="s">
        <v>47</v>
      </c>
      <c r="B1069">
        <v>28300.9</v>
      </c>
      <c r="C1069">
        <v>28299.9</v>
      </c>
      <c r="D1069">
        <v>28287.200000000001</v>
      </c>
      <c r="E1069">
        <v>28265.599999999999</v>
      </c>
      <c r="F1069">
        <v>1348.42</v>
      </c>
      <c r="G1069">
        <v>0</v>
      </c>
      <c r="H1069">
        <v>1227.8499999999999</v>
      </c>
      <c r="I1069">
        <v>5.4322000000000002E-2</v>
      </c>
      <c r="J1069">
        <v>0.93176599999999998</v>
      </c>
      <c r="K1069">
        <v>0</v>
      </c>
      <c r="L1069" t="s">
        <v>42</v>
      </c>
    </row>
    <row r="1070" spans="1:25" x14ac:dyDescent="0.25">
      <c r="A1070" t="s">
        <v>47</v>
      </c>
      <c r="B1070">
        <v>27994.3</v>
      </c>
      <c r="C1070">
        <v>27993.3</v>
      </c>
      <c r="D1070">
        <v>27980.7</v>
      </c>
      <c r="E1070">
        <v>27959.4</v>
      </c>
      <c r="F1070">
        <v>1330.83</v>
      </c>
      <c r="G1070">
        <v>0</v>
      </c>
      <c r="H1070">
        <v>1214.52</v>
      </c>
      <c r="I1070">
        <v>5.6480799999999998E-2</v>
      </c>
      <c r="J1070">
        <v>0.93179599999999996</v>
      </c>
      <c r="K1070">
        <v>0</v>
      </c>
      <c r="L1070" t="s">
        <v>42</v>
      </c>
    </row>
    <row r="1071" spans="1:25" x14ac:dyDescent="0.25">
      <c r="A1071" t="s">
        <v>47</v>
      </c>
      <c r="B1071">
        <v>27953.9</v>
      </c>
      <c r="C1071">
        <v>27952.7</v>
      </c>
      <c r="D1071">
        <v>27940.1</v>
      </c>
      <c r="E1071">
        <v>27918.799999999999</v>
      </c>
      <c r="F1071">
        <v>1330.9</v>
      </c>
      <c r="G1071">
        <v>0</v>
      </c>
      <c r="H1071">
        <v>1212.56</v>
      </c>
      <c r="I1071">
        <v>5.59179E-2</v>
      </c>
      <c r="J1071">
        <v>0.93838600000000005</v>
      </c>
      <c r="K1071">
        <v>0</v>
      </c>
      <c r="L1071" t="s">
        <v>42</v>
      </c>
    </row>
    <row r="1072" spans="1:25" x14ac:dyDescent="0.25">
      <c r="A1072" t="s">
        <v>47</v>
      </c>
      <c r="B1072">
        <v>28295.5</v>
      </c>
      <c r="C1072">
        <v>28294.400000000001</v>
      </c>
      <c r="D1072">
        <v>28281.7</v>
      </c>
      <c r="E1072">
        <v>28260.2</v>
      </c>
      <c r="F1072">
        <v>1347.12</v>
      </c>
      <c r="G1072">
        <v>0</v>
      </c>
      <c r="H1072">
        <v>1228.1099999999999</v>
      </c>
      <c r="I1072">
        <v>6.6486100000000006E-2</v>
      </c>
      <c r="J1072">
        <v>0.93183499999999997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28705.7</v>
      </c>
      <c r="C1073">
        <v>28704.5</v>
      </c>
      <c r="D1073">
        <v>28691.599999999999</v>
      </c>
      <c r="E1073">
        <v>28669.5</v>
      </c>
      <c r="F1073">
        <v>1365.92</v>
      </c>
      <c r="G1073">
        <v>0</v>
      </c>
      <c r="H1073">
        <v>1246.1400000000001</v>
      </c>
      <c r="I1073">
        <v>5.39474E-2</v>
      </c>
      <c r="J1073">
        <v>0.93182900000000002</v>
      </c>
      <c r="K1073">
        <v>0</v>
      </c>
      <c r="L1073" t="s">
        <v>42</v>
      </c>
    </row>
    <row r="1074" spans="1:12" x14ac:dyDescent="0.25">
      <c r="A1074" t="s">
        <v>47</v>
      </c>
      <c r="B1074">
        <v>28479.599999999999</v>
      </c>
      <c r="C1074">
        <v>28478.6</v>
      </c>
      <c r="D1074">
        <v>28465.8</v>
      </c>
      <c r="E1074">
        <v>28444.5</v>
      </c>
      <c r="F1074">
        <v>1355.87</v>
      </c>
      <c r="G1074">
        <v>0</v>
      </c>
      <c r="H1074">
        <v>1236.9000000000001</v>
      </c>
      <c r="I1074">
        <v>5.4197099999999998E-2</v>
      </c>
      <c r="J1074">
        <v>0.94510799999999995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28504.1</v>
      </c>
      <c r="C1075">
        <v>28503.1</v>
      </c>
      <c r="D1075">
        <v>28490.3</v>
      </c>
      <c r="E1075">
        <v>28468.799999999999</v>
      </c>
      <c r="F1075">
        <v>1357.85</v>
      </c>
      <c r="G1075">
        <v>0</v>
      </c>
      <c r="H1075">
        <v>1238.06</v>
      </c>
      <c r="I1075">
        <v>7.9023899999999994E-2</v>
      </c>
      <c r="J1075">
        <v>0.93162699999999998</v>
      </c>
      <c r="K1075">
        <v>0</v>
      </c>
      <c r="L1075" t="s">
        <v>42</v>
      </c>
    </row>
    <row r="1076" spans="1:12" x14ac:dyDescent="0.25">
      <c r="A1076" t="s">
        <v>47</v>
      </c>
      <c r="B1076">
        <v>26805.4</v>
      </c>
      <c r="C1076">
        <v>26804.3</v>
      </c>
      <c r="D1076">
        <v>26792.1</v>
      </c>
      <c r="E1076">
        <v>26771.7</v>
      </c>
      <c r="F1076">
        <v>1277.52</v>
      </c>
      <c r="G1076">
        <v>0</v>
      </c>
      <c r="H1076">
        <v>1164.75</v>
      </c>
      <c r="I1076">
        <v>8.3256499999999997E-2</v>
      </c>
      <c r="J1076">
        <v>0.93157000000000001</v>
      </c>
      <c r="K1076">
        <v>0</v>
      </c>
      <c r="L1076" t="s">
        <v>42</v>
      </c>
    </row>
    <row r="1077" spans="1:12" x14ac:dyDescent="0.25">
      <c r="A1077" t="s">
        <v>47</v>
      </c>
      <c r="B1077">
        <v>27105.4</v>
      </c>
      <c r="C1077">
        <v>27104.3</v>
      </c>
      <c r="D1077">
        <v>27092.1</v>
      </c>
      <c r="E1077">
        <v>27071.5</v>
      </c>
      <c r="F1077">
        <v>1288.57</v>
      </c>
      <c r="G1077">
        <v>0</v>
      </c>
      <c r="H1077">
        <v>1177.02</v>
      </c>
      <c r="I1077">
        <v>5.57514E-2</v>
      </c>
      <c r="J1077">
        <v>0.93171300000000001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28120.2</v>
      </c>
      <c r="C1078">
        <v>28119</v>
      </c>
      <c r="D1078">
        <v>28106.3</v>
      </c>
      <c r="E1078">
        <v>28085.1</v>
      </c>
      <c r="F1078">
        <v>1337.83</v>
      </c>
      <c r="G1078">
        <v>0</v>
      </c>
      <c r="H1078">
        <v>1221.1099999999999</v>
      </c>
      <c r="I1078">
        <v>5.3962599999999999E-2</v>
      </c>
      <c r="J1078">
        <v>0.93181099999999994</v>
      </c>
      <c r="K1078">
        <v>0</v>
      </c>
      <c r="L1078" t="s">
        <v>42</v>
      </c>
    </row>
    <row r="1079" spans="1:12" x14ac:dyDescent="0.25">
      <c r="A1079" t="s">
        <v>47</v>
      </c>
      <c r="B1079">
        <v>28170.5</v>
      </c>
      <c r="C1079">
        <v>28169.5</v>
      </c>
      <c r="D1079">
        <v>28156.799999999999</v>
      </c>
      <c r="E1079">
        <v>28135.4</v>
      </c>
      <c r="F1079">
        <v>1341.49</v>
      </c>
      <c r="G1079">
        <v>0</v>
      </c>
      <c r="H1079">
        <v>1222.29</v>
      </c>
      <c r="I1079">
        <v>8.3260100000000004E-2</v>
      </c>
      <c r="J1079">
        <v>0.93178899999999998</v>
      </c>
      <c r="K1079">
        <v>0</v>
      </c>
      <c r="L1079" t="s">
        <v>42</v>
      </c>
    </row>
    <row r="1080" spans="1:12" x14ac:dyDescent="0.25">
      <c r="A1080" t="s">
        <v>47</v>
      </c>
      <c r="B1080">
        <v>28028.7</v>
      </c>
      <c r="C1080">
        <v>28027.7</v>
      </c>
      <c r="D1080">
        <v>28015.1</v>
      </c>
      <c r="E1080">
        <v>27993.7</v>
      </c>
      <c r="F1080">
        <v>1333.79</v>
      </c>
      <c r="G1080">
        <v>0</v>
      </c>
      <c r="H1080">
        <v>1217.31</v>
      </c>
      <c r="I1080">
        <v>5.9903400000000002E-2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27867</v>
      </c>
      <c r="C1081">
        <v>27865.9</v>
      </c>
      <c r="D1081">
        <v>27853.4</v>
      </c>
      <c r="E1081">
        <v>27832.2</v>
      </c>
      <c r="F1081">
        <v>1325.53</v>
      </c>
      <c r="G1081">
        <v>0</v>
      </c>
      <c r="H1081">
        <v>1210.0899999999999</v>
      </c>
      <c r="I1081">
        <v>5.5187699999999999E-2</v>
      </c>
      <c r="J1081">
        <v>0.93182200000000004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26758.400000000001</v>
      </c>
      <c r="C1082">
        <v>26757.3</v>
      </c>
      <c r="D1082">
        <v>26745.3</v>
      </c>
      <c r="E1082">
        <v>26724.9</v>
      </c>
      <c r="F1082">
        <v>1272.8</v>
      </c>
      <c r="G1082">
        <v>0</v>
      </c>
      <c r="H1082">
        <v>1161.55</v>
      </c>
      <c r="I1082">
        <v>5.5862299999999997E-2</v>
      </c>
      <c r="J1082">
        <v>0.93183499999999997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28135.8</v>
      </c>
      <c r="C1083">
        <v>28134.9</v>
      </c>
      <c r="D1083">
        <v>28122.2</v>
      </c>
      <c r="E1083">
        <v>28100.400000000001</v>
      </c>
      <c r="F1083">
        <v>1338.88</v>
      </c>
      <c r="G1083">
        <v>0</v>
      </c>
      <c r="H1083">
        <v>1222.29</v>
      </c>
      <c r="I1083">
        <v>5.6506800000000003E-2</v>
      </c>
      <c r="J1083">
        <v>0.93169999999999997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28336.5</v>
      </c>
      <c r="C1084">
        <v>28335.5</v>
      </c>
      <c r="D1084">
        <v>28322.799999999999</v>
      </c>
      <c r="E1084">
        <v>28301</v>
      </c>
      <c r="F1084">
        <v>1348.97</v>
      </c>
      <c r="G1084">
        <v>0</v>
      </c>
      <c r="H1084">
        <v>1230.55</v>
      </c>
      <c r="I1084">
        <v>8.3258600000000002E-2</v>
      </c>
      <c r="J1084">
        <v>0.928975</v>
      </c>
      <c r="K1084">
        <v>0</v>
      </c>
      <c r="L1084" t="s">
        <v>42</v>
      </c>
    </row>
    <row r="1085" spans="1:12" x14ac:dyDescent="0.25">
      <c r="A1085" t="s">
        <v>47</v>
      </c>
      <c r="B1085">
        <v>26120.2</v>
      </c>
      <c r="C1085">
        <v>26119.200000000001</v>
      </c>
      <c r="D1085">
        <v>26107.4</v>
      </c>
      <c r="E1085">
        <v>26087.7</v>
      </c>
      <c r="F1085">
        <v>1241.57</v>
      </c>
      <c r="G1085">
        <v>0</v>
      </c>
      <c r="H1085">
        <v>1135.29</v>
      </c>
      <c r="I1085">
        <v>8.3255599999999999E-2</v>
      </c>
      <c r="J1085">
        <v>0.95839300000000005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26891.599999999999</v>
      </c>
      <c r="C1086">
        <v>26890.400000000001</v>
      </c>
      <c r="D1086">
        <v>26878.2</v>
      </c>
      <c r="E1086">
        <v>26857.7</v>
      </c>
      <c r="F1086">
        <v>1280.6400000000001</v>
      </c>
      <c r="G1086">
        <v>0</v>
      </c>
      <c r="H1086">
        <v>1167.02</v>
      </c>
      <c r="I1086">
        <v>5.39561E-2</v>
      </c>
      <c r="J1086">
        <v>0.93180700000000005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27642.799999999999</v>
      </c>
      <c r="C1087">
        <v>27641.8</v>
      </c>
      <c r="D1087">
        <v>27629.3</v>
      </c>
      <c r="E1087">
        <v>27608.1</v>
      </c>
      <c r="F1087">
        <v>1316.42</v>
      </c>
      <c r="G1087">
        <v>0</v>
      </c>
      <c r="H1087">
        <v>1199.8800000000001</v>
      </c>
      <c r="I1087">
        <v>5.7038600000000002E-2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26778.400000000001</v>
      </c>
      <c r="C1088">
        <v>26777.5</v>
      </c>
      <c r="D1088">
        <v>26765.4</v>
      </c>
      <c r="E1088">
        <v>26744.9</v>
      </c>
      <c r="F1088">
        <v>1276.0999999999999</v>
      </c>
      <c r="G1088">
        <v>0</v>
      </c>
      <c r="H1088">
        <v>1162.05</v>
      </c>
      <c r="I1088">
        <v>5.39655E-2</v>
      </c>
      <c r="J1088">
        <v>0.93015099999999995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27268</v>
      </c>
      <c r="C1089">
        <v>27266.9</v>
      </c>
      <c r="D1089">
        <v>27254.6</v>
      </c>
      <c r="E1089">
        <v>27233.9</v>
      </c>
      <c r="F1089">
        <v>1299.8900000000001</v>
      </c>
      <c r="G1089">
        <v>0</v>
      </c>
      <c r="H1089">
        <v>1183.3699999999999</v>
      </c>
      <c r="I1089">
        <v>6.1330299999999997E-2</v>
      </c>
      <c r="J1089">
        <v>0.93182799999999999</v>
      </c>
      <c r="K1089">
        <v>0</v>
      </c>
      <c r="L1089" t="s">
        <v>42</v>
      </c>
    </row>
    <row r="1090" spans="1:12" x14ac:dyDescent="0.25">
      <c r="A1090" t="s">
        <v>47</v>
      </c>
      <c r="B1090">
        <v>28125.8</v>
      </c>
      <c r="C1090">
        <v>28124.6</v>
      </c>
      <c r="D1090">
        <v>28112</v>
      </c>
      <c r="E1090">
        <v>28090.3</v>
      </c>
      <c r="F1090">
        <v>1337.94</v>
      </c>
      <c r="G1090">
        <v>0</v>
      </c>
      <c r="H1090">
        <v>1219.6500000000001</v>
      </c>
      <c r="I1090">
        <v>5.9668199999999998E-2</v>
      </c>
      <c r="J1090">
        <v>0.93181899999999995</v>
      </c>
      <c r="K1090">
        <v>0</v>
      </c>
      <c r="L1090" t="s">
        <v>42</v>
      </c>
    </row>
    <row r="1091" spans="1:12" x14ac:dyDescent="0.25">
      <c r="A1091" t="s">
        <v>47</v>
      </c>
      <c r="B1091">
        <v>26544.3</v>
      </c>
      <c r="C1091">
        <v>26543.3</v>
      </c>
      <c r="D1091">
        <v>26531.3</v>
      </c>
      <c r="E1091">
        <v>26511.1</v>
      </c>
      <c r="F1091">
        <v>1263.5</v>
      </c>
      <c r="G1091">
        <v>0</v>
      </c>
      <c r="H1091">
        <v>1152.04</v>
      </c>
      <c r="I1091">
        <v>5.4822599999999999E-2</v>
      </c>
      <c r="J1091">
        <v>0.93091500000000005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26515.9</v>
      </c>
      <c r="C1092">
        <v>26514.9</v>
      </c>
      <c r="D1092">
        <v>26502.9</v>
      </c>
      <c r="E1092">
        <v>26483</v>
      </c>
      <c r="F1092">
        <v>1261.49</v>
      </c>
      <c r="G1092">
        <v>0</v>
      </c>
      <c r="H1092">
        <v>1151.3699999999999</v>
      </c>
      <c r="I1092">
        <v>5.8306200000000002E-2</v>
      </c>
      <c r="J1092">
        <v>0.93182500000000001</v>
      </c>
      <c r="K1092">
        <v>0</v>
      </c>
      <c r="L1092" t="s">
        <v>42</v>
      </c>
    </row>
    <row r="1093" spans="1:12" x14ac:dyDescent="0.25">
      <c r="A1093" t="s">
        <v>47</v>
      </c>
      <c r="B1093">
        <v>27229.5</v>
      </c>
      <c r="C1093">
        <v>27228.5</v>
      </c>
      <c r="D1093">
        <v>27216.2</v>
      </c>
      <c r="E1093">
        <v>27195.5</v>
      </c>
      <c r="F1093">
        <v>1296.53</v>
      </c>
      <c r="G1093">
        <v>0</v>
      </c>
      <c r="H1093">
        <v>1182.57</v>
      </c>
      <c r="I1093">
        <v>6.4812800000000004E-2</v>
      </c>
      <c r="J1093">
        <v>0.93181800000000004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27918.3</v>
      </c>
      <c r="C1094">
        <v>27917.4</v>
      </c>
      <c r="D1094">
        <v>27904.799999999999</v>
      </c>
      <c r="E1094">
        <v>27883.5</v>
      </c>
      <c r="F1094">
        <v>1327.96</v>
      </c>
      <c r="G1094">
        <v>0</v>
      </c>
      <c r="H1094">
        <v>1212.3800000000001</v>
      </c>
      <c r="I1094">
        <v>7.0877700000000002E-2</v>
      </c>
      <c r="J1094">
        <v>0.93180200000000002</v>
      </c>
      <c r="K1094">
        <v>0</v>
      </c>
      <c r="L1094" t="s">
        <v>42</v>
      </c>
    </row>
    <row r="1095" spans="1:12" x14ac:dyDescent="0.25">
      <c r="A1095" t="s">
        <v>47</v>
      </c>
      <c r="B1095">
        <v>27391.3</v>
      </c>
      <c r="C1095">
        <v>27390.3</v>
      </c>
      <c r="D1095">
        <v>27378</v>
      </c>
      <c r="E1095">
        <v>27357.3</v>
      </c>
      <c r="F1095">
        <v>1303.73</v>
      </c>
      <c r="G1095">
        <v>0</v>
      </c>
      <c r="H1095">
        <v>1189.76</v>
      </c>
      <c r="I1095">
        <v>8.3268499999999995E-2</v>
      </c>
      <c r="J1095">
        <v>0.94772999999999996</v>
      </c>
      <c r="K1095">
        <v>0</v>
      </c>
      <c r="L1095" t="s">
        <v>42</v>
      </c>
    </row>
    <row r="1096" spans="1:12" x14ac:dyDescent="0.25">
      <c r="A1096" t="s">
        <v>47</v>
      </c>
      <c r="B1096">
        <v>27510</v>
      </c>
      <c r="C1096">
        <v>27509</v>
      </c>
      <c r="D1096">
        <v>27496.6</v>
      </c>
      <c r="E1096">
        <v>27475.599999999999</v>
      </c>
      <c r="F1096">
        <v>1309.3900000000001</v>
      </c>
      <c r="G1096">
        <v>0</v>
      </c>
      <c r="H1096">
        <v>1194.48</v>
      </c>
      <c r="I1096">
        <v>5.48458E-2</v>
      </c>
      <c r="J1096">
        <v>0.93146700000000004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26570.400000000001</v>
      </c>
      <c r="C1097">
        <v>26569.3</v>
      </c>
      <c r="D1097">
        <v>26557.3</v>
      </c>
      <c r="E1097">
        <v>26537.3</v>
      </c>
      <c r="F1097">
        <v>1265.8599999999999</v>
      </c>
      <c r="G1097">
        <v>0</v>
      </c>
      <c r="H1097">
        <v>1154.69</v>
      </c>
      <c r="I1097">
        <v>5.4235400000000003E-2</v>
      </c>
      <c r="J1097">
        <v>0.931836</v>
      </c>
      <c r="K1097">
        <v>0</v>
      </c>
      <c r="L1097" t="s">
        <v>42</v>
      </c>
    </row>
    <row r="1098" spans="1:12" x14ac:dyDescent="0.25">
      <c r="A1098" t="s">
        <v>47</v>
      </c>
      <c r="B1098">
        <v>28173.8</v>
      </c>
      <c r="C1098">
        <v>28172.9</v>
      </c>
      <c r="D1098">
        <v>28160.2</v>
      </c>
      <c r="E1098">
        <v>28139.1</v>
      </c>
      <c r="F1098">
        <v>1340.81</v>
      </c>
      <c r="G1098">
        <v>0</v>
      </c>
      <c r="H1098">
        <v>1223.8</v>
      </c>
      <c r="I1098">
        <v>8.0122200000000005E-2</v>
      </c>
      <c r="J1098">
        <v>0.93181800000000004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27361.7</v>
      </c>
      <c r="C1099">
        <v>27360.799999999999</v>
      </c>
      <c r="D1099">
        <v>27348.400000000001</v>
      </c>
      <c r="E1099">
        <v>27327.8</v>
      </c>
      <c r="F1099">
        <v>1302.6400000000001</v>
      </c>
      <c r="G1099">
        <v>0</v>
      </c>
      <c r="H1099">
        <v>1188.83</v>
      </c>
      <c r="I1099">
        <v>8.3269499999999996E-2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27284.9</v>
      </c>
      <c r="C1100">
        <v>27283.8</v>
      </c>
      <c r="D1100">
        <v>27271.4</v>
      </c>
      <c r="E1100">
        <v>27250.799999999999</v>
      </c>
      <c r="F1100">
        <v>1300.58</v>
      </c>
      <c r="G1100">
        <v>0</v>
      </c>
      <c r="H1100">
        <v>1184.96</v>
      </c>
      <c r="I1100">
        <v>5.3909499999999999E-2</v>
      </c>
      <c r="J1100">
        <v>0.93179000000000001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27687.4</v>
      </c>
      <c r="C1101">
        <v>27686.3</v>
      </c>
      <c r="D1101">
        <v>27673.8</v>
      </c>
      <c r="E1101">
        <v>27653.1</v>
      </c>
      <c r="F1101">
        <v>1317.38</v>
      </c>
      <c r="G1101">
        <v>0</v>
      </c>
      <c r="H1101">
        <v>1202.07</v>
      </c>
      <c r="I1101">
        <v>6.7642400000000005E-2</v>
      </c>
      <c r="J1101">
        <v>0.931419</v>
      </c>
      <c r="K1101">
        <v>0</v>
      </c>
      <c r="L1101" t="s">
        <v>42</v>
      </c>
    </row>
    <row r="1102" spans="1:12" x14ac:dyDescent="0.25">
      <c r="A1102" t="s">
        <v>47</v>
      </c>
      <c r="B1102">
        <v>27983.599999999999</v>
      </c>
      <c r="C1102">
        <v>27982.6</v>
      </c>
      <c r="D1102">
        <v>27970</v>
      </c>
      <c r="E1102">
        <v>27948.6</v>
      </c>
      <c r="F1102">
        <v>1330.25</v>
      </c>
      <c r="G1102">
        <v>0</v>
      </c>
      <c r="H1102">
        <v>1215.55</v>
      </c>
      <c r="I1102">
        <v>5.6106499999999997E-2</v>
      </c>
      <c r="J1102">
        <v>0.94920199999999999</v>
      </c>
      <c r="K1102">
        <v>0</v>
      </c>
      <c r="L1102" t="s">
        <v>42</v>
      </c>
    </row>
    <row r="1103" spans="1:12" x14ac:dyDescent="0.25">
      <c r="A1103" t="s">
        <v>47</v>
      </c>
      <c r="B1103">
        <v>28071.5</v>
      </c>
      <c r="C1103">
        <v>28070.5</v>
      </c>
      <c r="D1103">
        <v>28057.8</v>
      </c>
      <c r="E1103">
        <v>28036.3</v>
      </c>
      <c r="F1103">
        <v>1337.12</v>
      </c>
      <c r="G1103">
        <v>0</v>
      </c>
      <c r="H1103">
        <v>1218.96</v>
      </c>
      <c r="I1103">
        <v>6.4244300000000004E-2</v>
      </c>
      <c r="J1103">
        <v>0.93130900000000005</v>
      </c>
      <c r="K1103">
        <v>0</v>
      </c>
      <c r="L1103" t="s">
        <v>42</v>
      </c>
    </row>
    <row r="1104" spans="1:12" x14ac:dyDescent="0.25">
      <c r="A1104" t="s">
        <v>47</v>
      </c>
      <c r="B1104">
        <v>27510.5</v>
      </c>
      <c r="C1104">
        <v>27509.3</v>
      </c>
      <c r="D1104">
        <v>27496.799999999999</v>
      </c>
      <c r="E1104">
        <v>27475.8</v>
      </c>
      <c r="F1104">
        <v>1310.97</v>
      </c>
      <c r="G1104">
        <v>0</v>
      </c>
      <c r="H1104">
        <v>1193.75</v>
      </c>
      <c r="I1104">
        <v>6.3499899999999998E-2</v>
      </c>
      <c r="J1104">
        <v>0.95084199999999996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28848.2</v>
      </c>
      <c r="C1105">
        <v>28846.9</v>
      </c>
      <c r="D1105">
        <v>28834</v>
      </c>
      <c r="E1105">
        <v>28812.2</v>
      </c>
      <c r="F1105">
        <v>1376.73</v>
      </c>
      <c r="G1105">
        <v>0</v>
      </c>
      <c r="H1105">
        <v>1251.33</v>
      </c>
      <c r="I1105">
        <v>7.9299900000000006E-2</v>
      </c>
      <c r="J1105">
        <v>0.93121200000000004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27906</v>
      </c>
      <c r="C1106">
        <v>27904.799999999999</v>
      </c>
      <c r="D1106">
        <v>27892.1</v>
      </c>
      <c r="E1106">
        <v>27871.1</v>
      </c>
      <c r="F1106">
        <v>1329.75</v>
      </c>
      <c r="G1106">
        <v>0</v>
      </c>
      <c r="H1106">
        <v>1211.05</v>
      </c>
      <c r="I1106">
        <v>8.3259E-2</v>
      </c>
      <c r="J1106">
        <v>0.934199</v>
      </c>
      <c r="K1106">
        <v>0</v>
      </c>
      <c r="L1106" t="s">
        <v>42</v>
      </c>
    </row>
    <row r="1107" spans="1:25" x14ac:dyDescent="0.25">
      <c r="A1107" t="s">
        <v>47</v>
      </c>
      <c r="B1107">
        <v>27965.8</v>
      </c>
      <c r="C1107">
        <v>27964.799999999999</v>
      </c>
      <c r="D1107">
        <v>27952.2</v>
      </c>
      <c r="E1107">
        <v>27930.9</v>
      </c>
      <c r="F1107">
        <v>1331.83</v>
      </c>
      <c r="G1107">
        <v>0</v>
      </c>
      <c r="H1107">
        <v>1213.6400000000001</v>
      </c>
      <c r="I1107">
        <v>5.8590099999999999E-2</v>
      </c>
      <c r="J1107">
        <v>0.93141700000000005</v>
      </c>
      <c r="K1107">
        <v>0</v>
      </c>
      <c r="L1107" t="s">
        <v>42</v>
      </c>
    </row>
    <row r="1108" spans="1:25" x14ac:dyDescent="0.25">
      <c r="A1108" t="s">
        <v>47</v>
      </c>
      <c r="B1108">
        <v>27480.9</v>
      </c>
      <c r="C1108">
        <v>27479.9</v>
      </c>
      <c r="D1108">
        <v>27467.5</v>
      </c>
      <c r="E1108">
        <v>27446.5</v>
      </c>
      <c r="F1108">
        <v>1306.8499999999999</v>
      </c>
      <c r="G1108">
        <v>0</v>
      </c>
      <c r="H1108">
        <v>1192.49</v>
      </c>
      <c r="I1108">
        <v>5.6562500000000002E-2</v>
      </c>
      <c r="J1108">
        <v>0.93182699999999996</v>
      </c>
      <c r="K1108">
        <v>0</v>
      </c>
      <c r="L1108" t="s">
        <v>42</v>
      </c>
    </row>
    <row r="1109" spans="1:25" x14ac:dyDescent="0.25">
      <c r="A1109" t="s">
        <v>47</v>
      </c>
      <c r="B1109">
        <v>27432.1</v>
      </c>
      <c r="C1109">
        <v>27431.1</v>
      </c>
      <c r="D1109">
        <v>27418.7</v>
      </c>
      <c r="E1109">
        <v>27398</v>
      </c>
      <c r="F1109">
        <v>1307.02</v>
      </c>
      <c r="G1109">
        <v>0</v>
      </c>
      <c r="H1109">
        <v>1191.54</v>
      </c>
      <c r="I1109">
        <v>8.3255899999999994E-2</v>
      </c>
      <c r="J1109">
        <v>0.92946700000000004</v>
      </c>
      <c r="K1109">
        <v>0</v>
      </c>
      <c r="L1109" t="s">
        <v>42</v>
      </c>
    </row>
    <row r="1110" spans="1:25" x14ac:dyDescent="0.25">
      <c r="A1110" t="s">
        <v>47</v>
      </c>
      <c r="B1110">
        <v>27353.9</v>
      </c>
      <c r="C1110">
        <v>27352.799999999999</v>
      </c>
      <c r="D1110">
        <v>27340.5</v>
      </c>
      <c r="E1110">
        <v>27319.8</v>
      </c>
      <c r="F1110">
        <v>1302.6600000000001</v>
      </c>
      <c r="G1110">
        <v>0</v>
      </c>
      <c r="H1110">
        <v>1187.23</v>
      </c>
      <c r="I1110">
        <v>5.4040199999999997E-2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27653.4</v>
      </c>
      <c r="C1111">
        <v>27652.400000000001</v>
      </c>
      <c r="D1111">
        <v>27639.9</v>
      </c>
      <c r="E1111">
        <v>27618.799999999999</v>
      </c>
      <c r="F1111">
        <v>1315.58</v>
      </c>
      <c r="G1111">
        <v>0</v>
      </c>
      <c r="H1111">
        <v>1200.8699999999999</v>
      </c>
      <c r="I1111">
        <v>5.3963900000000002E-2</v>
      </c>
      <c r="J1111">
        <v>0.93172699999999997</v>
      </c>
      <c r="K1111">
        <v>0</v>
      </c>
      <c r="L1111" t="s">
        <v>42</v>
      </c>
    </row>
    <row r="1112" spans="1:25" x14ac:dyDescent="0.25">
      <c r="A1112" t="s">
        <v>47</v>
      </c>
      <c r="B1112">
        <v>28445.599999999999</v>
      </c>
      <c r="C1112">
        <v>28444.6</v>
      </c>
      <c r="D1112">
        <v>28431.8</v>
      </c>
      <c r="E1112">
        <v>28410.1</v>
      </c>
      <c r="F1112">
        <v>1352.63</v>
      </c>
      <c r="G1112">
        <v>0</v>
      </c>
      <c r="H1112">
        <v>1234.3900000000001</v>
      </c>
      <c r="I1112">
        <v>7.8693799999999994E-2</v>
      </c>
      <c r="J1112">
        <v>0.93178799999999995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27559.8</v>
      </c>
      <c r="C1113">
        <v>27558.6</v>
      </c>
      <c r="D1113">
        <v>27546.2</v>
      </c>
      <c r="E1113">
        <v>27525.200000000001</v>
      </c>
      <c r="F1113">
        <v>1312.27</v>
      </c>
      <c r="G1113">
        <v>0</v>
      </c>
      <c r="H1113">
        <v>1196</v>
      </c>
      <c r="I1113">
        <v>5.4659600000000003E-2</v>
      </c>
      <c r="J1113">
        <v>0.95404299999999997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27518.3</v>
      </c>
      <c r="C1114">
        <v>27517.200000000001</v>
      </c>
      <c r="D1114">
        <v>27504.799999999999</v>
      </c>
      <c r="E1114">
        <v>27484.1</v>
      </c>
      <c r="F1114">
        <v>1310.1600000000001</v>
      </c>
      <c r="G1114">
        <v>0</v>
      </c>
      <c r="H1114">
        <v>1194.0999999999999</v>
      </c>
      <c r="I1114">
        <v>6.1605600000000003E-2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27153.4</v>
      </c>
      <c r="C1115">
        <v>27152.400000000001</v>
      </c>
      <c r="D1115">
        <v>27140.1</v>
      </c>
      <c r="E1115">
        <v>27119.599999999999</v>
      </c>
      <c r="F1115">
        <v>1292.08</v>
      </c>
      <c r="G1115">
        <v>0</v>
      </c>
      <c r="H1115">
        <v>1178.0899999999999</v>
      </c>
      <c r="I1115">
        <v>5.6663600000000001E-2</v>
      </c>
      <c r="J1115">
        <v>0.93156300000000003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26882.2</v>
      </c>
      <c r="C1116">
        <v>26881.200000000001</v>
      </c>
      <c r="D1116">
        <v>26869.1</v>
      </c>
      <c r="E1116">
        <v>26848.6</v>
      </c>
      <c r="F1116">
        <v>1278.3</v>
      </c>
      <c r="G1116">
        <v>0</v>
      </c>
      <c r="H1116">
        <v>1166.55</v>
      </c>
      <c r="I1116">
        <v>5.43895E-2</v>
      </c>
      <c r="J1116">
        <v>0.93174400000000002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27990.400000000001</v>
      </c>
      <c r="C1117">
        <v>27989.4</v>
      </c>
      <c r="D1117">
        <v>27976.6</v>
      </c>
      <c r="E1117">
        <v>27955.4</v>
      </c>
      <c r="F1117">
        <v>1332.95</v>
      </c>
      <c r="G1117">
        <v>0</v>
      </c>
      <c r="H1117">
        <v>1214.3399999999999</v>
      </c>
      <c r="I1117">
        <v>5.3914200000000002E-2</v>
      </c>
      <c r="J1117">
        <v>0.93169500000000005</v>
      </c>
      <c r="K1117">
        <v>0</v>
      </c>
      <c r="L1117" t="s">
        <v>42</v>
      </c>
    </row>
    <row r="1118" spans="1:25" x14ac:dyDescent="0.25">
      <c r="A1118" t="s">
        <v>47</v>
      </c>
      <c r="B1118">
        <v>26977.1</v>
      </c>
      <c r="C1118">
        <v>26975.9</v>
      </c>
      <c r="D1118">
        <v>26963.7</v>
      </c>
      <c r="E1118">
        <v>26943.5</v>
      </c>
      <c r="F1118">
        <v>1282.01</v>
      </c>
      <c r="G1118">
        <v>0</v>
      </c>
      <c r="H1118">
        <v>1170.44</v>
      </c>
      <c r="I1118">
        <v>6.9009399999999999E-2</v>
      </c>
      <c r="J1118">
        <v>0.93178899999999998</v>
      </c>
      <c r="K1118">
        <v>0</v>
      </c>
      <c r="L1118" t="s">
        <v>42</v>
      </c>
    </row>
    <row r="1119" spans="1:25" x14ac:dyDescent="0.25">
      <c r="A1119" t="s">
        <v>47</v>
      </c>
      <c r="B1119">
        <v>27654.7</v>
      </c>
      <c r="C1119">
        <v>27653.7</v>
      </c>
      <c r="D1119">
        <v>27641.200000000001</v>
      </c>
      <c r="E1119">
        <v>27620.400000000001</v>
      </c>
      <c r="F1119">
        <v>1316.15</v>
      </c>
      <c r="G1119">
        <v>0</v>
      </c>
      <c r="H1119">
        <v>1199.8900000000001</v>
      </c>
      <c r="I1119">
        <v>5.6696099999999999E-2</v>
      </c>
      <c r="J1119">
        <v>0.931755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26455.5</v>
      </c>
      <c r="C1120">
        <v>26454.6</v>
      </c>
      <c r="D1120">
        <v>26442.6</v>
      </c>
      <c r="E1120">
        <v>26422.5</v>
      </c>
      <c r="F1120">
        <v>1259.1300000000001</v>
      </c>
      <c r="G1120">
        <v>0</v>
      </c>
      <c r="H1120">
        <v>1148.3599999999999</v>
      </c>
      <c r="I1120">
        <v>8.3288399999999999E-2</v>
      </c>
      <c r="J1120">
        <v>0.931778</v>
      </c>
      <c r="K1120">
        <v>0</v>
      </c>
      <c r="L1120" t="s">
        <v>42</v>
      </c>
      <c r="R1120">
        <f>AVERAGE(B1071:B1120)</f>
        <v>27582.478000000003</v>
      </c>
      <c r="S1120">
        <f>AVERAGE(C1071:C1120)</f>
        <v>27581.426000000007</v>
      </c>
      <c r="U1120">
        <f>_xlfn.VAR.P(B1071:B1120)</f>
        <v>402410.25211599958</v>
      </c>
      <c r="V1120">
        <f>_xlfn.VAR.P(C1071:C1120)</f>
        <v>402391.89192400011</v>
      </c>
      <c r="X1120">
        <f>1.96*SQRT(U1120)/50</f>
        <v>24.866839160044638</v>
      </c>
      <c r="Y1120">
        <f>1.96*SQRT(V1120)/50</f>
        <v>24.866271871876883</v>
      </c>
    </row>
    <row r="1121" spans="1:12" x14ac:dyDescent="0.25">
      <c r="A1121" t="s">
        <v>48</v>
      </c>
      <c r="B1121">
        <v>1379129.0210899999</v>
      </c>
      <c r="C1121" t="s">
        <v>36</v>
      </c>
    </row>
    <row r="1122" spans="1:12" x14ac:dyDescent="0.25">
      <c r="A1122" t="s">
        <v>49</v>
      </c>
      <c r="B1122">
        <v>15098.3</v>
      </c>
      <c r="C1122">
        <v>14979.2</v>
      </c>
      <c r="D1122">
        <v>14978.7</v>
      </c>
      <c r="E1122">
        <v>14965.8</v>
      </c>
      <c r="F1122">
        <v>699.58799999999997</v>
      </c>
      <c r="G1122">
        <v>1290.58</v>
      </c>
      <c r="H1122">
        <v>408.89</v>
      </c>
      <c r="I1122">
        <v>5.4254900000000002E-2</v>
      </c>
      <c r="J1122">
        <v>0.93183499999999997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15593.1</v>
      </c>
      <c r="C1123">
        <v>15479.9</v>
      </c>
      <c r="D1123">
        <v>15479.4</v>
      </c>
      <c r="E1123">
        <v>15466.1</v>
      </c>
      <c r="F1123">
        <v>723.46</v>
      </c>
      <c r="G1123">
        <v>1369.23</v>
      </c>
      <c r="H1123">
        <v>420.637</v>
      </c>
      <c r="I1123">
        <v>5.7480400000000001E-2</v>
      </c>
      <c r="J1123">
        <v>0.94998099999999996</v>
      </c>
      <c r="K1123">
        <v>150</v>
      </c>
      <c r="L1123" t="s">
        <v>42</v>
      </c>
    </row>
    <row r="1124" spans="1:12" x14ac:dyDescent="0.25">
      <c r="A1124" t="s">
        <v>49</v>
      </c>
      <c r="B1124">
        <v>15595.9</v>
      </c>
      <c r="C1124">
        <v>15479.7</v>
      </c>
      <c r="D1124">
        <v>15479.2</v>
      </c>
      <c r="E1124">
        <v>15465.9</v>
      </c>
      <c r="F1124">
        <v>725.37</v>
      </c>
      <c r="G1124">
        <v>1333.1</v>
      </c>
      <c r="H1124">
        <v>422.07600000000002</v>
      </c>
      <c r="I1124">
        <v>7.7530000000000002E-2</v>
      </c>
      <c r="J1124">
        <v>0.93182500000000001</v>
      </c>
      <c r="K1124">
        <v>34</v>
      </c>
      <c r="L1124" t="s">
        <v>42</v>
      </c>
    </row>
    <row r="1125" spans="1:12" x14ac:dyDescent="0.25">
      <c r="A1125" t="s">
        <v>49</v>
      </c>
      <c r="B1125">
        <v>15939.6</v>
      </c>
      <c r="C1125">
        <v>15826.1</v>
      </c>
      <c r="D1125">
        <v>15825.6</v>
      </c>
      <c r="E1125">
        <v>15812</v>
      </c>
      <c r="F1125">
        <v>739.74400000000003</v>
      </c>
      <c r="G1125">
        <v>1359.43</v>
      </c>
      <c r="H1125">
        <v>431.19</v>
      </c>
      <c r="I1125">
        <v>5.5050599999999998E-2</v>
      </c>
      <c r="J1125">
        <v>0.93165200000000004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15642.1</v>
      </c>
      <c r="C1126">
        <v>15524</v>
      </c>
      <c r="D1126">
        <v>15523.5</v>
      </c>
      <c r="E1126">
        <v>15510.1</v>
      </c>
      <c r="F1126">
        <v>726.15899999999999</v>
      </c>
      <c r="G1126">
        <v>1335.26</v>
      </c>
      <c r="H1126">
        <v>423.33600000000001</v>
      </c>
      <c r="I1126">
        <v>5.4232599999999999E-2</v>
      </c>
      <c r="J1126">
        <v>0.93056000000000005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15958.6</v>
      </c>
      <c r="C1127">
        <v>15824.7</v>
      </c>
      <c r="D1127">
        <v>15824.1</v>
      </c>
      <c r="E1127">
        <v>15810.6</v>
      </c>
      <c r="F1127">
        <v>736.94600000000003</v>
      </c>
      <c r="G1127">
        <v>1397.09</v>
      </c>
      <c r="H1127">
        <v>429.839</v>
      </c>
      <c r="I1127">
        <v>5.7879100000000003E-2</v>
      </c>
      <c r="J1127">
        <v>0.94855400000000001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16450.7</v>
      </c>
      <c r="C1128">
        <v>16335.6</v>
      </c>
      <c r="D1128">
        <v>16335.1</v>
      </c>
      <c r="E1128">
        <v>16321</v>
      </c>
      <c r="F1128">
        <v>761.54899999999998</v>
      </c>
      <c r="G1128">
        <v>1401.65</v>
      </c>
      <c r="H1128">
        <v>445.21800000000002</v>
      </c>
      <c r="I1128">
        <v>5.99786E-2</v>
      </c>
      <c r="J1128">
        <v>0.95919699999999997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15729.1</v>
      </c>
      <c r="C1129">
        <v>15594.7</v>
      </c>
      <c r="D1129">
        <v>15594.2</v>
      </c>
      <c r="E1129">
        <v>15580.8</v>
      </c>
      <c r="F1129">
        <v>729.49900000000002</v>
      </c>
      <c r="G1129">
        <v>1340.71</v>
      </c>
      <c r="H1129">
        <v>425.12900000000002</v>
      </c>
      <c r="I1129">
        <v>5.6162299999999998E-2</v>
      </c>
      <c r="J1129">
        <v>0.93171999999999999</v>
      </c>
      <c r="K1129">
        <v>0</v>
      </c>
      <c r="L1129" t="s">
        <v>42</v>
      </c>
    </row>
    <row r="1130" spans="1:12" x14ac:dyDescent="0.25">
      <c r="A1130" t="s">
        <v>49</v>
      </c>
      <c r="B1130">
        <v>15828.1</v>
      </c>
      <c r="C1130">
        <v>15714.4</v>
      </c>
      <c r="D1130">
        <v>15713.9</v>
      </c>
      <c r="E1130">
        <v>15700.4</v>
      </c>
      <c r="F1130">
        <v>734.31600000000003</v>
      </c>
      <c r="G1130">
        <v>1350.49</v>
      </c>
      <c r="H1130">
        <v>428.45600000000002</v>
      </c>
      <c r="I1130">
        <v>5.4737099999999997E-2</v>
      </c>
      <c r="J1130">
        <v>0.93179900000000004</v>
      </c>
      <c r="K1130">
        <v>0</v>
      </c>
      <c r="L1130" t="s">
        <v>42</v>
      </c>
    </row>
    <row r="1131" spans="1:12" x14ac:dyDescent="0.25">
      <c r="A1131" t="s">
        <v>49</v>
      </c>
      <c r="B1131">
        <v>14846.5</v>
      </c>
      <c r="C1131">
        <v>14718.7</v>
      </c>
      <c r="D1131">
        <v>14718.2</v>
      </c>
      <c r="E1131">
        <v>14705.6</v>
      </c>
      <c r="F1131">
        <v>690.26499999999999</v>
      </c>
      <c r="G1131">
        <v>1306.97</v>
      </c>
      <c r="H1131">
        <v>400.589</v>
      </c>
      <c r="I1131">
        <v>8.1425200000000003E-2</v>
      </c>
      <c r="J1131">
        <v>0.93179999999999996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15521.3</v>
      </c>
      <c r="C1132">
        <v>15386.9</v>
      </c>
      <c r="D1132">
        <v>15386.4</v>
      </c>
      <c r="E1132">
        <v>15373.1</v>
      </c>
      <c r="F1132">
        <v>720.02700000000004</v>
      </c>
      <c r="G1132">
        <v>1322.74</v>
      </c>
      <c r="H1132">
        <v>419.40600000000001</v>
      </c>
      <c r="I1132">
        <v>5.4494000000000001E-2</v>
      </c>
      <c r="J1132">
        <v>0.93018299999999998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15153.3</v>
      </c>
      <c r="C1133">
        <v>15041</v>
      </c>
      <c r="D1133">
        <v>15040.5</v>
      </c>
      <c r="E1133">
        <v>15027.6</v>
      </c>
      <c r="F1133">
        <v>704.05200000000002</v>
      </c>
      <c r="G1133">
        <v>1295.1300000000001</v>
      </c>
      <c r="H1133">
        <v>410.48599999999999</v>
      </c>
      <c r="I1133">
        <v>5.4090600000000003E-2</v>
      </c>
      <c r="J1133">
        <v>0.93181199999999997</v>
      </c>
      <c r="K1133">
        <v>0</v>
      </c>
      <c r="L1133" t="s">
        <v>42</v>
      </c>
    </row>
    <row r="1134" spans="1:12" x14ac:dyDescent="0.25">
      <c r="A1134" t="s">
        <v>49</v>
      </c>
      <c r="B1134">
        <v>15146.9</v>
      </c>
      <c r="C1134">
        <v>15032.9</v>
      </c>
      <c r="D1134">
        <v>15032.4</v>
      </c>
      <c r="E1134">
        <v>15019.5</v>
      </c>
      <c r="F1134">
        <v>704.98599999999999</v>
      </c>
      <c r="G1134">
        <v>1293.32</v>
      </c>
      <c r="H1134">
        <v>410.024</v>
      </c>
      <c r="I1134">
        <v>5.4577000000000001E-2</v>
      </c>
      <c r="J1134">
        <v>0.93171700000000002</v>
      </c>
      <c r="K1134">
        <v>0</v>
      </c>
      <c r="L1134" t="s">
        <v>42</v>
      </c>
    </row>
    <row r="1135" spans="1:12" x14ac:dyDescent="0.25">
      <c r="A1135" t="s">
        <v>49</v>
      </c>
      <c r="B1135">
        <v>15269.4</v>
      </c>
      <c r="C1135">
        <v>15141.5</v>
      </c>
      <c r="D1135">
        <v>15141</v>
      </c>
      <c r="E1135">
        <v>15128.1</v>
      </c>
      <c r="F1135">
        <v>707.31600000000003</v>
      </c>
      <c r="G1135">
        <v>1343.18</v>
      </c>
      <c r="H1135">
        <v>411.68799999999999</v>
      </c>
      <c r="I1135">
        <v>6.0963200000000002E-2</v>
      </c>
      <c r="J1135">
        <v>0.93183499999999997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15291.7</v>
      </c>
      <c r="C1136">
        <v>15157.3</v>
      </c>
      <c r="D1136">
        <v>15156.8</v>
      </c>
      <c r="E1136">
        <v>15143.8</v>
      </c>
      <c r="F1136">
        <v>710.81899999999996</v>
      </c>
      <c r="G1136">
        <v>1304.56</v>
      </c>
      <c r="H1136">
        <v>413.24599999999998</v>
      </c>
      <c r="I1136">
        <v>5.5132300000000002E-2</v>
      </c>
      <c r="J1136">
        <v>0.93169900000000005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15495.9</v>
      </c>
      <c r="C1137">
        <v>15381</v>
      </c>
      <c r="D1137">
        <v>15380.5</v>
      </c>
      <c r="E1137">
        <v>15367.3</v>
      </c>
      <c r="F1137">
        <v>720.53399999999999</v>
      </c>
      <c r="G1137">
        <v>1322.75</v>
      </c>
      <c r="H1137">
        <v>419.238</v>
      </c>
      <c r="I1137">
        <v>5.6144100000000002E-2</v>
      </c>
      <c r="J1137">
        <v>0.931755</v>
      </c>
      <c r="K1137">
        <v>0</v>
      </c>
      <c r="L1137" t="s">
        <v>42</v>
      </c>
    </row>
    <row r="1138" spans="1:12" x14ac:dyDescent="0.25">
      <c r="A1138" t="s">
        <v>49</v>
      </c>
      <c r="B1138">
        <v>15268.1</v>
      </c>
      <c r="C1138">
        <v>15142.5</v>
      </c>
      <c r="D1138">
        <v>15142</v>
      </c>
      <c r="E1138">
        <v>15129</v>
      </c>
      <c r="F1138">
        <v>709.46799999999996</v>
      </c>
      <c r="G1138">
        <v>1303.55</v>
      </c>
      <c r="H1138">
        <v>413.12900000000002</v>
      </c>
      <c r="I1138">
        <v>8.1242200000000001E-2</v>
      </c>
      <c r="J1138">
        <v>0.93173300000000003</v>
      </c>
      <c r="K1138">
        <v>0</v>
      </c>
      <c r="L1138" t="s">
        <v>42</v>
      </c>
    </row>
    <row r="1139" spans="1:12" x14ac:dyDescent="0.25">
      <c r="A1139" t="s">
        <v>49</v>
      </c>
      <c r="B1139">
        <v>15496.2</v>
      </c>
      <c r="C1139">
        <v>15382.2</v>
      </c>
      <c r="D1139">
        <v>15381.7</v>
      </c>
      <c r="E1139">
        <v>15368.5</v>
      </c>
      <c r="F1139">
        <v>717.68200000000002</v>
      </c>
      <c r="G1139">
        <v>1361.86</v>
      </c>
      <c r="H1139">
        <v>418.10700000000003</v>
      </c>
      <c r="I1139">
        <v>5.4580400000000001E-2</v>
      </c>
      <c r="J1139">
        <v>0.93078300000000003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15365</v>
      </c>
      <c r="C1140">
        <v>15239.4</v>
      </c>
      <c r="D1140">
        <v>15238.9</v>
      </c>
      <c r="E1140">
        <v>15225.8</v>
      </c>
      <c r="F1140">
        <v>715.404</v>
      </c>
      <c r="G1140">
        <v>1311.37</v>
      </c>
      <c r="H1140">
        <v>415.37200000000001</v>
      </c>
      <c r="I1140">
        <v>8.3256499999999997E-2</v>
      </c>
      <c r="J1140">
        <v>0.93151399999999995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15228.3</v>
      </c>
      <c r="C1141">
        <v>15114.6</v>
      </c>
      <c r="D1141">
        <v>15114.1</v>
      </c>
      <c r="E1141">
        <v>15101.1</v>
      </c>
      <c r="F1141">
        <v>709.34100000000001</v>
      </c>
      <c r="G1141">
        <v>1300.28</v>
      </c>
      <c r="H1141">
        <v>412.214</v>
      </c>
      <c r="I1141">
        <v>8.3281999999999995E-2</v>
      </c>
      <c r="J1141">
        <v>0.93171099999999996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14766</v>
      </c>
      <c r="C1142">
        <v>14640.4</v>
      </c>
      <c r="D1142">
        <v>14639.9</v>
      </c>
      <c r="E1142">
        <v>14627.3</v>
      </c>
      <c r="F1142">
        <v>687.505</v>
      </c>
      <c r="G1142">
        <v>1261.79</v>
      </c>
      <c r="H1142">
        <v>399.4</v>
      </c>
      <c r="I1142">
        <v>8.3266499999999993E-2</v>
      </c>
      <c r="J1142">
        <v>0.95804</v>
      </c>
      <c r="K1142">
        <v>0</v>
      </c>
      <c r="L1142" t="s">
        <v>42</v>
      </c>
    </row>
    <row r="1143" spans="1:12" x14ac:dyDescent="0.25">
      <c r="A1143" t="s">
        <v>49</v>
      </c>
      <c r="B1143">
        <v>16320.1</v>
      </c>
      <c r="C1143">
        <v>16205.9</v>
      </c>
      <c r="D1143">
        <v>16205.3</v>
      </c>
      <c r="E1143">
        <v>16191.5</v>
      </c>
      <c r="F1143">
        <v>755.86199999999997</v>
      </c>
      <c r="G1143">
        <v>1430.53</v>
      </c>
      <c r="H1143">
        <v>440.14299999999997</v>
      </c>
      <c r="I1143">
        <v>5.4295999999999997E-2</v>
      </c>
      <c r="J1143">
        <v>0.93034799999999995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15354.8</v>
      </c>
      <c r="C1144">
        <v>15220.4</v>
      </c>
      <c r="D1144">
        <v>15219.9</v>
      </c>
      <c r="E1144">
        <v>15206.8</v>
      </c>
      <c r="F1144">
        <v>712.79399999999998</v>
      </c>
      <c r="G1144">
        <v>1310.05</v>
      </c>
      <c r="H1144">
        <v>415.12799999999999</v>
      </c>
      <c r="I1144">
        <v>6.0436700000000003E-2</v>
      </c>
      <c r="J1144">
        <v>0.93160399999999999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16243.9</v>
      </c>
      <c r="C1145">
        <v>16127.4</v>
      </c>
      <c r="D1145">
        <v>16126.9</v>
      </c>
      <c r="E1145">
        <v>16113</v>
      </c>
      <c r="F1145">
        <v>752.43499999999995</v>
      </c>
      <c r="G1145">
        <v>1384.41</v>
      </c>
      <c r="H1145">
        <v>439.40100000000001</v>
      </c>
      <c r="I1145">
        <v>5.4762199999999997E-2</v>
      </c>
      <c r="J1145">
        <v>0.931836</v>
      </c>
      <c r="K1145">
        <v>0</v>
      </c>
      <c r="L1145" t="s">
        <v>42</v>
      </c>
    </row>
    <row r="1146" spans="1:12" x14ac:dyDescent="0.25">
      <c r="A1146" t="s">
        <v>49</v>
      </c>
      <c r="B1146">
        <v>15799.7</v>
      </c>
      <c r="C1146">
        <v>15681.9</v>
      </c>
      <c r="D1146">
        <v>15681.4</v>
      </c>
      <c r="E1146">
        <v>15667.9</v>
      </c>
      <c r="F1146">
        <v>732.47400000000005</v>
      </c>
      <c r="G1146">
        <v>1374.03</v>
      </c>
      <c r="H1146">
        <v>426.48899999999998</v>
      </c>
      <c r="I1146">
        <v>5.6691600000000002E-2</v>
      </c>
      <c r="J1146">
        <v>0.95355699999999999</v>
      </c>
      <c r="K1146">
        <v>0</v>
      </c>
      <c r="L1146" t="s">
        <v>42</v>
      </c>
    </row>
    <row r="1147" spans="1:12" x14ac:dyDescent="0.25">
      <c r="A1147" t="s">
        <v>49</v>
      </c>
      <c r="B1147">
        <v>16050.4</v>
      </c>
      <c r="C1147">
        <v>15916</v>
      </c>
      <c r="D1147">
        <v>15915.5</v>
      </c>
      <c r="E1147">
        <v>15901.8</v>
      </c>
      <c r="F1147">
        <v>742.75400000000002</v>
      </c>
      <c r="G1147">
        <v>1367.08</v>
      </c>
      <c r="H1147">
        <v>433.77499999999998</v>
      </c>
      <c r="I1147">
        <v>5.4888100000000002E-2</v>
      </c>
      <c r="J1147">
        <v>0.94119699999999995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15656.9</v>
      </c>
      <c r="C1148">
        <v>15544</v>
      </c>
      <c r="D1148">
        <v>15543.5</v>
      </c>
      <c r="E1148">
        <v>15530.1</v>
      </c>
      <c r="F1148">
        <v>726.95600000000002</v>
      </c>
      <c r="G1148">
        <v>1335.62</v>
      </c>
      <c r="H1148">
        <v>423.50700000000001</v>
      </c>
      <c r="I1148">
        <v>5.5989299999999999E-2</v>
      </c>
      <c r="J1148">
        <v>0.93112399999999995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15175</v>
      </c>
      <c r="C1149">
        <v>15062.6</v>
      </c>
      <c r="D1149">
        <v>15062.1</v>
      </c>
      <c r="E1149">
        <v>15049.1</v>
      </c>
      <c r="F1149">
        <v>706.34900000000005</v>
      </c>
      <c r="G1149">
        <v>1297.1199999999999</v>
      </c>
      <c r="H1149">
        <v>410.75900000000001</v>
      </c>
      <c r="I1149">
        <v>5.4517099999999999E-2</v>
      </c>
      <c r="J1149">
        <v>0.95779700000000001</v>
      </c>
      <c r="K1149">
        <v>0</v>
      </c>
      <c r="L1149" t="s">
        <v>42</v>
      </c>
    </row>
    <row r="1150" spans="1:12" x14ac:dyDescent="0.25">
      <c r="A1150" t="s">
        <v>49</v>
      </c>
      <c r="B1150">
        <v>16301.4</v>
      </c>
      <c r="C1150">
        <v>16189</v>
      </c>
      <c r="D1150">
        <v>16188.5</v>
      </c>
      <c r="E1150">
        <v>16174.6</v>
      </c>
      <c r="F1150">
        <v>753.43700000000001</v>
      </c>
      <c r="G1150">
        <v>1425.5</v>
      </c>
      <c r="H1150">
        <v>439.74400000000003</v>
      </c>
      <c r="I1150">
        <v>5.8645799999999998E-2</v>
      </c>
      <c r="J1150">
        <v>0.93183000000000005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13988.1</v>
      </c>
      <c r="C1151">
        <v>13874.5</v>
      </c>
      <c r="D1151">
        <v>13874</v>
      </c>
      <c r="E1151">
        <v>13862</v>
      </c>
      <c r="F1151">
        <v>656.23199999999997</v>
      </c>
      <c r="G1151">
        <v>1198.79</v>
      </c>
      <c r="H1151">
        <v>379.31599999999997</v>
      </c>
      <c r="I1151">
        <v>8.3256899999999995E-2</v>
      </c>
      <c r="J1151">
        <v>0.93090700000000004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15388.5</v>
      </c>
      <c r="C1152">
        <v>15275.5</v>
      </c>
      <c r="D1152">
        <v>15275</v>
      </c>
      <c r="E1152">
        <v>15261.8</v>
      </c>
      <c r="F1152">
        <v>714.82799999999997</v>
      </c>
      <c r="G1152">
        <v>1313.82</v>
      </c>
      <c r="H1152">
        <v>416.46199999999999</v>
      </c>
      <c r="I1152">
        <v>7.1298600000000004E-2</v>
      </c>
      <c r="J1152">
        <v>0.93183000000000005</v>
      </c>
      <c r="K1152">
        <v>0</v>
      </c>
      <c r="L1152" t="s">
        <v>42</v>
      </c>
    </row>
    <row r="1153" spans="1:12" x14ac:dyDescent="0.25">
      <c r="A1153" t="s">
        <v>49</v>
      </c>
      <c r="B1153">
        <v>15273.9</v>
      </c>
      <c r="C1153">
        <v>15154.6</v>
      </c>
      <c r="D1153">
        <v>15154.1</v>
      </c>
      <c r="E1153">
        <v>15141.1</v>
      </c>
      <c r="F1153">
        <v>710.62</v>
      </c>
      <c r="G1153">
        <v>1304.74</v>
      </c>
      <c r="H1153">
        <v>413.358</v>
      </c>
      <c r="I1153">
        <v>5.87279E-2</v>
      </c>
      <c r="J1153">
        <v>0.95921699999999999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14589.5</v>
      </c>
      <c r="C1154">
        <v>14477.6</v>
      </c>
      <c r="D1154">
        <v>14477.2</v>
      </c>
      <c r="E1154">
        <v>14464.8</v>
      </c>
      <c r="F1154">
        <v>678.29</v>
      </c>
      <c r="G1154">
        <v>1282.78</v>
      </c>
      <c r="H1154">
        <v>394.05500000000001</v>
      </c>
      <c r="I1154">
        <v>5.3946800000000003E-2</v>
      </c>
      <c r="J1154">
        <v>0.95053799999999999</v>
      </c>
      <c r="K1154">
        <v>0</v>
      </c>
      <c r="L1154" t="s">
        <v>42</v>
      </c>
    </row>
    <row r="1155" spans="1:12" x14ac:dyDescent="0.25">
      <c r="A1155" t="s">
        <v>49</v>
      </c>
      <c r="B1155">
        <v>14836.2</v>
      </c>
      <c r="C1155">
        <v>14723.8</v>
      </c>
      <c r="D1155">
        <v>14723.3</v>
      </c>
      <c r="E1155">
        <v>14710.7</v>
      </c>
      <c r="F1155">
        <v>691.96500000000003</v>
      </c>
      <c r="G1155">
        <v>1268.67</v>
      </c>
      <c r="H1155">
        <v>401.95100000000002</v>
      </c>
      <c r="I1155">
        <v>5.3982500000000003E-2</v>
      </c>
      <c r="J1155">
        <v>0.931809</v>
      </c>
      <c r="K1155">
        <v>0</v>
      </c>
      <c r="L1155" t="s">
        <v>42</v>
      </c>
    </row>
    <row r="1156" spans="1:12" x14ac:dyDescent="0.25">
      <c r="A1156" t="s">
        <v>49</v>
      </c>
      <c r="B1156">
        <v>15968.4</v>
      </c>
      <c r="C1156">
        <v>15849</v>
      </c>
      <c r="D1156">
        <v>15848.5</v>
      </c>
      <c r="E1156">
        <v>15834.9</v>
      </c>
      <c r="F1156">
        <v>740.52599999999995</v>
      </c>
      <c r="G1156">
        <v>1361.2</v>
      </c>
      <c r="H1156">
        <v>432.00400000000002</v>
      </c>
      <c r="I1156">
        <v>5.5879999999999999E-2</v>
      </c>
      <c r="J1156">
        <v>0.93183300000000002</v>
      </c>
      <c r="K1156">
        <v>0</v>
      </c>
      <c r="L1156" t="s">
        <v>42</v>
      </c>
    </row>
    <row r="1157" spans="1:12" x14ac:dyDescent="0.25">
      <c r="A1157" t="s">
        <v>49</v>
      </c>
      <c r="B1157">
        <v>15423.8</v>
      </c>
      <c r="C1157">
        <v>15295.8</v>
      </c>
      <c r="D1157">
        <v>15295.3</v>
      </c>
      <c r="E1157">
        <v>15282.1</v>
      </c>
      <c r="F1157">
        <v>716.28899999999999</v>
      </c>
      <c r="G1157">
        <v>1316.3</v>
      </c>
      <c r="H1157">
        <v>416.92899999999997</v>
      </c>
      <c r="I1157">
        <v>6.1352999999999998E-2</v>
      </c>
      <c r="J1157">
        <v>0.93177299999999996</v>
      </c>
      <c r="K1157">
        <v>0</v>
      </c>
      <c r="L1157" t="s">
        <v>42</v>
      </c>
    </row>
    <row r="1158" spans="1:12" x14ac:dyDescent="0.25">
      <c r="A1158" t="s">
        <v>49</v>
      </c>
      <c r="B1158">
        <v>16055.1</v>
      </c>
      <c r="C1158">
        <v>15921.5</v>
      </c>
      <c r="D1158">
        <v>15921</v>
      </c>
      <c r="E1158">
        <v>15907.3</v>
      </c>
      <c r="F1158">
        <v>741.48299999999995</v>
      </c>
      <c r="G1158">
        <v>1406.07</v>
      </c>
      <c r="H1158">
        <v>432.738</v>
      </c>
      <c r="I1158">
        <v>8.3255899999999994E-2</v>
      </c>
      <c r="J1158">
        <v>0.95126900000000003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15481.7</v>
      </c>
      <c r="C1159">
        <v>15367.1</v>
      </c>
      <c r="D1159">
        <v>15366.6</v>
      </c>
      <c r="E1159">
        <v>15353.4</v>
      </c>
      <c r="F1159">
        <v>719.97699999999998</v>
      </c>
      <c r="G1159">
        <v>1321.11</v>
      </c>
      <c r="H1159">
        <v>418.97800000000001</v>
      </c>
      <c r="I1159">
        <v>5.3976299999999998E-2</v>
      </c>
      <c r="J1159">
        <v>0.95921100000000004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15118.7</v>
      </c>
      <c r="C1160">
        <v>14991.9</v>
      </c>
      <c r="D1160">
        <v>14991.4</v>
      </c>
      <c r="E1160">
        <v>14978.5</v>
      </c>
      <c r="F1160">
        <v>703.39</v>
      </c>
      <c r="G1160">
        <v>1291.32</v>
      </c>
      <c r="H1160">
        <v>409.03300000000002</v>
      </c>
      <c r="I1160">
        <v>5.9989199999999999E-2</v>
      </c>
      <c r="J1160">
        <v>0.93125999999999998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14856.6</v>
      </c>
      <c r="C1161">
        <v>14741.5</v>
      </c>
      <c r="D1161">
        <v>14741</v>
      </c>
      <c r="E1161">
        <v>14728.4</v>
      </c>
      <c r="F1161">
        <v>692.24699999999996</v>
      </c>
      <c r="G1161">
        <v>1269.1500000000001</v>
      </c>
      <c r="H1161">
        <v>402.12200000000001</v>
      </c>
      <c r="I1161">
        <v>5.77627E-2</v>
      </c>
      <c r="J1161">
        <v>0.94494500000000003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16018.2</v>
      </c>
      <c r="C1162">
        <v>15884.7</v>
      </c>
      <c r="D1162">
        <v>15884.2</v>
      </c>
      <c r="E1162">
        <v>15870.6</v>
      </c>
      <c r="F1162">
        <v>740.197</v>
      </c>
      <c r="G1162">
        <v>1404.98</v>
      </c>
      <c r="H1162">
        <v>431.49700000000001</v>
      </c>
      <c r="I1162">
        <v>7.0122599999999993E-2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16349.3</v>
      </c>
      <c r="C1163">
        <v>16235.3</v>
      </c>
      <c r="D1163">
        <v>16234.8</v>
      </c>
      <c r="E1163">
        <v>16220.9</v>
      </c>
      <c r="F1163">
        <v>757.053</v>
      </c>
      <c r="G1163">
        <v>1393.63</v>
      </c>
      <c r="H1163">
        <v>442.00900000000001</v>
      </c>
      <c r="I1163">
        <v>8.3258299999999993E-2</v>
      </c>
      <c r="J1163">
        <v>0.931786</v>
      </c>
      <c r="K1163">
        <v>0</v>
      </c>
      <c r="L1163" t="s">
        <v>42</v>
      </c>
    </row>
    <row r="1164" spans="1:12" x14ac:dyDescent="0.25">
      <c r="A1164" t="s">
        <v>49</v>
      </c>
      <c r="B1164">
        <v>15776.5</v>
      </c>
      <c r="C1164">
        <v>15648</v>
      </c>
      <c r="D1164">
        <v>15647.5</v>
      </c>
      <c r="E1164">
        <v>15634</v>
      </c>
      <c r="F1164">
        <v>731.33699999999999</v>
      </c>
      <c r="G1164">
        <v>1345.96</v>
      </c>
      <c r="H1164">
        <v>426.56099999999998</v>
      </c>
      <c r="I1164">
        <v>5.62953E-2</v>
      </c>
      <c r="J1164">
        <v>0.93126600000000004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16344.5</v>
      </c>
      <c r="C1165">
        <v>16209.6</v>
      </c>
      <c r="D1165">
        <v>16209.1</v>
      </c>
      <c r="E1165">
        <v>16195.1</v>
      </c>
      <c r="F1165">
        <v>756.00599999999997</v>
      </c>
      <c r="G1165">
        <v>1390.3</v>
      </c>
      <c r="H1165">
        <v>441.53</v>
      </c>
      <c r="I1165">
        <v>7.37265E-2</v>
      </c>
      <c r="J1165">
        <v>0.93182100000000001</v>
      </c>
      <c r="K1165">
        <v>0</v>
      </c>
      <c r="L1165" t="s">
        <v>42</v>
      </c>
    </row>
    <row r="1166" spans="1:12" x14ac:dyDescent="0.25">
      <c r="A1166" t="s">
        <v>49</v>
      </c>
      <c r="B1166">
        <v>14920.9</v>
      </c>
      <c r="C1166">
        <v>14801.4</v>
      </c>
      <c r="D1166">
        <v>14800.9</v>
      </c>
      <c r="E1166">
        <v>14788.3</v>
      </c>
      <c r="F1166">
        <v>693.47500000000002</v>
      </c>
      <c r="G1166">
        <v>1315.45</v>
      </c>
      <c r="H1166">
        <v>402.83300000000003</v>
      </c>
      <c r="I1166">
        <v>6.2311199999999997E-2</v>
      </c>
      <c r="J1166">
        <v>0.93178399999999995</v>
      </c>
      <c r="K1166">
        <v>0</v>
      </c>
      <c r="L1166" t="s">
        <v>42</v>
      </c>
    </row>
    <row r="1167" spans="1:12" x14ac:dyDescent="0.25">
      <c r="A1167" t="s">
        <v>49</v>
      </c>
      <c r="B1167">
        <v>15918.9</v>
      </c>
      <c r="C1167">
        <v>15784.4</v>
      </c>
      <c r="D1167">
        <v>15783.9</v>
      </c>
      <c r="E1167">
        <v>15770.3</v>
      </c>
      <c r="F1167">
        <v>736.50699999999995</v>
      </c>
      <c r="G1167">
        <v>1356.31</v>
      </c>
      <c r="H1167">
        <v>429.95400000000001</v>
      </c>
      <c r="I1167">
        <v>5.4362000000000001E-2</v>
      </c>
      <c r="J1167">
        <v>0.93183499999999997</v>
      </c>
      <c r="K1167">
        <v>0</v>
      </c>
      <c r="L1167" t="s">
        <v>42</v>
      </c>
    </row>
    <row r="1168" spans="1:12" x14ac:dyDescent="0.25">
      <c r="A1168" t="s">
        <v>49</v>
      </c>
      <c r="B1168">
        <v>16227.5</v>
      </c>
      <c r="C1168">
        <v>16113.7</v>
      </c>
      <c r="D1168">
        <v>16113.2</v>
      </c>
      <c r="E1168">
        <v>16099.3</v>
      </c>
      <c r="F1168">
        <v>753.59400000000005</v>
      </c>
      <c r="G1168">
        <v>1382.7</v>
      </c>
      <c r="H1168">
        <v>439.00799999999998</v>
      </c>
      <c r="I1168">
        <v>5.6339399999999998E-2</v>
      </c>
      <c r="J1168">
        <v>0.93167599999999995</v>
      </c>
      <c r="K1168">
        <v>0</v>
      </c>
      <c r="L1168" t="s">
        <v>42</v>
      </c>
    </row>
    <row r="1169" spans="1:25" x14ac:dyDescent="0.25">
      <c r="A1169" t="s">
        <v>49</v>
      </c>
      <c r="B1169">
        <v>15423.6</v>
      </c>
      <c r="C1169">
        <v>15297.2</v>
      </c>
      <c r="D1169">
        <v>15296.7</v>
      </c>
      <c r="E1169">
        <v>15283.6</v>
      </c>
      <c r="F1169">
        <v>715.99900000000002</v>
      </c>
      <c r="G1169">
        <v>1316.64</v>
      </c>
      <c r="H1169">
        <v>417.226</v>
      </c>
      <c r="I1169">
        <v>5.5665100000000002E-2</v>
      </c>
      <c r="J1169">
        <v>0.93159700000000001</v>
      </c>
      <c r="K1169">
        <v>0</v>
      </c>
      <c r="L1169" t="s">
        <v>42</v>
      </c>
    </row>
    <row r="1170" spans="1:25" x14ac:dyDescent="0.25">
      <c r="A1170" t="s">
        <v>49</v>
      </c>
      <c r="B1170">
        <v>15958.4</v>
      </c>
      <c r="C1170">
        <v>15844.8</v>
      </c>
      <c r="D1170">
        <v>15844.3</v>
      </c>
      <c r="E1170">
        <v>15830.7</v>
      </c>
      <c r="F1170">
        <v>737.85799999999995</v>
      </c>
      <c r="G1170">
        <v>1402.69</v>
      </c>
      <c r="H1170">
        <v>430.44299999999998</v>
      </c>
      <c r="I1170">
        <v>6.7134600000000003E-2</v>
      </c>
      <c r="J1170">
        <v>0.93103899999999995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15193.6</v>
      </c>
      <c r="C1171">
        <v>15065</v>
      </c>
      <c r="D1171">
        <v>15064.5</v>
      </c>
      <c r="E1171">
        <v>15051.5</v>
      </c>
      <c r="F1171">
        <v>706.06799999999998</v>
      </c>
      <c r="G1171">
        <v>1297.7</v>
      </c>
      <c r="H1171">
        <v>411.14100000000002</v>
      </c>
      <c r="I1171">
        <v>5.3991400000000002E-2</v>
      </c>
      <c r="J1171">
        <v>0.93179100000000004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15500.2</v>
      </c>
      <c r="C1172">
        <v>15365.6</v>
      </c>
      <c r="D1172">
        <v>15365.1</v>
      </c>
      <c r="E1172">
        <v>15351.9</v>
      </c>
      <c r="F1172">
        <v>719.11099999999999</v>
      </c>
      <c r="G1172">
        <v>1322.15</v>
      </c>
      <c r="H1172">
        <v>419.16899999999998</v>
      </c>
      <c r="I1172">
        <v>8.2401299999999997E-2</v>
      </c>
      <c r="J1172">
        <v>0.93049999999999999</v>
      </c>
      <c r="K1172">
        <v>0</v>
      </c>
      <c r="L1172" t="s">
        <v>42</v>
      </c>
    </row>
    <row r="1173" spans="1:25" x14ac:dyDescent="0.25">
      <c r="A1173" t="s">
        <v>49</v>
      </c>
      <c r="B1173">
        <v>15152.4</v>
      </c>
      <c r="C1173">
        <v>15038.4</v>
      </c>
      <c r="D1173">
        <v>15037.9</v>
      </c>
      <c r="E1173">
        <v>15025</v>
      </c>
      <c r="F1173">
        <v>705.58399999999995</v>
      </c>
      <c r="G1173">
        <v>1302.69</v>
      </c>
      <c r="H1173">
        <v>410.02499999999998</v>
      </c>
      <c r="I1173">
        <v>6.5657800000000002E-2</v>
      </c>
      <c r="J1173">
        <v>0.931724</v>
      </c>
      <c r="K1173">
        <v>0</v>
      </c>
      <c r="L1173" t="s">
        <v>42</v>
      </c>
    </row>
    <row r="1174" spans="1:25" x14ac:dyDescent="0.25">
      <c r="A1174" t="s">
        <v>49</v>
      </c>
      <c r="B1174">
        <v>16002.6</v>
      </c>
      <c r="C1174">
        <v>15868</v>
      </c>
      <c r="D1174">
        <v>15867.4</v>
      </c>
      <c r="E1174">
        <v>15853.8</v>
      </c>
      <c r="F1174">
        <v>740.79399999999998</v>
      </c>
      <c r="G1174">
        <v>1363.05</v>
      </c>
      <c r="H1174">
        <v>432.61700000000002</v>
      </c>
      <c r="I1174">
        <v>5.7974600000000001E-2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15604.1</v>
      </c>
      <c r="C1175">
        <v>15488</v>
      </c>
      <c r="D1175">
        <v>15487.4</v>
      </c>
      <c r="E1175">
        <v>15474.1</v>
      </c>
      <c r="F1175">
        <v>725.41200000000003</v>
      </c>
      <c r="G1175">
        <v>1330.73</v>
      </c>
      <c r="H1175">
        <v>422.327</v>
      </c>
      <c r="I1175">
        <v>5.5450399999999997E-2</v>
      </c>
      <c r="J1175">
        <v>0.93182900000000002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15557.3</v>
      </c>
      <c r="C1176">
        <v>15422.8</v>
      </c>
      <c r="D1176">
        <v>15422.3</v>
      </c>
      <c r="E1176">
        <v>15409</v>
      </c>
      <c r="F1176">
        <v>714.01700000000005</v>
      </c>
      <c r="G1176">
        <v>1327.48</v>
      </c>
      <c r="H1176">
        <v>420.62700000000001</v>
      </c>
      <c r="I1176">
        <v>5.9805200000000003E-2</v>
      </c>
      <c r="J1176">
        <v>0.93168799999999996</v>
      </c>
      <c r="K1176">
        <v>0</v>
      </c>
      <c r="L1176" t="s">
        <v>42</v>
      </c>
      <c r="R1176">
        <f>AVERAGE(B1127:B1176)</f>
        <v>15532.916000000001</v>
      </c>
      <c r="S1176">
        <f>AVERAGE(C1127:C1176)</f>
        <v>15410.694</v>
      </c>
      <c r="U1176">
        <f>_xlfn.VAR.P(B1127:B1176)</f>
        <v>266299.79574399994</v>
      </c>
      <c r="V1176">
        <f>_xlfn.VAR.P(C1127:C1176)</f>
        <v>264937.87896400003</v>
      </c>
      <c r="X1176">
        <f>1.96*SQRT(U1176)/50</f>
        <v>20.22886349086523</v>
      </c>
      <c r="Y1176">
        <f>1.96*SQRT(V1176)/50</f>
        <v>20.177069716171399</v>
      </c>
    </row>
    <row r="1177" spans="1:25" x14ac:dyDescent="0.25">
      <c r="A1177" t="s">
        <v>49</v>
      </c>
      <c r="B1177">
        <v>776648.90873699996</v>
      </c>
      <c r="C1177" t="s">
        <v>36</v>
      </c>
    </row>
    <row r="1178" spans="1:25" x14ac:dyDescent="0.25">
      <c r="A1178" t="s">
        <v>68</v>
      </c>
      <c r="B1178">
        <v>14162.8</v>
      </c>
      <c r="C1178">
        <v>14162.2</v>
      </c>
      <c r="D1178">
        <v>14161.7</v>
      </c>
      <c r="E1178">
        <v>14148.7</v>
      </c>
      <c r="F1178">
        <v>697.80499999999995</v>
      </c>
      <c r="G1178">
        <v>0</v>
      </c>
      <c r="H1178">
        <v>417.19900000000001</v>
      </c>
      <c r="I1178">
        <v>7.3667499999999997E-2</v>
      </c>
      <c r="J1178">
        <v>0.95269999999999999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15146.1</v>
      </c>
      <c r="C1179">
        <v>15145.4</v>
      </c>
      <c r="D1179">
        <v>15144.8</v>
      </c>
      <c r="E1179">
        <v>15131</v>
      </c>
      <c r="F1179">
        <v>743.98800000000006</v>
      </c>
      <c r="G1179">
        <v>0</v>
      </c>
      <c r="H1179">
        <v>445.26</v>
      </c>
      <c r="I1179">
        <v>5.5374699999999999E-2</v>
      </c>
      <c r="J1179">
        <v>0.93180700000000005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14238.6</v>
      </c>
      <c r="C1180">
        <v>14237.9</v>
      </c>
      <c r="D1180">
        <v>14237.4</v>
      </c>
      <c r="E1180">
        <v>14224.4</v>
      </c>
      <c r="F1180">
        <v>702.41200000000003</v>
      </c>
      <c r="G1180">
        <v>0</v>
      </c>
      <c r="H1180">
        <v>419.57600000000002</v>
      </c>
      <c r="I1180">
        <v>5.5475200000000002E-2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14568.7</v>
      </c>
      <c r="C1181">
        <v>14568</v>
      </c>
      <c r="D1181">
        <v>14567.5</v>
      </c>
      <c r="E1181">
        <v>14554.2</v>
      </c>
      <c r="F1181">
        <v>716.322</v>
      </c>
      <c r="G1181">
        <v>0</v>
      </c>
      <c r="H1181">
        <v>428.88799999999998</v>
      </c>
      <c r="I1181">
        <v>5.8961800000000002E-2</v>
      </c>
      <c r="J1181">
        <v>0.93180600000000002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13729.1</v>
      </c>
      <c r="C1182">
        <v>13728.5</v>
      </c>
      <c r="D1182">
        <v>13727.9</v>
      </c>
      <c r="E1182">
        <v>13715.4</v>
      </c>
      <c r="F1182">
        <v>678.66899999999998</v>
      </c>
      <c r="G1182">
        <v>0</v>
      </c>
      <c r="H1182">
        <v>404.68099999999998</v>
      </c>
      <c r="I1182">
        <v>5.3973199999999999E-2</v>
      </c>
      <c r="J1182">
        <v>0.93115899999999996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15314.1</v>
      </c>
      <c r="C1183">
        <v>15313.5</v>
      </c>
      <c r="D1183">
        <v>15312.9</v>
      </c>
      <c r="E1183">
        <v>15298.9</v>
      </c>
      <c r="F1183">
        <v>752.00199999999995</v>
      </c>
      <c r="G1183">
        <v>0</v>
      </c>
      <c r="H1183">
        <v>450.43</v>
      </c>
      <c r="I1183">
        <v>5.4400200000000003E-2</v>
      </c>
      <c r="J1183">
        <v>0.93183400000000005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13792.1</v>
      </c>
      <c r="C1184">
        <v>13791.3</v>
      </c>
      <c r="D1184">
        <v>13790.8</v>
      </c>
      <c r="E1184">
        <v>13778.3</v>
      </c>
      <c r="F1184">
        <v>681.67700000000002</v>
      </c>
      <c r="G1184">
        <v>0</v>
      </c>
      <c r="H1184">
        <v>407.072</v>
      </c>
      <c r="I1184">
        <v>7.1254899999999996E-2</v>
      </c>
      <c r="J1184">
        <v>0.93160799999999999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15108.8</v>
      </c>
      <c r="C1185">
        <v>15108.1</v>
      </c>
      <c r="D1185">
        <v>15107.6</v>
      </c>
      <c r="E1185">
        <v>15093.8</v>
      </c>
      <c r="F1185">
        <v>742.05600000000004</v>
      </c>
      <c r="G1185">
        <v>0</v>
      </c>
      <c r="H1185">
        <v>444.75299999999999</v>
      </c>
      <c r="I1185">
        <v>5.5979899999999999E-2</v>
      </c>
      <c r="J1185">
        <v>0.93176800000000004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13774.3</v>
      </c>
      <c r="C1186">
        <v>13773.7</v>
      </c>
      <c r="D1186">
        <v>13773.2</v>
      </c>
      <c r="E1186">
        <v>13760.5</v>
      </c>
      <c r="F1186">
        <v>680.96799999999996</v>
      </c>
      <c r="G1186">
        <v>0</v>
      </c>
      <c r="H1186">
        <v>406.56799999999998</v>
      </c>
      <c r="I1186">
        <v>5.6882299999999997E-2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14357</v>
      </c>
      <c r="C1187">
        <v>14356.3</v>
      </c>
      <c r="D1187">
        <v>14355.8</v>
      </c>
      <c r="E1187">
        <v>14342.7</v>
      </c>
      <c r="F1187">
        <v>709.16099999999994</v>
      </c>
      <c r="G1187">
        <v>0</v>
      </c>
      <c r="H1187">
        <v>423.00099999999998</v>
      </c>
      <c r="I1187">
        <v>5.41839E-2</v>
      </c>
      <c r="J1187">
        <v>0.93375300000000006</v>
      </c>
      <c r="K1187">
        <v>0</v>
      </c>
      <c r="L1187" t="s">
        <v>42</v>
      </c>
    </row>
    <row r="1188" spans="1:12" x14ac:dyDescent="0.25">
      <c r="A1188" t="s">
        <v>68</v>
      </c>
      <c r="B1188">
        <v>14988.2</v>
      </c>
      <c r="C1188">
        <v>14987.5</v>
      </c>
      <c r="D1188">
        <v>14987</v>
      </c>
      <c r="E1188">
        <v>14973.3</v>
      </c>
      <c r="F1188">
        <v>736.15700000000004</v>
      </c>
      <c r="G1188">
        <v>0</v>
      </c>
      <c r="H1188">
        <v>440.78</v>
      </c>
      <c r="I1188">
        <v>5.3919300000000003E-2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14528.6</v>
      </c>
      <c r="C1189">
        <v>14527.9</v>
      </c>
      <c r="D1189">
        <v>14527.4</v>
      </c>
      <c r="E1189">
        <v>14514.2</v>
      </c>
      <c r="F1189">
        <v>714.64599999999996</v>
      </c>
      <c r="G1189">
        <v>0</v>
      </c>
      <c r="H1189">
        <v>427.529</v>
      </c>
      <c r="I1189">
        <v>5.5580600000000001E-2</v>
      </c>
      <c r="J1189">
        <v>0.95268799999999998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13271.8</v>
      </c>
      <c r="C1190">
        <v>13271.2</v>
      </c>
      <c r="D1190">
        <v>13270.7</v>
      </c>
      <c r="E1190">
        <v>13258.6</v>
      </c>
      <c r="F1190">
        <v>656.49099999999999</v>
      </c>
      <c r="G1190">
        <v>0</v>
      </c>
      <c r="H1190">
        <v>391.74700000000001</v>
      </c>
      <c r="I1190">
        <v>5.4478699999999998E-2</v>
      </c>
      <c r="J1190">
        <v>0.92933699999999997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14496.7</v>
      </c>
      <c r="C1191">
        <v>14496</v>
      </c>
      <c r="D1191">
        <v>14495.5</v>
      </c>
      <c r="E1191">
        <v>14482.3</v>
      </c>
      <c r="F1191">
        <v>714.44399999999996</v>
      </c>
      <c r="G1191">
        <v>0</v>
      </c>
      <c r="H1191">
        <v>426.68400000000003</v>
      </c>
      <c r="I1191">
        <v>5.4235999999999999E-2</v>
      </c>
      <c r="J1191">
        <v>0.93181000000000003</v>
      </c>
      <c r="K1191">
        <v>0</v>
      </c>
      <c r="L1191" t="s">
        <v>42</v>
      </c>
    </row>
    <row r="1192" spans="1:12" x14ac:dyDescent="0.25">
      <c r="A1192" t="s">
        <v>68</v>
      </c>
      <c r="B1192">
        <v>15657.5</v>
      </c>
      <c r="C1192">
        <v>15656.8</v>
      </c>
      <c r="D1192">
        <v>15656.3</v>
      </c>
      <c r="E1192">
        <v>15642</v>
      </c>
      <c r="F1192">
        <v>767.62300000000005</v>
      </c>
      <c r="G1192">
        <v>0</v>
      </c>
      <c r="H1192">
        <v>459.923</v>
      </c>
      <c r="I1192">
        <v>8.3279099999999995E-2</v>
      </c>
      <c r="J1192">
        <v>0.944434</v>
      </c>
      <c r="K1192">
        <v>0</v>
      </c>
      <c r="L1192" t="s">
        <v>42</v>
      </c>
    </row>
    <row r="1193" spans="1:12" x14ac:dyDescent="0.25">
      <c r="A1193" t="s">
        <v>68</v>
      </c>
      <c r="B1193">
        <v>14605.7</v>
      </c>
      <c r="C1193">
        <v>14605</v>
      </c>
      <c r="D1193">
        <v>14604.5</v>
      </c>
      <c r="E1193">
        <v>14591.2</v>
      </c>
      <c r="F1193">
        <v>718.94899999999996</v>
      </c>
      <c r="G1193">
        <v>0</v>
      </c>
      <c r="H1193">
        <v>430.16500000000002</v>
      </c>
      <c r="I1193">
        <v>6.2085799999999997E-2</v>
      </c>
      <c r="J1193">
        <v>0.93152400000000002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14768.8</v>
      </c>
      <c r="C1194">
        <v>14768</v>
      </c>
      <c r="D1194">
        <v>14767.5</v>
      </c>
      <c r="E1194">
        <v>14754</v>
      </c>
      <c r="F1194">
        <v>725.923</v>
      </c>
      <c r="G1194">
        <v>0</v>
      </c>
      <c r="H1194">
        <v>434.512</v>
      </c>
      <c r="I1194">
        <v>5.3948200000000002E-2</v>
      </c>
      <c r="J1194">
        <v>0.93176599999999998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14346.3</v>
      </c>
      <c r="C1195">
        <v>14345.6</v>
      </c>
      <c r="D1195">
        <v>14345.1</v>
      </c>
      <c r="E1195">
        <v>14332</v>
      </c>
      <c r="F1195">
        <v>707.31299999999999</v>
      </c>
      <c r="G1195">
        <v>0</v>
      </c>
      <c r="H1195">
        <v>422.30900000000003</v>
      </c>
      <c r="I1195">
        <v>5.4112899999999999E-2</v>
      </c>
      <c r="J1195">
        <v>0.93182500000000001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14831.2</v>
      </c>
      <c r="C1196">
        <v>14830.5</v>
      </c>
      <c r="D1196">
        <v>14830</v>
      </c>
      <c r="E1196">
        <v>14816.4</v>
      </c>
      <c r="F1196">
        <v>731.50300000000004</v>
      </c>
      <c r="G1196">
        <v>0</v>
      </c>
      <c r="H1196">
        <v>436.404</v>
      </c>
      <c r="I1196">
        <v>5.8696699999999997E-2</v>
      </c>
      <c r="J1196">
        <v>0.93038500000000002</v>
      </c>
      <c r="K1196">
        <v>0</v>
      </c>
      <c r="L1196" t="s">
        <v>42</v>
      </c>
    </row>
    <row r="1197" spans="1:12" x14ac:dyDescent="0.25">
      <c r="A1197" t="s">
        <v>68</v>
      </c>
      <c r="B1197">
        <v>13315.1</v>
      </c>
      <c r="C1197">
        <v>13314.4</v>
      </c>
      <c r="D1197">
        <v>13313.9</v>
      </c>
      <c r="E1197">
        <v>13301.7</v>
      </c>
      <c r="F1197">
        <v>659.19600000000003</v>
      </c>
      <c r="G1197">
        <v>0</v>
      </c>
      <c r="H1197">
        <v>392.76299999999998</v>
      </c>
      <c r="I1197">
        <v>5.9274599999999997E-2</v>
      </c>
      <c r="J1197">
        <v>0.93179999999999996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13133.7</v>
      </c>
      <c r="C1198">
        <v>13133.1</v>
      </c>
      <c r="D1198">
        <v>13132.6</v>
      </c>
      <c r="E1198">
        <v>13120.6</v>
      </c>
      <c r="F1198">
        <v>650.20100000000002</v>
      </c>
      <c r="G1198">
        <v>0</v>
      </c>
      <c r="H1198">
        <v>387.83</v>
      </c>
      <c r="I1198">
        <v>7.3830400000000004E-2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13843.4</v>
      </c>
      <c r="C1199">
        <v>13842.7</v>
      </c>
      <c r="D1199">
        <v>13842.2</v>
      </c>
      <c r="E1199">
        <v>13829.6</v>
      </c>
      <c r="F1199">
        <v>683.28700000000003</v>
      </c>
      <c r="G1199">
        <v>0</v>
      </c>
      <c r="H1199">
        <v>408.02199999999999</v>
      </c>
      <c r="I1199">
        <v>5.4284100000000002E-2</v>
      </c>
      <c r="J1199">
        <v>0.93183400000000005</v>
      </c>
      <c r="K1199">
        <v>0</v>
      </c>
      <c r="L1199" t="s">
        <v>42</v>
      </c>
    </row>
    <row r="1200" spans="1:12" x14ac:dyDescent="0.25">
      <c r="A1200" t="s">
        <v>68</v>
      </c>
      <c r="B1200">
        <v>14139.9</v>
      </c>
      <c r="C1200">
        <v>14139.2</v>
      </c>
      <c r="D1200">
        <v>14138.7</v>
      </c>
      <c r="E1200">
        <v>14125.8</v>
      </c>
      <c r="F1200">
        <v>696.89300000000003</v>
      </c>
      <c r="G1200">
        <v>0</v>
      </c>
      <c r="H1200">
        <v>416.41300000000001</v>
      </c>
      <c r="I1200">
        <v>5.6320200000000001E-2</v>
      </c>
      <c r="J1200">
        <v>0.95064199999999999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14581.4</v>
      </c>
      <c r="C1201">
        <v>14580.7</v>
      </c>
      <c r="D1201">
        <v>14580.2</v>
      </c>
      <c r="E1201">
        <v>14566.9</v>
      </c>
      <c r="F1201">
        <v>718.55799999999999</v>
      </c>
      <c r="G1201">
        <v>0</v>
      </c>
      <c r="H1201">
        <v>429.22800000000001</v>
      </c>
      <c r="I1201">
        <v>5.4541300000000001E-2</v>
      </c>
      <c r="J1201">
        <v>0.93137300000000001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14048.2</v>
      </c>
      <c r="C1202">
        <v>14047.6</v>
      </c>
      <c r="D1202">
        <v>14047.1</v>
      </c>
      <c r="E1202">
        <v>14034.2</v>
      </c>
      <c r="F1202">
        <v>694.41899999999998</v>
      </c>
      <c r="G1202">
        <v>0</v>
      </c>
      <c r="H1202">
        <v>413.90699999999998</v>
      </c>
      <c r="I1202">
        <v>5.3909600000000002E-2</v>
      </c>
      <c r="J1202">
        <v>0.95071700000000003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14905.2</v>
      </c>
      <c r="C1203">
        <v>14904.5</v>
      </c>
      <c r="D1203">
        <v>14904</v>
      </c>
      <c r="E1203">
        <v>14890.4</v>
      </c>
      <c r="F1203">
        <v>732.18700000000001</v>
      </c>
      <c r="G1203">
        <v>0</v>
      </c>
      <c r="H1203">
        <v>438.46800000000002</v>
      </c>
      <c r="I1203">
        <v>7.4691499999999994E-2</v>
      </c>
      <c r="J1203">
        <v>0.93183300000000002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14804</v>
      </c>
      <c r="C1204">
        <v>14803.4</v>
      </c>
      <c r="D1204">
        <v>14802.8</v>
      </c>
      <c r="E1204">
        <v>14789.4</v>
      </c>
      <c r="F1204">
        <v>728.07</v>
      </c>
      <c r="G1204">
        <v>0</v>
      </c>
      <c r="H1204">
        <v>435.68599999999998</v>
      </c>
      <c r="I1204">
        <v>8.3256499999999997E-2</v>
      </c>
      <c r="J1204">
        <v>0.95891499999999996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13691.1</v>
      </c>
      <c r="C1205">
        <v>13690.4</v>
      </c>
      <c r="D1205">
        <v>13690</v>
      </c>
      <c r="E1205">
        <v>13677.5</v>
      </c>
      <c r="F1205">
        <v>678.42100000000005</v>
      </c>
      <c r="G1205">
        <v>0</v>
      </c>
      <c r="H1205">
        <v>403.66500000000002</v>
      </c>
      <c r="I1205">
        <v>7.0413500000000004E-2</v>
      </c>
      <c r="J1205">
        <v>0.93108199999999997</v>
      </c>
      <c r="K1205">
        <v>0</v>
      </c>
      <c r="L1205" t="s">
        <v>42</v>
      </c>
    </row>
    <row r="1206" spans="1:12" x14ac:dyDescent="0.25">
      <c r="A1206" t="s">
        <v>68</v>
      </c>
      <c r="B1206">
        <v>14988.6</v>
      </c>
      <c r="C1206">
        <v>14987.8</v>
      </c>
      <c r="D1206">
        <v>14987.3</v>
      </c>
      <c r="E1206">
        <v>14973.7</v>
      </c>
      <c r="F1206">
        <v>736.75900000000001</v>
      </c>
      <c r="G1206">
        <v>0</v>
      </c>
      <c r="H1206">
        <v>440.67500000000001</v>
      </c>
      <c r="I1206">
        <v>5.4655000000000002E-2</v>
      </c>
      <c r="J1206">
        <v>0.93162699999999998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14387.6</v>
      </c>
      <c r="C1207">
        <v>14387</v>
      </c>
      <c r="D1207">
        <v>14386.5</v>
      </c>
      <c r="E1207">
        <v>14373.4</v>
      </c>
      <c r="F1207">
        <v>708.83799999999997</v>
      </c>
      <c r="G1207">
        <v>0</v>
      </c>
      <c r="H1207">
        <v>423.57400000000001</v>
      </c>
      <c r="I1207">
        <v>7.8556699999999993E-2</v>
      </c>
      <c r="J1207">
        <v>0.93182699999999996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15008.1</v>
      </c>
      <c r="C1208">
        <v>15007.4</v>
      </c>
      <c r="D1208">
        <v>15006.9</v>
      </c>
      <c r="E1208">
        <v>14993.2</v>
      </c>
      <c r="F1208">
        <v>738.31299999999999</v>
      </c>
      <c r="G1208">
        <v>0</v>
      </c>
      <c r="H1208">
        <v>441.41199999999998</v>
      </c>
      <c r="I1208">
        <v>8.3255700000000002E-2</v>
      </c>
      <c r="J1208">
        <v>0.93175799999999998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14274.3</v>
      </c>
      <c r="C1209">
        <v>14273.6</v>
      </c>
      <c r="D1209">
        <v>14273.1</v>
      </c>
      <c r="E1209">
        <v>14260.1</v>
      </c>
      <c r="F1209">
        <v>703.47500000000002</v>
      </c>
      <c r="G1209">
        <v>0</v>
      </c>
      <c r="H1209">
        <v>420.23399999999998</v>
      </c>
      <c r="I1209">
        <v>6.5444199999999994E-2</v>
      </c>
      <c r="J1209">
        <v>0.93150999999999995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14984.3</v>
      </c>
      <c r="C1210">
        <v>14983.6</v>
      </c>
      <c r="D1210">
        <v>14983.1</v>
      </c>
      <c r="E1210">
        <v>14969.4</v>
      </c>
      <c r="F1210">
        <v>737.36400000000003</v>
      </c>
      <c r="G1210">
        <v>0</v>
      </c>
      <c r="H1210">
        <v>440.72399999999999</v>
      </c>
      <c r="I1210">
        <v>6.2030500000000002E-2</v>
      </c>
      <c r="J1210">
        <v>0.93110099999999996</v>
      </c>
      <c r="K1210">
        <v>0</v>
      </c>
      <c r="L1210" t="s">
        <v>42</v>
      </c>
    </row>
    <row r="1211" spans="1:12" x14ac:dyDescent="0.25">
      <c r="A1211" t="s">
        <v>68</v>
      </c>
      <c r="B1211">
        <v>14631.5</v>
      </c>
      <c r="C1211">
        <v>14630.8</v>
      </c>
      <c r="D1211">
        <v>14630.3</v>
      </c>
      <c r="E1211">
        <v>14616.9</v>
      </c>
      <c r="F1211">
        <v>719.78700000000003</v>
      </c>
      <c r="G1211">
        <v>0</v>
      </c>
      <c r="H1211">
        <v>430.71199999999999</v>
      </c>
      <c r="I1211">
        <v>6.4097399999999999E-2</v>
      </c>
      <c r="J1211">
        <v>0.93125199999999997</v>
      </c>
      <c r="K1211">
        <v>0</v>
      </c>
      <c r="L1211" t="s">
        <v>42</v>
      </c>
    </row>
    <row r="1212" spans="1:12" x14ac:dyDescent="0.25">
      <c r="A1212" t="s">
        <v>68</v>
      </c>
      <c r="B1212">
        <v>14542.7</v>
      </c>
      <c r="C1212">
        <v>14542</v>
      </c>
      <c r="D1212">
        <v>14541.4</v>
      </c>
      <c r="E1212">
        <v>14528.2</v>
      </c>
      <c r="F1212">
        <v>717.28700000000003</v>
      </c>
      <c r="G1212">
        <v>0</v>
      </c>
      <c r="H1212">
        <v>428.15300000000002</v>
      </c>
      <c r="I1212">
        <v>6.9295700000000002E-2</v>
      </c>
      <c r="J1212">
        <v>0.93177399999999999</v>
      </c>
      <c r="K1212">
        <v>0</v>
      </c>
      <c r="L1212" t="s">
        <v>42</v>
      </c>
    </row>
    <row r="1213" spans="1:12" x14ac:dyDescent="0.25">
      <c r="A1213" t="s">
        <v>68</v>
      </c>
      <c r="B1213">
        <v>15016.8</v>
      </c>
      <c r="C1213">
        <v>15016.1</v>
      </c>
      <c r="D1213">
        <v>15015.6</v>
      </c>
      <c r="E1213">
        <v>15001.9</v>
      </c>
      <c r="F1213">
        <v>737.61</v>
      </c>
      <c r="G1213">
        <v>0</v>
      </c>
      <c r="H1213">
        <v>441.649</v>
      </c>
      <c r="I1213">
        <v>5.3917300000000001E-2</v>
      </c>
      <c r="J1213">
        <v>0.95140199999999997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15399.3</v>
      </c>
      <c r="C1214">
        <v>15398.6</v>
      </c>
      <c r="D1214">
        <v>15398.1</v>
      </c>
      <c r="E1214">
        <v>15384.1</v>
      </c>
      <c r="F1214">
        <v>754.41300000000001</v>
      </c>
      <c r="G1214">
        <v>0</v>
      </c>
      <c r="H1214">
        <v>452.74099999999999</v>
      </c>
      <c r="I1214">
        <v>5.6519100000000003E-2</v>
      </c>
      <c r="J1214">
        <v>0.93152000000000001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14967.3</v>
      </c>
      <c r="C1215">
        <v>14966.7</v>
      </c>
      <c r="D1215">
        <v>14966.1</v>
      </c>
      <c r="E1215">
        <v>14952.5</v>
      </c>
      <c r="F1215">
        <v>736.55899999999997</v>
      </c>
      <c r="G1215">
        <v>0</v>
      </c>
      <c r="H1215">
        <v>440.27300000000002</v>
      </c>
      <c r="I1215">
        <v>5.9044800000000001E-2</v>
      </c>
      <c r="J1215">
        <v>0.93159099999999995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14136.2</v>
      </c>
      <c r="C1216">
        <v>14135.6</v>
      </c>
      <c r="D1216">
        <v>14135</v>
      </c>
      <c r="E1216">
        <v>14122.2</v>
      </c>
      <c r="F1216">
        <v>697.95299999999997</v>
      </c>
      <c r="G1216">
        <v>0</v>
      </c>
      <c r="H1216">
        <v>416.45</v>
      </c>
      <c r="I1216">
        <v>5.4122000000000003E-2</v>
      </c>
      <c r="J1216">
        <v>0.93183499999999997</v>
      </c>
      <c r="K1216">
        <v>0</v>
      </c>
      <c r="L1216" t="s">
        <v>42</v>
      </c>
    </row>
    <row r="1217" spans="1:25" x14ac:dyDescent="0.25">
      <c r="A1217" t="s">
        <v>68</v>
      </c>
      <c r="B1217">
        <v>14329.6</v>
      </c>
      <c r="C1217">
        <v>14328.9</v>
      </c>
      <c r="D1217">
        <v>14328.4</v>
      </c>
      <c r="E1217">
        <v>14315.3</v>
      </c>
      <c r="F1217">
        <v>706.43799999999999</v>
      </c>
      <c r="G1217">
        <v>0</v>
      </c>
      <c r="H1217">
        <v>421.90899999999999</v>
      </c>
      <c r="I1217">
        <v>5.39614E-2</v>
      </c>
      <c r="J1217">
        <v>0.93181999999999998</v>
      </c>
      <c r="K1217">
        <v>0</v>
      </c>
      <c r="L1217" t="s">
        <v>42</v>
      </c>
    </row>
    <row r="1218" spans="1:25" x14ac:dyDescent="0.25">
      <c r="A1218" t="s">
        <v>68</v>
      </c>
      <c r="B1218">
        <v>14559.8</v>
      </c>
      <c r="C1218">
        <v>14559.1</v>
      </c>
      <c r="D1218">
        <v>14558.6</v>
      </c>
      <c r="E1218">
        <v>14545.2</v>
      </c>
      <c r="F1218">
        <v>718.303</v>
      </c>
      <c r="G1218">
        <v>0</v>
      </c>
      <c r="H1218">
        <v>428.42200000000003</v>
      </c>
      <c r="I1218">
        <v>5.8482800000000001E-2</v>
      </c>
      <c r="J1218">
        <v>0.93183300000000002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15509.6</v>
      </c>
      <c r="C1219">
        <v>15508.8</v>
      </c>
      <c r="D1219">
        <v>15508.3</v>
      </c>
      <c r="E1219">
        <v>15494.1</v>
      </c>
      <c r="F1219">
        <v>759.74199999999996</v>
      </c>
      <c r="G1219">
        <v>0</v>
      </c>
      <c r="H1219">
        <v>455.94200000000001</v>
      </c>
      <c r="I1219">
        <v>5.4013899999999997E-2</v>
      </c>
      <c r="J1219">
        <v>0.93148200000000003</v>
      </c>
      <c r="K1219">
        <v>0</v>
      </c>
      <c r="L1219" t="s">
        <v>42</v>
      </c>
    </row>
    <row r="1220" spans="1:25" x14ac:dyDescent="0.25">
      <c r="A1220" t="s">
        <v>68</v>
      </c>
      <c r="B1220">
        <v>14576.7</v>
      </c>
      <c r="C1220">
        <v>14576</v>
      </c>
      <c r="D1220">
        <v>14575.5</v>
      </c>
      <c r="E1220">
        <v>14562.2</v>
      </c>
      <c r="F1220">
        <v>718.96600000000001</v>
      </c>
      <c r="G1220">
        <v>0</v>
      </c>
      <c r="H1220">
        <v>429.23500000000001</v>
      </c>
      <c r="I1220">
        <v>5.8486700000000003E-2</v>
      </c>
      <c r="J1220">
        <v>0.93054999999999999</v>
      </c>
      <c r="K1220">
        <v>0</v>
      </c>
      <c r="L1220" t="s">
        <v>42</v>
      </c>
    </row>
    <row r="1221" spans="1:25" x14ac:dyDescent="0.25">
      <c r="A1221" t="s">
        <v>68</v>
      </c>
      <c r="B1221">
        <v>15651.8</v>
      </c>
      <c r="C1221">
        <v>15651</v>
      </c>
      <c r="D1221">
        <v>15650.5</v>
      </c>
      <c r="E1221">
        <v>15636.2</v>
      </c>
      <c r="F1221">
        <v>766.923</v>
      </c>
      <c r="G1221">
        <v>0</v>
      </c>
      <c r="H1221">
        <v>460.27300000000002</v>
      </c>
      <c r="I1221">
        <v>5.8729299999999998E-2</v>
      </c>
      <c r="J1221">
        <v>0.93183400000000005</v>
      </c>
      <c r="K1221">
        <v>0</v>
      </c>
      <c r="L1221" t="s">
        <v>42</v>
      </c>
    </row>
    <row r="1222" spans="1:25" x14ac:dyDescent="0.25">
      <c r="A1222" t="s">
        <v>68</v>
      </c>
      <c r="B1222">
        <v>14134.2</v>
      </c>
      <c r="C1222">
        <v>14133.5</v>
      </c>
      <c r="D1222">
        <v>14133</v>
      </c>
      <c r="E1222">
        <v>14120.2</v>
      </c>
      <c r="F1222">
        <v>696.34299999999996</v>
      </c>
      <c r="G1222">
        <v>0</v>
      </c>
      <c r="H1222">
        <v>416.75700000000001</v>
      </c>
      <c r="I1222">
        <v>7.3824899999999999E-2</v>
      </c>
      <c r="J1222">
        <v>0.93182299999999996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14901.3</v>
      </c>
      <c r="C1223">
        <v>14900.6</v>
      </c>
      <c r="D1223">
        <v>14900.1</v>
      </c>
      <c r="E1223">
        <v>14886.6</v>
      </c>
      <c r="F1223">
        <v>732.66600000000005</v>
      </c>
      <c r="G1223">
        <v>0</v>
      </c>
      <c r="H1223">
        <v>438.214</v>
      </c>
      <c r="I1223">
        <v>6.1625899999999997E-2</v>
      </c>
      <c r="J1223">
        <v>0.93182699999999996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14177.4</v>
      </c>
      <c r="C1224">
        <v>14176.6</v>
      </c>
      <c r="D1224">
        <v>14176.1</v>
      </c>
      <c r="E1224">
        <v>14163.2</v>
      </c>
      <c r="F1224">
        <v>699.80399999999997</v>
      </c>
      <c r="G1224">
        <v>0</v>
      </c>
      <c r="H1224">
        <v>417.31400000000002</v>
      </c>
      <c r="I1224">
        <v>8.3265800000000001E-2</v>
      </c>
      <c r="J1224">
        <v>0.94657000000000002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14311.7</v>
      </c>
      <c r="C1225">
        <v>14311</v>
      </c>
      <c r="D1225">
        <v>14310.5</v>
      </c>
      <c r="E1225">
        <v>14297.4</v>
      </c>
      <c r="F1225">
        <v>704.88699999999994</v>
      </c>
      <c r="G1225">
        <v>0</v>
      </c>
      <c r="H1225">
        <v>421.44499999999999</v>
      </c>
      <c r="I1225">
        <v>5.5183500000000003E-2</v>
      </c>
      <c r="J1225">
        <v>0.931751</v>
      </c>
      <c r="K1225">
        <v>0</v>
      </c>
      <c r="L1225" t="s">
        <v>42</v>
      </c>
    </row>
    <row r="1226" spans="1:25" x14ac:dyDescent="0.25">
      <c r="A1226" t="s">
        <v>68</v>
      </c>
      <c r="B1226">
        <v>14102.5</v>
      </c>
      <c r="C1226">
        <v>14101.8</v>
      </c>
      <c r="D1226">
        <v>14101.3</v>
      </c>
      <c r="E1226">
        <v>14088.5</v>
      </c>
      <c r="F1226">
        <v>694.84400000000005</v>
      </c>
      <c r="G1226">
        <v>0</v>
      </c>
      <c r="H1226">
        <v>415.27600000000001</v>
      </c>
      <c r="I1226">
        <v>5.4210899999999999E-2</v>
      </c>
      <c r="J1226">
        <v>0.93169500000000005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14499.7</v>
      </c>
      <c r="C1227">
        <v>14499</v>
      </c>
      <c r="D1227">
        <v>14498.4</v>
      </c>
      <c r="E1227">
        <v>14485.2</v>
      </c>
      <c r="F1227">
        <v>715.45500000000004</v>
      </c>
      <c r="G1227">
        <v>0</v>
      </c>
      <c r="H1227">
        <v>427.09500000000003</v>
      </c>
      <c r="I1227">
        <v>5.5937199999999999E-2</v>
      </c>
      <c r="J1227">
        <v>0.95800399999999997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15168</v>
      </c>
      <c r="C1228">
        <v>15167.2</v>
      </c>
      <c r="D1228">
        <v>15166.7</v>
      </c>
      <c r="E1228">
        <v>15152.8</v>
      </c>
      <c r="F1228">
        <v>744.63099999999997</v>
      </c>
      <c r="G1228">
        <v>0</v>
      </c>
      <c r="H1228">
        <v>446.274</v>
      </c>
      <c r="I1228">
        <v>5.8939800000000001E-2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15257.9</v>
      </c>
      <c r="C1229">
        <v>15257.3</v>
      </c>
      <c r="D1229">
        <v>15256.7</v>
      </c>
      <c r="E1229">
        <v>15242.8</v>
      </c>
      <c r="F1229">
        <v>749.39800000000002</v>
      </c>
      <c r="G1229">
        <v>0</v>
      </c>
      <c r="H1229">
        <v>448.74900000000002</v>
      </c>
      <c r="I1229">
        <v>5.3948200000000002E-2</v>
      </c>
      <c r="J1229">
        <v>0.93181800000000004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14597</v>
      </c>
      <c r="C1230">
        <v>14596.4</v>
      </c>
      <c r="D1230">
        <v>14595.9</v>
      </c>
      <c r="E1230">
        <v>14582.5</v>
      </c>
      <c r="F1230">
        <v>718.673</v>
      </c>
      <c r="G1230">
        <v>0</v>
      </c>
      <c r="H1230">
        <v>430.05799999999999</v>
      </c>
      <c r="I1230">
        <v>5.7112700000000002E-2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14835</v>
      </c>
      <c r="C1231">
        <v>14834.3</v>
      </c>
      <c r="D1231">
        <v>14833.8</v>
      </c>
      <c r="E1231">
        <v>14820.3</v>
      </c>
      <c r="F1231">
        <v>729.01499999999999</v>
      </c>
      <c r="G1231">
        <v>0</v>
      </c>
      <c r="H1231">
        <v>437.05900000000003</v>
      </c>
      <c r="I1231">
        <v>5.6446400000000001E-2</v>
      </c>
      <c r="J1231">
        <v>0.93164100000000005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13021.7</v>
      </c>
      <c r="C1232">
        <v>13021</v>
      </c>
      <c r="D1232">
        <v>13020.6</v>
      </c>
      <c r="E1232">
        <v>13008.7</v>
      </c>
      <c r="F1232">
        <v>645.58000000000004</v>
      </c>
      <c r="G1232">
        <v>0</v>
      </c>
      <c r="H1232">
        <v>384.51499999999999</v>
      </c>
      <c r="I1232">
        <v>5.3921200000000002E-2</v>
      </c>
      <c r="J1232">
        <v>0.95271099999999997</v>
      </c>
      <c r="K1232">
        <v>0</v>
      </c>
      <c r="L1232" t="s">
        <v>42</v>
      </c>
      <c r="R1232">
        <f>AVERAGE(B1183:B1232)</f>
        <v>14525.473999999997</v>
      </c>
      <c r="S1232">
        <f>AVERAGE(C1183:C1232)</f>
        <v>14524.781999999999</v>
      </c>
      <c r="U1232">
        <f>_xlfn.VAR.P(B1183:B1232)</f>
        <v>377034.3339239998</v>
      </c>
      <c r="V1232">
        <f>_xlfn.VAR.P(C1183:C1232)</f>
        <v>377016.47307599994</v>
      </c>
      <c r="X1232">
        <f>1.96*SQRT(U1232)/50</f>
        <v>24.070023657673772</v>
      </c>
      <c r="Y1232">
        <f>1.96*SQRT(V1232)/50</f>
        <v>24.069453529058457</v>
      </c>
    </row>
    <row r="1233" spans="1:15" x14ac:dyDescent="0.25">
      <c r="A1233" t="s">
        <v>68</v>
      </c>
      <c r="B1233">
        <v>726276.70029900002</v>
      </c>
      <c r="C1233" t="s">
        <v>36</v>
      </c>
    </row>
    <row r="1234" spans="1:15" x14ac:dyDescent="0.25">
      <c r="A1234" t="s">
        <v>134</v>
      </c>
      <c r="B1234">
        <v>14918.2</v>
      </c>
      <c r="C1234">
        <v>14801.3</v>
      </c>
      <c r="D1234">
        <v>14800.8</v>
      </c>
      <c r="E1234">
        <v>14787.8</v>
      </c>
      <c r="F1234">
        <v>528.84400000000005</v>
      </c>
      <c r="G1234">
        <v>1721.1</v>
      </c>
      <c r="H1234">
        <v>384.13</v>
      </c>
      <c r="I1234">
        <v>387.93299999999999</v>
      </c>
      <c r="J1234">
        <v>421.34</v>
      </c>
      <c r="K1234">
        <v>12186.2</v>
      </c>
      <c r="L1234">
        <v>5.4749300000000001E-2</v>
      </c>
      <c r="M1234">
        <v>0.931836</v>
      </c>
      <c r="N1234">
        <v>0</v>
      </c>
      <c r="O1234" t="s">
        <v>42</v>
      </c>
    </row>
    <row r="1235" spans="1:15" x14ac:dyDescent="0.25">
      <c r="A1235" t="s">
        <v>134</v>
      </c>
      <c r="B1235">
        <v>15964.1</v>
      </c>
      <c r="C1235">
        <v>15828.9</v>
      </c>
      <c r="D1235">
        <v>15828.4</v>
      </c>
      <c r="E1235">
        <v>15814.6</v>
      </c>
      <c r="F1235">
        <v>564.79300000000001</v>
      </c>
      <c r="G1235">
        <v>1836.95</v>
      </c>
      <c r="H1235">
        <v>410.40499999999997</v>
      </c>
      <c r="I1235">
        <v>414.495</v>
      </c>
      <c r="J1235">
        <v>450.02300000000002</v>
      </c>
      <c r="K1235">
        <v>13038.9</v>
      </c>
      <c r="L1235">
        <v>5.47365E-2</v>
      </c>
      <c r="M1235">
        <v>0.93172699999999997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17033.5</v>
      </c>
      <c r="C1236">
        <v>16917.3</v>
      </c>
      <c r="D1236">
        <v>16916.8</v>
      </c>
      <c r="E1236">
        <v>16902.099999999999</v>
      </c>
      <c r="F1236">
        <v>603.63499999999999</v>
      </c>
      <c r="G1236">
        <v>1958.1</v>
      </c>
      <c r="H1236">
        <v>438.27699999999999</v>
      </c>
      <c r="I1236">
        <v>442.42500000000001</v>
      </c>
      <c r="J1236">
        <v>478.81599999999997</v>
      </c>
      <c r="K1236">
        <v>13934.4</v>
      </c>
      <c r="L1236">
        <v>8.0861600000000006E-2</v>
      </c>
      <c r="M1236">
        <v>0.93176400000000004</v>
      </c>
      <c r="N1236">
        <v>0</v>
      </c>
      <c r="O1236" t="s">
        <v>42</v>
      </c>
    </row>
    <row r="1237" spans="1:15" x14ac:dyDescent="0.25">
      <c r="A1237" t="s">
        <v>134</v>
      </c>
      <c r="B1237">
        <v>16782</v>
      </c>
      <c r="C1237">
        <v>16645.8</v>
      </c>
      <c r="D1237">
        <v>16645.3</v>
      </c>
      <c r="E1237">
        <v>16630.7</v>
      </c>
      <c r="F1237">
        <v>593.00599999999997</v>
      </c>
      <c r="G1237">
        <v>1966.41</v>
      </c>
      <c r="H1237">
        <v>430.375</v>
      </c>
      <c r="I1237">
        <v>434.25599999999997</v>
      </c>
      <c r="J1237">
        <v>514.42200000000003</v>
      </c>
      <c r="K1237">
        <v>13680.2</v>
      </c>
      <c r="L1237">
        <v>5.5020399999999997E-2</v>
      </c>
      <c r="M1237">
        <v>0.93182799999999999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16135.9</v>
      </c>
      <c r="C1238">
        <v>16001.5</v>
      </c>
      <c r="D1238">
        <v>16001</v>
      </c>
      <c r="E1238">
        <v>15987</v>
      </c>
      <c r="F1238">
        <v>571.71400000000006</v>
      </c>
      <c r="G1238">
        <v>1856.31</v>
      </c>
      <c r="H1238">
        <v>415.08</v>
      </c>
      <c r="I1238">
        <v>418.97699999999998</v>
      </c>
      <c r="J1238">
        <v>454.858</v>
      </c>
      <c r="K1238">
        <v>13175.7</v>
      </c>
      <c r="L1238">
        <v>7.4564699999999998E-2</v>
      </c>
      <c r="M1238">
        <v>0.93178499999999997</v>
      </c>
      <c r="N1238">
        <v>0</v>
      </c>
      <c r="O1238" t="s">
        <v>42</v>
      </c>
    </row>
    <row r="1239" spans="1:15" x14ac:dyDescent="0.25">
      <c r="A1239" t="s">
        <v>134</v>
      </c>
      <c r="B1239">
        <v>17368.900000000001</v>
      </c>
      <c r="C1239">
        <v>17252.5</v>
      </c>
      <c r="D1239">
        <v>17252</v>
      </c>
      <c r="E1239">
        <v>17236.900000000001</v>
      </c>
      <c r="F1239">
        <v>615.755</v>
      </c>
      <c r="G1239">
        <v>1994.68</v>
      </c>
      <c r="H1239">
        <v>446.916</v>
      </c>
      <c r="I1239">
        <v>450.93400000000003</v>
      </c>
      <c r="J1239">
        <v>487.351</v>
      </c>
      <c r="K1239">
        <v>14213.8</v>
      </c>
      <c r="L1239">
        <v>5.3929499999999998E-2</v>
      </c>
      <c r="M1239">
        <v>0.931836</v>
      </c>
      <c r="N1239">
        <v>0</v>
      </c>
      <c r="O1239" t="s">
        <v>42</v>
      </c>
    </row>
    <row r="1240" spans="1:15" x14ac:dyDescent="0.25">
      <c r="A1240" t="s">
        <v>134</v>
      </c>
      <c r="B1240">
        <v>16735.5</v>
      </c>
      <c r="C1240">
        <v>16598.8</v>
      </c>
      <c r="D1240">
        <v>16598.3</v>
      </c>
      <c r="E1240">
        <v>16583.8</v>
      </c>
      <c r="F1240">
        <v>591.81700000000001</v>
      </c>
      <c r="G1240">
        <v>1921.77</v>
      </c>
      <c r="H1240">
        <v>430.23200000000003</v>
      </c>
      <c r="I1240">
        <v>434.197</v>
      </c>
      <c r="J1240">
        <v>469.85899999999998</v>
      </c>
      <c r="K1240">
        <v>13674.3</v>
      </c>
      <c r="L1240">
        <v>5.4186199999999997E-2</v>
      </c>
      <c r="M1240">
        <v>0.931755</v>
      </c>
      <c r="N1240">
        <v>0</v>
      </c>
      <c r="O1240" t="s">
        <v>42</v>
      </c>
    </row>
    <row r="1241" spans="1:15" x14ac:dyDescent="0.25">
      <c r="A1241" t="s">
        <v>134</v>
      </c>
      <c r="B1241">
        <v>16685.7</v>
      </c>
      <c r="C1241">
        <v>16551.3</v>
      </c>
      <c r="D1241">
        <v>16550.8</v>
      </c>
      <c r="E1241">
        <v>16536.3</v>
      </c>
      <c r="F1241">
        <v>590.49900000000002</v>
      </c>
      <c r="G1241">
        <v>1954.18</v>
      </c>
      <c r="H1241">
        <v>428.02800000000002</v>
      </c>
      <c r="I1241">
        <v>432.25200000000001</v>
      </c>
      <c r="J1241">
        <v>509.09399999999999</v>
      </c>
      <c r="K1241">
        <v>13590.8</v>
      </c>
      <c r="L1241">
        <v>5.4888300000000001E-2</v>
      </c>
      <c r="M1241">
        <v>0.95291800000000004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15763</v>
      </c>
      <c r="C1242">
        <v>15649.1</v>
      </c>
      <c r="D1242">
        <v>15648.7</v>
      </c>
      <c r="E1242">
        <v>15635</v>
      </c>
      <c r="F1242">
        <v>559.14200000000005</v>
      </c>
      <c r="G1242">
        <v>1816.91</v>
      </c>
      <c r="H1242">
        <v>406.02</v>
      </c>
      <c r="I1242">
        <v>409.67399999999998</v>
      </c>
      <c r="J1242">
        <v>445.12400000000002</v>
      </c>
      <c r="K1242">
        <v>12884.2</v>
      </c>
      <c r="L1242">
        <v>5.8647999999999999E-2</v>
      </c>
      <c r="M1242">
        <v>0.92882799999999999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15606</v>
      </c>
      <c r="C1243">
        <v>15493.2</v>
      </c>
      <c r="D1243">
        <v>15492.7</v>
      </c>
      <c r="E1243">
        <v>15479.2</v>
      </c>
      <c r="F1243">
        <v>552.87300000000005</v>
      </c>
      <c r="G1243">
        <v>1798.6</v>
      </c>
      <c r="H1243">
        <v>401.97</v>
      </c>
      <c r="I1243">
        <v>405.88400000000001</v>
      </c>
      <c r="J1243">
        <v>440.846</v>
      </c>
      <c r="K1243">
        <v>12762.2</v>
      </c>
      <c r="L1243">
        <v>5.9314499999999999E-2</v>
      </c>
      <c r="M1243">
        <v>0.93177399999999999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16037.4</v>
      </c>
      <c r="C1244">
        <v>15924.4</v>
      </c>
      <c r="D1244">
        <v>15923.9</v>
      </c>
      <c r="E1244">
        <v>15910</v>
      </c>
      <c r="F1244">
        <v>567.90499999999997</v>
      </c>
      <c r="G1244">
        <v>1871.6</v>
      </c>
      <c r="H1244">
        <v>412.44499999999999</v>
      </c>
      <c r="I1244">
        <v>416.25200000000001</v>
      </c>
      <c r="J1244">
        <v>475.52</v>
      </c>
      <c r="K1244">
        <v>13104.4</v>
      </c>
      <c r="L1244">
        <v>5.40787E-2</v>
      </c>
      <c r="M1244">
        <v>0.93137300000000001</v>
      </c>
      <c r="N1244">
        <v>67</v>
      </c>
      <c r="O1244" t="s">
        <v>42</v>
      </c>
    </row>
    <row r="1245" spans="1:15" x14ac:dyDescent="0.25">
      <c r="A1245" t="s">
        <v>134</v>
      </c>
      <c r="B1245">
        <v>15774</v>
      </c>
      <c r="C1245">
        <v>15659.3</v>
      </c>
      <c r="D1245">
        <v>15658.8</v>
      </c>
      <c r="E1245">
        <v>15645.1</v>
      </c>
      <c r="F1245">
        <v>558.6</v>
      </c>
      <c r="G1245">
        <v>1818.9</v>
      </c>
      <c r="H1245">
        <v>406.42099999999999</v>
      </c>
      <c r="I1245">
        <v>410.27100000000002</v>
      </c>
      <c r="J1245">
        <v>445.77199999999999</v>
      </c>
      <c r="K1245">
        <v>12895.6</v>
      </c>
      <c r="L1245">
        <v>7.8115199999999996E-2</v>
      </c>
      <c r="M1245">
        <v>0.93182799999999999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16624</v>
      </c>
      <c r="C1246">
        <v>16489.599999999999</v>
      </c>
      <c r="D1246">
        <v>16489.099999999999</v>
      </c>
      <c r="E1246">
        <v>16474.7</v>
      </c>
      <c r="F1246">
        <v>588.30100000000004</v>
      </c>
      <c r="G1246">
        <v>1910.07</v>
      </c>
      <c r="H1246">
        <v>427.28300000000002</v>
      </c>
      <c r="I1246">
        <v>431.45</v>
      </c>
      <c r="J1246">
        <v>467.72</v>
      </c>
      <c r="K1246">
        <v>13578.5</v>
      </c>
      <c r="L1246">
        <v>5.8899E-2</v>
      </c>
      <c r="M1246">
        <v>0.93183499999999997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16898.3</v>
      </c>
      <c r="C1247">
        <v>16782.3</v>
      </c>
      <c r="D1247">
        <v>16781.7</v>
      </c>
      <c r="E1247">
        <v>16767.099999999999</v>
      </c>
      <c r="F1247">
        <v>598.67200000000003</v>
      </c>
      <c r="G1247">
        <v>1943.19</v>
      </c>
      <c r="H1247">
        <v>434.85300000000001</v>
      </c>
      <c r="I1247">
        <v>438.91899999999998</v>
      </c>
      <c r="J1247">
        <v>475.25799999999998</v>
      </c>
      <c r="K1247">
        <v>13821.5</v>
      </c>
      <c r="L1247">
        <v>5.3946800000000003E-2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15983.1</v>
      </c>
      <c r="C1248">
        <v>15847.2</v>
      </c>
      <c r="D1248">
        <v>15846.7</v>
      </c>
      <c r="E1248">
        <v>15832.8</v>
      </c>
      <c r="F1248">
        <v>564.62599999999998</v>
      </c>
      <c r="G1248">
        <v>1875.02</v>
      </c>
      <c r="H1248">
        <v>410.14299999999997</v>
      </c>
      <c r="I1248">
        <v>415.44499999999999</v>
      </c>
      <c r="J1248">
        <v>488.39699999999999</v>
      </c>
      <c r="K1248">
        <v>13025</v>
      </c>
      <c r="L1248">
        <v>5.4205700000000002E-2</v>
      </c>
      <c r="M1248">
        <v>0.93183099999999996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16698.3</v>
      </c>
      <c r="C1249">
        <v>16563.8</v>
      </c>
      <c r="D1249">
        <v>16563.3</v>
      </c>
      <c r="E1249">
        <v>16548.8</v>
      </c>
      <c r="F1249">
        <v>591.49400000000003</v>
      </c>
      <c r="G1249">
        <v>1916.87</v>
      </c>
      <c r="H1249">
        <v>429.22300000000001</v>
      </c>
      <c r="I1249">
        <v>433.06299999999999</v>
      </c>
      <c r="J1249">
        <v>469.21</v>
      </c>
      <c r="K1249">
        <v>13644.2</v>
      </c>
      <c r="L1249">
        <v>7.0544200000000001E-2</v>
      </c>
      <c r="M1249">
        <v>0.93082200000000004</v>
      </c>
      <c r="N1249">
        <v>0</v>
      </c>
      <c r="O1249" t="s">
        <v>42</v>
      </c>
    </row>
    <row r="1250" spans="1:15" x14ac:dyDescent="0.25">
      <c r="A1250" t="s">
        <v>134</v>
      </c>
      <c r="B1250">
        <v>16430.2</v>
      </c>
      <c r="C1250">
        <v>16315.3</v>
      </c>
      <c r="D1250">
        <v>16314.8</v>
      </c>
      <c r="E1250">
        <v>16300.5</v>
      </c>
      <c r="F1250">
        <v>583.26</v>
      </c>
      <c r="G1250">
        <v>1889.59</v>
      </c>
      <c r="H1250">
        <v>423.09100000000001</v>
      </c>
      <c r="I1250">
        <v>426.98899999999998</v>
      </c>
      <c r="J1250">
        <v>462.36700000000002</v>
      </c>
      <c r="K1250">
        <v>13441</v>
      </c>
      <c r="L1250">
        <v>5.8347700000000002E-2</v>
      </c>
      <c r="M1250">
        <v>0.95849499999999999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15673.2</v>
      </c>
      <c r="C1251">
        <v>15547.1</v>
      </c>
      <c r="D1251">
        <v>15546.6</v>
      </c>
      <c r="E1251">
        <v>15533</v>
      </c>
      <c r="F1251">
        <v>554.24300000000005</v>
      </c>
      <c r="G1251">
        <v>1806.15</v>
      </c>
      <c r="H1251">
        <v>403.589</v>
      </c>
      <c r="I1251">
        <v>406.96300000000002</v>
      </c>
      <c r="J1251">
        <v>443.28899999999999</v>
      </c>
      <c r="K1251">
        <v>12798.6</v>
      </c>
      <c r="L1251">
        <v>5.7522999999999998E-2</v>
      </c>
      <c r="M1251">
        <v>0.93157900000000005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16526.5</v>
      </c>
      <c r="C1252">
        <v>16412.2</v>
      </c>
      <c r="D1252">
        <v>16411.599999999999</v>
      </c>
      <c r="E1252">
        <v>16397.3</v>
      </c>
      <c r="F1252">
        <v>584.904</v>
      </c>
      <c r="G1252">
        <v>1937.74</v>
      </c>
      <c r="H1252">
        <v>424.565</v>
      </c>
      <c r="I1252">
        <v>428.36099999999999</v>
      </c>
      <c r="J1252">
        <v>506.28699999999998</v>
      </c>
      <c r="K1252">
        <v>13479.7</v>
      </c>
      <c r="L1252">
        <v>5.8449800000000003E-2</v>
      </c>
      <c r="M1252">
        <v>0.94156700000000004</v>
      </c>
      <c r="N1252">
        <v>0</v>
      </c>
      <c r="O1252" t="s">
        <v>42</v>
      </c>
    </row>
    <row r="1253" spans="1:15" x14ac:dyDescent="0.25">
      <c r="A1253" t="s">
        <v>134</v>
      </c>
      <c r="B1253">
        <v>14942.6</v>
      </c>
      <c r="C1253">
        <v>14815.3</v>
      </c>
      <c r="D1253">
        <v>14814.9</v>
      </c>
      <c r="E1253">
        <v>14801.9</v>
      </c>
      <c r="F1253">
        <v>528.93899999999996</v>
      </c>
      <c r="G1253">
        <v>1723.67</v>
      </c>
      <c r="H1253">
        <v>384.755</v>
      </c>
      <c r="I1253">
        <v>388.27499999999998</v>
      </c>
      <c r="J1253">
        <v>423.46300000000002</v>
      </c>
      <c r="K1253">
        <v>12198.5</v>
      </c>
      <c r="L1253">
        <v>8.3256499999999997E-2</v>
      </c>
      <c r="M1253">
        <v>0.93131200000000003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15765</v>
      </c>
      <c r="C1254">
        <v>15639.1</v>
      </c>
      <c r="D1254">
        <v>15638.6</v>
      </c>
      <c r="E1254">
        <v>15624.9</v>
      </c>
      <c r="F1254">
        <v>558.37599999999998</v>
      </c>
      <c r="G1254">
        <v>1815.28</v>
      </c>
      <c r="H1254">
        <v>405.78800000000001</v>
      </c>
      <c r="I1254">
        <v>409.47899999999998</v>
      </c>
      <c r="J1254">
        <v>444.99</v>
      </c>
      <c r="K1254">
        <v>12870.4</v>
      </c>
      <c r="L1254">
        <v>5.5055399999999997E-2</v>
      </c>
      <c r="M1254">
        <v>0.93093199999999998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17130.900000000001</v>
      </c>
      <c r="C1255">
        <v>17016.2</v>
      </c>
      <c r="D1255">
        <v>17015.599999999999</v>
      </c>
      <c r="E1255">
        <v>17000.8</v>
      </c>
      <c r="F1255">
        <v>607.61099999999999</v>
      </c>
      <c r="G1255">
        <v>1994.52</v>
      </c>
      <c r="H1255">
        <v>440.15499999999997</v>
      </c>
      <c r="I1255">
        <v>444.32799999999997</v>
      </c>
      <c r="J1255">
        <v>484.75400000000002</v>
      </c>
      <c r="K1255">
        <v>14019</v>
      </c>
      <c r="L1255">
        <v>5.57502E-2</v>
      </c>
      <c r="M1255">
        <v>0.93103999999999998</v>
      </c>
      <c r="N1255">
        <v>376</v>
      </c>
      <c r="O1255" t="s">
        <v>42</v>
      </c>
    </row>
    <row r="1256" spans="1:15" x14ac:dyDescent="0.25">
      <c r="A1256" t="s">
        <v>134</v>
      </c>
      <c r="B1256">
        <v>15319.1</v>
      </c>
      <c r="C1256">
        <v>15184.7</v>
      </c>
      <c r="D1256">
        <v>15184.2</v>
      </c>
      <c r="E1256">
        <v>15171</v>
      </c>
      <c r="F1256">
        <v>541.51599999999996</v>
      </c>
      <c r="G1256">
        <v>1767.91</v>
      </c>
      <c r="H1256">
        <v>394.12400000000002</v>
      </c>
      <c r="I1256">
        <v>397.88200000000001</v>
      </c>
      <c r="J1256">
        <v>433.37700000000001</v>
      </c>
      <c r="K1256">
        <v>12498.8</v>
      </c>
      <c r="L1256">
        <v>5.59044E-2</v>
      </c>
      <c r="M1256">
        <v>0.93182900000000002</v>
      </c>
      <c r="N1256">
        <v>41</v>
      </c>
      <c r="O1256" t="s">
        <v>42</v>
      </c>
    </row>
    <row r="1257" spans="1:15" x14ac:dyDescent="0.25">
      <c r="A1257" t="s">
        <v>134</v>
      </c>
      <c r="B1257">
        <v>16312.4</v>
      </c>
      <c r="C1257">
        <v>16198.1</v>
      </c>
      <c r="D1257">
        <v>16197.6</v>
      </c>
      <c r="E1257">
        <v>16183.5</v>
      </c>
      <c r="F1257">
        <v>578.54499999999996</v>
      </c>
      <c r="G1257">
        <v>1877.29</v>
      </c>
      <c r="H1257">
        <v>419.98200000000003</v>
      </c>
      <c r="I1257">
        <v>423.88400000000001</v>
      </c>
      <c r="J1257">
        <v>459.88600000000002</v>
      </c>
      <c r="K1257">
        <v>13335.3</v>
      </c>
      <c r="L1257">
        <v>5.5018600000000001E-2</v>
      </c>
      <c r="M1257">
        <v>0.94301299999999999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15863.6</v>
      </c>
      <c r="C1258">
        <v>15737.4</v>
      </c>
      <c r="D1258">
        <v>15736.9</v>
      </c>
      <c r="E1258">
        <v>15723.1</v>
      </c>
      <c r="F1258">
        <v>562.09</v>
      </c>
      <c r="G1258">
        <v>1826.78</v>
      </c>
      <c r="H1258">
        <v>408.19499999999999</v>
      </c>
      <c r="I1258">
        <v>412.202</v>
      </c>
      <c r="J1258">
        <v>448.053</v>
      </c>
      <c r="K1258">
        <v>12968.2</v>
      </c>
      <c r="L1258">
        <v>5.7621600000000002E-2</v>
      </c>
      <c r="M1258">
        <v>0.93181899999999995</v>
      </c>
      <c r="N1258">
        <v>0</v>
      </c>
      <c r="O1258" t="s">
        <v>42</v>
      </c>
    </row>
    <row r="1259" spans="1:15" x14ac:dyDescent="0.25">
      <c r="A1259" t="s">
        <v>134</v>
      </c>
      <c r="B1259">
        <v>15582.7</v>
      </c>
      <c r="C1259">
        <v>15470.6</v>
      </c>
      <c r="D1259">
        <v>15470.1</v>
      </c>
      <c r="E1259">
        <v>15456.5</v>
      </c>
      <c r="F1259">
        <v>552.62699999999995</v>
      </c>
      <c r="G1259">
        <v>1832.91</v>
      </c>
      <c r="H1259">
        <v>400.51100000000002</v>
      </c>
      <c r="I1259">
        <v>404.00400000000002</v>
      </c>
      <c r="J1259">
        <v>469.6</v>
      </c>
      <c r="K1259">
        <v>12712.4</v>
      </c>
      <c r="L1259">
        <v>5.5104800000000002E-2</v>
      </c>
      <c r="M1259">
        <v>0.93172500000000003</v>
      </c>
      <c r="N1259">
        <v>227</v>
      </c>
      <c r="O1259" t="s">
        <v>42</v>
      </c>
    </row>
    <row r="1260" spans="1:15" x14ac:dyDescent="0.25">
      <c r="A1260" t="s">
        <v>134</v>
      </c>
      <c r="B1260">
        <v>16184.7</v>
      </c>
      <c r="C1260">
        <v>16070.6</v>
      </c>
      <c r="D1260">
        <v>16070.1</v>
      </c>
      <c r="E1260">
        <v>16056.1</v>
      </c>
      <c r="F1260">
        <v>574.35</v>
      </c>
      <c r="G1260">
        <v>1863.51</v>
      </c>
      <c r="H1260">
        <v>416.66199999999998</v>
      </c>
      <c r="I1260">
        <v>420.73700000000002</v>
      </c>
      <c r="J1260">
        <v>456.55200000000002</v>
      </c>
      <c r="K1260">
        <v>13237.9</v>
      </c>
      <c r="L1260">
        <v>5.47886E-2</v>
      </c>
      <c r="M1260">
        <v>0.93183499999999997</v>
      </c>
      <c r="N1260">
        <v>0</v>
      </c>
      <c r="O1260" t="s">
        <v>42</v>
      </c>
    </row>
    <row r="1261" spans="1:15" x14ac:dyDescent="0.25">
      <c r="A1261" t="s">
        <v>134</v>
      </c>
      <c r="B1261">
        <v>15800</v>
      </c>
      <c r="C1261">
        <v>15674.1</v>
      </c>
      <c r="D1261">
        <v>15673.6</v>
      </c>
      <c r="E1261">
        <v>15659.9</v>
      </c>
      <c r="F1261">
        <v>559.01599999999996</v>
      </c>
      <c r="G1261">
        <v>1818.88</v>
      </c>
      <c r="H1261">
        <v>406.92700000000002</v>
      </c>
      <c r="I1261">
        <v>410.37</v>
      </c>
      <c r="J1261">
        <v>445.61599999999999</v>
      </c>
      <c r="K1261">
        <v>12913.5</v>
      </c>
      <c r="L1261">
        <v>8.3270399999999994E-2</v>
      </c>
      <c r="M1261">
        <v>0.93163600000000002</v>
      </c>
      <c r="N1261">
        <v>0</v>
      </c>
      <c r="O1261" t="s">
        <v>42</v>
      </c>
    </row>
    <row r="1262" spans="1:15" x14ac:dyDescent="0.25">
      <c r="A1262" t="s">
        <v>134</v>
      </c>
      <c r="B1262">
        <v>16608.3</v>
      </c>
      <c r="C1262">
        <v>16495.5</v>
      </c>
      <c r="D1262">
        <v>16495</v>
      </c>
      <c r="E1262">
        <v>16480.599999999999</v>
      </c>
      <c r="F1262">
        <v>589.23400000000004</v>
      </c>
      <c r="G1262">
        <v>1911.7</v>
      </c>
      <c r="H1262">
        <v>427.74</v>
      </c>
      <c r="I1262">
        <v>431.67200000000003</v>
      </c>
      <c r="J1262">
        <v>467.86200000000002</v>
      </c>
      <c r="K1262">
        <v>13589.7</v>
      </c>
      <c r="L1262">
        <v>5.4720999999999999E-2</v>
      </c>
      <c r="M1262">
        <v>0.93161099999999997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15957.1</v>
      </c>
      <c r="C1263">
        <v>15842.7</v>
      </c>
      <c r="D1263">
        <v>15842.2</v>
      </c>
      <c r="E1263">
        <v>15828.4</v>
      </c>
      <c r="F1263">
        <v>563.66899999999998</v>
      </c>
      <c r="G1263">
        <v>1872.7</v>
      </c>
      <c r="H1263">
        <v>410.18599999999998</v>
      </c>
      <c r="I1263">
        <v>413.73200000000003</v>
      </c>
      <c r="J1263">
        <v>489.02800000000002</v>
      </c>
      <c r="K1263">
        <v>13020.7</v>
      </c>
      <c r="L1263">
        <v>8.3257999999999999E-2</v>
      </c>
      <c r="M1263">
        <v>0.93161799999999995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16422.099999999999</v>
      </c>
      <c r="C1264">
        <v>16290.1</v>
      </c>
      <c r="D1264">
        <v>16289.6</v>
      </c>
      <c r="E1264">
        <v>16275.3</v>
      </c>
      <c r="F1264">
        <v>582.13499999999999</v>
      </c>
      <c r="G1264">
        <v>1887.4</v>
      </c>
      <c r="H1264">
        <v>422.279</v>
      </c>
      <c r="I1264">
        <v>426.27199999999999</v>
      </c>
      <c r="J1264">
        <v>462.27</v>
      </c>
      <c r="K1264">
        <v>13417.8</v>
      </c>
      <c r="L1264">
        <v>5.3909600000000002E-2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16342.4</v>
      </c>
      <c r="C1265">
        <v>16229.1</v>
      </c>
      <c r="D1265">
        <v>16228.5</v>
      </c>
      <c r="E1265">
        <v>16214.3</v>
      </c>
      <c r="F1265">
        <v>579.25599999999997</v>
      </c>
      <c r="G1265">
        <v>1881.59</v>
      </c>
      <c r="H1265">
        <v>420.77100000000002</v>
      </c>
      <c r="I1265">
        <v>424.93</v>
      </c>
      <c r="J1265">
        <v>460.73700000000002</v>
      </c>
      <c r="K1265">
        <v>13371.9</v>
      </c>
      <c r="L1265">
        <v>8.33092E-2</v>
      </c>
      <c r="M1265">
        <v>0.93181999999999998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16465.2</v>
      </c>
      <c r="C1266">
        <v>16350.4</v>
      </c>
      <c r="D1266">
        <v>16349.9</v>
      </c>
      <c r="E1266">
        <v>16335.7</v>
      </c>
      <c r="F1266">
        <v>583.05200000000002</v>
      </c>
      <c r="G1266">
        <v>1895.13</v>
      </c>
      <c r="H1266">
        <v>423.803</v>
      </c>
      <c r="I1266">
        <v>427.863</v>
      </c>
      <c r="J1266">
        <v>463.988</v>
      </c>
      <c r="K1266">
        <v>13468.2</v>
      </c>
      <c r="L1266">
        <v>5.4501599999999997E-2</v>
      </c>
      <c r="M1266">
        <v>0.93159999999999998</v>
      </c>
      <c r="N1266">
        <v>0</v>
      </c>
      <c r="O1266" t="s">
        <v>42</v>
      </c>
    </row>
    <row r="1267" spans="1:15" x14ac:dyDescent="0.25">
      <c r="A1267" t="s">
        <v>134</v>
      </c>
      <c r="B1267">
        <v>17451.5</v>
      </c>
      <c r="C1267">
        <v>17316.3</v>
      </c>
      <c r="D1267">
        <v>17315.7</v>
      </c>
      <c r="E1267">
        <v>17300.599999999999</v>
      </c>
      <c r="F1267">
        <v>617.221</v>
      </c>
      <c r="G1267">
        <v>2041.48</v>
      </c>
      <c r="H1267">
        <v>447.625</v>
      </c>
      <c r="I1267">
        <v>451.55399999999997</v>
      </c>
      <c r="J1267">
        <v>532.08900000000006</v>
      </c>
      <c r="K1267">
        <v>14222.9</v>
      </c>
      <c r="L1267">
        <v>5.5801799999999999E-2</v>
      </c>
      <c r="M1267">
        <v>0.93087600000000004</v>
      </c>
      <c r="N1267">
        <v>0</v>
      </c>
      <c r="O1267" t="s">
        <v>42</v>
      </c>
    </row>
    <row r="1268" spans="1:15" x14ac:dyDescent="0.25">
      <c r="A1268" t="s">
        <v>134</v>
      </c>
      <c r="B1268">
        <v>16652.400000000001</v>
      </c>
      <c r="C1268">
        <v>16530.900000000001</v>
      </c>
      <c r="D1268">
        <v>16530.3</v>
      </c>
      <c r="E1268">
        <v>16515.900000000001</v>
      </c>
      <c r="F1268">
        <v>589.98199999999997</v>
      </c>
      <c r="G1268">
        <v>1914.12</v>
      </c>
      <c r="H1268">
        <v>428.685</v>
      </c>
      <c r="I1268">
        <v>432.33499999999998</v>
      </c>
      <c r="J1268">
        <v>468.04300000000001</v>
      </c>
      <c r="K1268">
        <v>13612.5</v>
      </c>
      <c r="L1268">
        <v>5.3939800000000003E-2</v>
      </c>
      <c r="M1268">
        <v>0.93167500000000003</v>
      </c>
      <c r="N1268">
        <v>0</v>
      </c>
      <c r="O1268" t="s">
        <v>42</v>
      </c>
    </row>
    <row r="1269" spans="1:15" x14ac:dyDescent="0.25">
      <c r="A1269" t="s">
        <v>134</v>
      </c>
      <c r="B1269">
        <v>16524</v>
      </c>
      <c r="C1269">
        <v>16387.8</v>
      </c>
      <c r="D1269">
        <v>16387.2</v>
      </c>
      <c r="E1269">
        <v>16372.9</v>
      </c>
      <c r="F1269">
        <v>584.15899999999999</v>
      </c>
      <c r="G1269">
        <v>1898.48</v>
      </c>
      <c r="H1269">
        <v>424.89499999999998</v>
      </c>
      <c r="I1269">
        <v>428.94099999999997</v>
      </c>
      <c r="J1269">
        <v>464.72699999999998</v>
      </c>
      <c r="K1269">
        <v>13507.3</v>
      </c>
      <c r="L1269">
        <v>5.5499899999999998E-2</v>
      </c>
      <c r="M1269">
        <v>0.95893499999999998</v>
      </c>
      <c r="N1269">
        <v>0</v>
      </c>
      <c r="O1269" t="s">
        <v>42</v>
      </c>
    </row>
    <row r="1270" spans="1:15" x14ac:dyDescent="0.25">
      <c r="A1270" t="s">
        <v>134</v>
      </c>
      <c r="B1270">
        <v>15954.6</v>
      </c>
      <c r="C1270">
        <v>15829.4</v>
      </c>
      <c r="D1270">
        <v>15828.9</v>
      </c>
      <c r="E1270">
        <v>15815</v>
      </c>
      <c r="F1270">
        <v>564.07799999999997</v>
      </c>
      <c r="G1270">
        <v>1864.07</v>
      </c>
      <c r="H1270">
        <v>410.077</v>
      </c>
      <c r="I1270">
        <v>413.721</v>
      </c>
      <c r="J1270">
        <v>480.06099999999998</v>
      </c>
      <c r="K1270">
        <v>13008.9</v>
      </c>
      <c r="L1270">
        <v>5.4350900000000001E-2</v>
      </c>
      <c r="M1270">
        <v>0.93110199999999999</v>
      </c>
      <c r="N1270">
        <v>0</v>
      </c>
      <c r="O1270" t="s">
        <v>42</v>
      </c>
    </row>
    <row r="1271" spans="1:15" x14ac:dyDescent="0.25">
      <c r="A1271" t="s">
        <v>134</v>
      </c>
      <c r="B1271">
        <v>17185.5</v>
      </c>
      <c r="C1271">
        <v>17069.599999999999</v>
      </c>
      <c r="D1271">
        <v>17069.099999999999</v>
      </c>
      <c r="E1271">
        <v>17054.2</v>
      </c>
      <c r="F1271">
        <v>609.81100000000004</v>
      </c>
      <c r="G1271">
        <v>1974.57</v>
      </c>
      <c r="H1271">
        <v>442.339</v>
      </c>
      <c r="I1271">
        <v>446.12700000000001</v>
      </c>
      <c r="J1271">
        <v>482.77300000000002</v>
      </c>
      <c r="K1271">
        <v>14061.4</v>
      </c>
      <c r="L1271">
        <v>8.3257200000000003E-2</v>
      </c>
      <c r="M1271">
        <v>0.93171599999999999</v>
      </c>
      <c r="N1271">
        <v>0</v>
      </c>
      <c r="O1271" t="s">
        <v>42</v>
      </c>
    </row>
    <row r="1272" spans="1:15" x14ac:dyDescent="0.25">
      <c r="A1272" t="s">
        <v>134</v>
      </c>
      <c r="B1272">
        <v>15332.7</v>
      </c>
      <c r="C1272">
        <v>15198</v>
      </c>
      <c r="D1272">
        <v>15197.5</v>
      </c>
      <c r="E1272">
        <v>15184.2</v>
      </c>
      <c r="F1272">
        <v>542.92399999999998</v>
      </c>
      <c r="G1272">
        <v>1767.48</v>
      </c>
      <c r="H1272">
        <v>394.64600000000002</v>
      </c>
      <c r="I1272">
        <v>398.29599999999999</v>
      </c>
      <c r="J1272">
        <v>433.84199999999998</v>
      </c>
      <c r="K1272">
        <v>12519.8</v>
      </c>
      <c r="L1272">
        <v>5.4321300000000003E-2</v>
      </c>
      <c r="M1272">
        <v>0.93178300000000003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16588.3</v>
      </c>
      <c r="C1273">
        <v>16473.3</v>
      </c>
      <c r="D1273">
        <v>16472.8</v>
      </c>
      <c r="E1273">
        <v>16458.400000000001</v>
      </c>
      <c r="F1273">
        <v>588.51800000000003</v>
      </c>
      <c r="G1273">
        <v>1909.97</v>
      </c>
      <c r="H1273">
        <v>427.33100000000002</v>
      </c>
      <c r="I1273">
        <v>431.19600000000003</v>
      </c>
      <c r="J1273">
        <v>467.66899999999998</v>
      </c>
      <c r="K1273">
        <v>13555.9</v>
      </c>
      <c r="L1273">
        <v>5.6038499999999998E-2</v>
      </c>
      <c r="M1273">
        <v>0.95690500000000001</v>
      </c>
      <c r="N1273">
        <v>0</v>
      </c>
      <c r="O1273" t="s">
        <v>42</v>
      </c>
    </row>
    <row r="1274" spans="1:15" x14ac:dyDescent="0.25">
      <c r="A1274" t="s">
        <v>134</v>
      </c>
      <c r="B1274">
        <v>15914</v>
      </c>
      <c r="C1274">
        <v>15787.6</v>
      </c>
      <c r="D1274">
        <v>15787.1</v>
      </c>
      <c r="E1274">
        <v>15773.3</v>
      </c>
      <c r="F1274">
        <v>562.11199999999997</v>
      </c>
      <c r="G1274">
        <v>1866.23</v>
      </c>
      <c r="H1274">
        <v>408.5</v>
      </c>
      <c r="I1274">
        <v>412.34</v>
      </c>
      <c r="J1274">
        <v>486.97300000000001</v>
      </c>
      <c r="K1274">
        <v>12976.8</v>
      </c>
      <c r="L1274">
        <v>5.5424099999999997E-2</v>
      </c>
      <c r="M1274">
        <v>0.93129200000000001</v>
      </c>
      <c r="N1274">
        <v>1</v>
      </c>
      <c r="O1274" t="s">
        <v>42</v>
      </c>
    </row>
    <row r="1275" spans="1:15" x14ac:dyDescent="0.25">
      <c r="A1275" t="s">
        <v>134</v>
      </c>
      <c r="B1275">
        <v>16157.2</v>
      </c>
      <c r="C1275">
        <v>16038.9</v>
      </c>
      <c r="D1275">
        <v>16038.4</v>
      </c>
      <c r="E1275">
        <v>16024.4</v>
      </c>
      <c r="F1275">
        <v>572.57299999999998</v>
      </c>
      <c r="G1275">
        <v>1860.34</v>
      </c>
      <c r="H1275">
        <v>415.95600000000002</v>
      </c>
      <c r="I1275">
        <v>419.64299999999997</v>
      </c>
      <c r="J1275">
        <v>455.92399999999998</v>
      </c>
      <c r="K1275">
        <v>13209</v>
      </c>
      <c r="L1275">
        <v>4.6738599999999998E-2</v>
      </c>
      <c r="M1275">
        <v>0.93181599999999998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16507.900000000001</v>
      </c>
      <c r="C1276">
        <v>16394.400000000001</v>
      </c>
      <c r="D1276">
        <v>16393.900000000001</v>
      </c>
      <c r="E1276">
        <v>16379.5</v>
      </c>
      <c r="F1276">
        <v>586.18799999999999</v>
      </c>
      <c r="G1276">
        <v>1899.91</v>
      </c>
      <c r="H1276">
        <v>424.76900000000001</v>
      </c>
      <c r="I1276">
        <v>428.88</v>
      </c>
      <c r="J1276">
        <v>465.26400000000001</v>
      </c>
      <c r="K1276">
        <v>13496.5</v>
      </c>
      <c r="L1276">
        <v>5.3909800000000001E-2</v>
      </c>
      <c r="M1276">
        <v>0.94260999999999995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15619.7</v>
      </c>
      <c r="C1277">
        <v>15502.7</v>
      </c>
      <c r="D1277">
        <v>15502.2</v>
      </c>
      <c r="E1277">
        <v>15488.6</v>
      </c>
      <c r="F1277">
        <v>553.10299999999995</v>
      </c>
      <c r="G1277">
        <v>1800.71</v>
      </c>
      <c r="H1277">
        <v>402.29700000000003</v>
      </c>
      <c r="I1277">
        <v>405.892</v>
      </c>
      <c r="J1277">
        <v>441.73500000000001</v>
      </c>
      <c r="K1277">
        <v>12769.1</v>
      </c>
      <c r="L1277">
        <v>8.3365499999999995E-2</v>
      </c>
      <c r="M1277">
        <v>0.93172600000000005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16954.099999999999</v>
      </c>
      <c r="C1278">
        <v>16831.400000000001</v>
      </c>
      <c r="D1278">
        <v>16830.900000000001</v>
      </c>
      <c r="E1278">
        <v>16816.2</v>
      </c>
      <c r="F1278">
        <v>599.97500000000002</v>
      </c>
      <c r="G1278">
        <v>1983.74</v>
      </c>
      <c r="H1278">
        <v>434.95100000000002</v>
      </c>
      <c r="I1278">
        <v>438.947</v>
      </c>
      <c r="J1278">
        <v>516.36599999999999</v>
      </c>
      <c r="K1278">
        <v>13822.1</v>
      </c>
      <c r="L1278">
        <v>8.3256300000000005E-2</v>
      </c>
      <c r="M1278">
        <v>0.931809</v>
      </c>
      <c r="N1278">
        <v>0</v>
      </c>
      <c r="O1278" t="s">
        <v>42</v>
      </c>
    </row>
    <row r="1279" spans="1:15" x14ac:dyDescent="0.25">
      <c r="A1279" t="s">
        <v>134</v>
      </c>
      <c r="B1279">
        <v>16630.900000000001</v>
      </c>
      <c r="C1279">
        <v>16517.5</v>
      </c>
      <c r="D1279">
        <v>16517</v>
      </c>
      <c r="E1279">
        <v>16502.599999999999</v>
      </c>
      <c r="F1279">
        <v>590.68899999999996</v>
      </c>
      <c r="G1279">
        <v>1913.95</v>
      </c>
      <c r="H1279">
        <v>428.17500000000001</v>
      </c>
      <c r="I1279">
        <v>432.37900000000002</v>
      </c>
      <c r="J1279">
        <v>468.42700000000002</v>
      </c>
      <c r="K1279">
        <v>13604.7</v>
      </c>
      <c r="L1279">
        <v>5.4791399999999997E-2</v>
      </c>
      <c r="M1279">
        <v>0.93183199999999999</v>
      </c>
      <c r="N1279">
        <v>0</v>
      </c>
      <c r="O1279" t="s">
        <v>42</v>
      </c>
    </row>
    <row r="1280" spans="1:15" x14ac:dyDescent="0.25">
      <c r="A1280" t="s">
        <v>134</v>
      </c>
      <c r="B1280">
        <v>15622.1</v>
      </c>
      <c r="C1280">
        <v>15509.2</v>
      </c>
      <c r="D1280">
        <v>15508.7</v>
      </c>
      <c r="E1280">
        <v>15495.1</v>
      </c>
      <c r="F1280">
        <v>553.88199999999995</v>
      </c>
      <c r="G1280">
        <v>1801.18</v>
      </c>
      <c r="H1280">
        <v>402.54500000000002</v>
      </c>
      <c r="I1280">
        <v>406.12</v>
      </c>
      <c r="J1280">
        <v>441.73099999999999</v>
      </c>
      <c r="K1280">
        <v>12776.6</v>
      </c>
      <c r="L1280">
        <v>5.5301500000000003E-2</v>
      </c>
      <c r="M1280">
        <v>0.93179400000000001</v>
      </c>
      <c r="N1280">
        <v>0</v>
      </c>
      <c r="O1280" t="s">
        <v>42</v>
      </c>
    </row>
    <row r="1281" spans="1:25" x14ac:dyDescent="0.25">
      <c r="A1281" t="s">
        <v>134</v>
      </c>
      <c r="B1281">
        <v>16291.6</v>
      </c>
      <c r="C1281">
        <v>16179.4</v>
      </c>
      <c r="D1281">
        <v>16178.9</v>
      </c>
      <c r="E1281">
        <v>16164.8</v>
      </c>
      <c r="F1281">
        <v>578.32299999999998</v>
      </c>
      <c r="G1281">
        <v>1889.77</v>
      </c>
      <c r="H1281">
        <v>419.08300000000003</v>
      </c>
      <c r="I1281">
        <v>422.87700000000001</v>
      </c>
      <c r="J1281">
        <v>475.06799999999998</v>
      </c>
      <c r="K1281">
        <v>13308.2</v>
      </c>
      <c r="L1281">
        <v>5.6769800000000002E-2</v>
      </c>
      <c r="M1281">
        <v>0.93183499999999997</v>
      </c>
      <c r="N1281">
        <v>0</v>
      </c>
      <c r="O1281" t="s">
        <v>42</v>
      </c>
    </row>
    <row r="1282" spans="1:25" x14ac:dyDescent="0.25">
      <c r="A1282" t="s">
        <v>134</v>
      </c>
      <c r="B1282">
        <v>16664</v>
      </c>
      <c r="C1282">
        <v>16547</v>
      </c>
      <c r="D1282">
        <v>16546.5</v>
      </c>
      <c r="E1282">
        <v>16532</v>
      </c>
      <c r="F1282">
        <v>589.67899999999997</v>
      </c>
      <c r="G1282">
        <v>1916.89</v>
      </c>
      <c r="H1282">
        <v>429.178</v>
      </c>
      <c r="I1282">
        <v>432.69</v>
      </c>
      <c r="J1282">
        <v>469.65199999999999</v>
      </c>
      <c r="K1282">
        <v>13631.9</v>
      </c>
      <c r="L1282">
        <v>8.3256300000000005E-2</v>
      </c>
      <c r="M1282">
        <v>0.93149000000000004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16404.599999999999</v>
      </c>
      <c r="C1283">
        <v>16277.7</v>
      </c>
      <c r="D1283">
        <v>16277.2</v>
      </c>
      <c r="E1283">
        <v>16262.9</v>
      </c>
      <c r="F1283">
        <v>580.78399999999999</v>
      </c>
      <c r="G1283">
        <v>1886.04</v>
      </c>
      <c r="H1283">
        <v>422.29599999999999</v>
      </c>
      <c r="I1283">
        <v>425.971</v>
      </c>
      <c r="J1283">
        <v>461.61900000000003</v>
      </c>
      <c r="K1283">
        <v>13409.1</v>
      </c>
      <c r="L1283">
        <v>5.4462200000000002E-2</v>
      </c>
      <c r="M1283">
        <v>0.93176999999999999</v>
      </c>
      <c r="N1283">
        <v>0</v>
      </c>
      <c r="O1283" t="s">
        <v>42</v>
      </c>
    </row>
    <row r="1284" spans="1:25" x14ac:dyDescent="0.25">
      <c r="A1284" t="s">
        <v>134</v>
      </c>
      <c r="B1284">
        <v>16266.1</v>
      </c>
      <c r="C1284">
        <v>16153.2</v>
      </c>
      <c r="D1284">
        <v>16152.7</v>
      </c>
      <c r="E1284">
        <v>16138.6</v>
      </c>
      <c r="F1284">
        <v>576.99400000000003</v>
      </c>
      <c r="G1284">
        <v>1873.16</v>
      </c>
      <c r="H1284">
        <v>418.98099999999999</v>
      </c>
      <c r="I1284">
        <v>422.73200000000003</v>
      </c>
      <c r="J1284">
        <v>458.77600000000001</v>
      </c>
      <c r="K1284">
        <v>13300.6</v>
      </c>
      <c r="L1284">
        <v>5.48605E-2</v>
      </c>
      <c r="M1284">
        <v>0.93179800000000002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16066.1</v>
      </c>
      <c r="C1285">
        <v>15951.8</v>
      </c>
      <c r="D1285">
        <v>15951.3</v>
      </c>
      <c r="E1285">
        <v>15937.3</v>
      </c>
      <c r="F1285">
        <v>568.33100000000002</v>
      </c>
      <c r="G1285">
        <v>1883.21</v>
      </c>
      <c r="H1285">
        <v>412.64699999999999</v>
      </c>
      <c r="I1285">
        <v>416.577</v>
      </c>
      <c r="J1285">
        <v>489.86900000000003</v>
      </c>
      <c r="K1285">
        <v>13112.3</v>
      </c>
      <c r="L1285">
        <v>5.3915100000000001E-2</v>
      </c>
      <c r="M1285">
        <v>0.931728</v>
      </c>
      <c r="N1285">
        <v>0</v>
      </c>
      <c r="O1285" t="s">
        <v>42</v>
      </c>
    </row>
    <row r="1286" spans="1:25" x14ac:dyDescent="0.25">
      <c r="A1286" t="s">
        <v>134</v>
      </c>
      <c r="B1286">
        <v>16848.400000000001</v>
      </c>
      <c r="C1286">
        <v>16713.7</v>
      </c>
      <c r="D1286">
        <v>16713.2</v>
      </c>
      <c r="E1286">
        <v>16698.599999999999</v>
      </c>
      <c r="F1286">
        <v>597.91600000000005</v>
      </c>
      <c r="G1286">
        <v>1935.7</v>
      </c>
      <c r="H1286">
        <v>433.27600000000001</v>
      </c>
      <c r="I1286">
        <v>437.26799999999997</v>
      </c>
      <c r="J1286">
        <v>473.90600000000001</v>
      </c>
      <c r="K1286">
        <v>13768.4</v>
      </c>
      <c r="L1286">
        <v>7.0246900000000001E-2</v>
      </c>
      <c r="M1286">
        <v>0.93145299999999998</v>
      </c>
      <c r="N1286">
        <v>0</v>
      </c>
      <c r="O1286" t="s">
        <v>42</v>
      </c>
    </row>
    <row r="1287" spans="1:25" x14ac:dyDescent="0.25">
      <c r="A1287" t="s">
        <v>134</v>
      </c>
      <c r="B1287">
        <v>16830.2</v>
      </c>
      <c r="C1287">
        <v>16716</v>
      </c>
      <c r="D1287">
        <v>16715.400000000001</v>
      </c>
      <c r="E1287">
        <v>16700.900000000001</v>
      </c>
      <c r="F1287">
        <v>596.50599999999997</v>
      </c>
      <c r="G1287">
        <v>1934.6</v>
      </c>
      <c r="H1287">
        <v>433.113</v>
      </c>
      <c r="I1287">
        <v>437.387</v>
      </c>
      <c r="J1287">
        <v>473.36500000000001</v>
      </c>
      <c r="K1287">
        <v>13770</v>
      </c>
      <c r="L1287">
        <v>5.7385899999999997E-2</v>
      </c>
      <c r="M1287">
        <v>0.93125800000000003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15295</v>
      </c>
      <c r="C1288">
        <v>15167.7</v>
      </c>
      <c r="D1288">
        <v>15167.2</v>
      </c>
      <c r="E1288">
        <v>15153.9</v>
      </c>
      <c r="F1288">
        <v>541.18499999999995</v>
      </c>
      <c r="G1288">
        <v>1763.44</v>
      </c>
      <c r="H1288">
        <v>393.81400000000002</v>
      </c>
      <c r="I1288">
        <v>397.54899999999998</v>
      </c>
      <c r="J1288">
        <v>432.67599999999999</v>
      </c>
      <c r="K1288">
        <v>12492</v>
      </c>
      <c r="L1288">
        <v>5.4806399999999998E-2</v>
      </c>
      <c r="M1288">
        <v>0.93168099999999998</v>
      </c>
      <c r="N1288">
        <v>0</v>
      </c>
      <c r="O1288" t="s">
        <v>42</v>
      </c>
      <c r="R1288">
        <f>AVERAGE(B1239:B1288)</f>
        <v>16265.221999999994</v>
      </c>
      <c r="S1288">
        <f>AVERAGE(C1239:C1288)</f>
        <v>16143.869999999997</v>
      </c>
      <c r="U1288">
        <f>_xlfn.VAR.P(B1239:B1288)</f>
        <v>312233.99731599994</v>
      </c>
      <c r="V1288">
        <f>_xlfn.VAR.P(C1239:C1288)</f>
        <v>312592.97369999986</v>
      </c>
      <c r="X1288">
        <f>1.96*SQRT(U1288)/50</f>
        <v>21.904137728649765</v>
      </c>
      <c r="Y1288">
        <f>1.96*SQRT(V1288)/50</f>
        <v>21.916725738722192</v>
      </c>
    </row>
    <row r="1289" spans="1:25" x14ac:dyDescent="0.25">
      <c r="A1289" t="s">
        <v>135</v>
      </c>
      <c r="B1289">
        <v>813264.67525099998</v>
      </c>
      <c r="C1289" t="s">
        <v>36</v>
      </c>
    </row>
    <row r="1290" spans="1:25" x14ac:dyDescent="0.25">
      <c r="A1290" t="s">
        <v>136</v>
      </c>
      <c r="B1290">
        <v>15839.6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8.3262000000000003E-2</v>
      </c>
      <c r="L1290">
        <v>0.95518000000000003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14350.4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5.4074400000000002E-2</v>
      </c>
      <c r="L1291">
        <v>0.93183099999999996</v>
      </c>
      <c r="M1291">
        <v>0</v>
      </c>
      <c r="N1291" t="s">
        <v>42</v>
      </c>
    </row>
    <row r="1292" spans="1:25" x14ac:dyDescent="0.25">
      <c r="A1292" t="s">
        <v>136</v>
      </c>
      <c r="B1292">
        <v>15755.9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5.3909899999999997E-2</v>
      </c>
      <c r="L1292">
        <v>0.931481</v>
      </c>
      <c r="M1292">
        <v>0</v>
      </c>
      <c r="N1292" t="s">
        <v>42</v>
      </c>
    </row>
    <row r="1293" spans="1:25" x14ac:dyDescent="0.25">
      <c r="A1293" t="s">
        <v>136</v>
      </c>
      <c r="B1293">
        <v>15197.9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5.4969999999999998E-2</v>
      </c>
      <c r="L1293">
        <v>0.932697</v>
      </c>
      <c r="M1293">
        <v>0</v>
      </c>
      <c r="N1293" t="s">
        <v>42</v>
      </c>
    </row>
    <row r="1294" spans="1:25" x14ac:dyDescent="0.25">
      <c r="A1294" t="s">
        <v>136</v>
      </c>
      <c r="B1294">
        <v>14665.8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5.8580699999999999E-2</v>
      </c>
      <c r="L1294">
        <v>0.93163300000000004</v>
      </c>
      <c r="M1294">
        <v>0</v>
      </c>
      <c r="N1294" t="s">
        <v>42</v>
      </c>
    </row>
    <row r="1295" spans="1:25" x14ac:dyDescent="0.25">
      <c r="A1295" t="s">
        <v>136</v>
      </c>
      <c r="B1295">
        <v>14356.4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5.4190599999999998E-2</v>
      </c>
      <c r="L1295">
        <v>0.94267000000000001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15172.8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5.6743500000000002E-2</v>
      </c>
      <c r="L1296">
        <v>0.94045000000000001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14333.1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8.3256200000000002E-2</v>
      </c>
      <c r="L1297">
        <v>0.93178300000000003</v>
      </c>
      <c r="M1297">
        <v>0</v>
      </c>
      <c r="N1297" t="s">
        <v>42</v>
      </c>
    </row>
    <row r="1298" spans="1:14" x14ac:dyDescent="0.25">
      <c r="A1298" t="s">
        <v>136</v>
      </c>
      <c r="B1298">
        <v>14751.3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7.1781899999999996E-2</v>
      </c>
      <c r="L1298">
        <v>0.93174999999999997</v>
      </c>
      <c r="M1298">
        <v>0</v>
      </c>
      <c r="N1298" t="s">
        <v>42</v>
      </c>
    </row>
    <row r="1299" spans="1:14" x14ac:dyDescent="0.25">
      <c r="A1299" t="s">
        <v>136</v>
      </c>
      <c r="B1299">
        <v>14013.4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6.2023300000000003E-2</v>
      </c>
      <c r="L1299">
        <v>0.95862400000000003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13950.6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5.5169599999999999E-2</v>
      </c>
      <c r="L1300">
        <v>0.95411699999999999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13176.2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3.8623200000000003E-2</v>
      </c>
      <c r="L1301">
        <v>0.93155699999999997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14044.3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7.8245200000000001E-2</v>
      </c>
      <c r="L1302">
        <v>0.93168200000000001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15543.7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5.4443999999999999E-2</v>
      </c>
      <c r="L1303">
        <v>0.93182299999999996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14940.3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5.9620100000000002E-2</v>
      </c>
      <c r="L1304">
        <v>0.93137099999999995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15029.6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5.39122E-2</v>
      </c>
      <c r="L1305">
        <v>0.931836</v>
      </c>
      <c r="M1305">
        <v>0</v>
      </c>
      <c r="N1305" t="s">
        <v>42</v>
      </c>
    </row>
    <row r="1306" spans="1:14" x14ac:dyDescent="0.25">
      <c r="A1306" t="s">
        <v>136</v>
      </c>
      <c r="B1306">
        <v>14466.8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8.3256300000000005E-2</v>
      </c>
      <c r="L1306">
        <v>0.93182500000000001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15994.4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5.3919799999999997E-2</v>
      </c>
      <c r="L1307">
        <v>0.93042000000000002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14586.3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5.8517E-2</v>
      </c>
      <c r="L1308">
        <v>0.93171099999999996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15257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5.5101799999999999E-2</v>
      </c>
      <c r="L1309">
        <v>0.93170600000000003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14230.7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6.5181699999999995E-2</v>
      </c>
      <c r="L1310">
        <v>0.93151499999999998</v>
      </c>
      <c r="M1310">
        <v>0</v>
      </c>
      <c r="N1310" t="s">
        <v>42</v>
      </c>
    </row>
    <row r="1311" spans="1:14" x14ac:dyDescent="0.25">
      <c r="A1311" t="s">
        <v>136</v>
      </c>
      <c r="B1311">
        <v>15284.9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5.3974300000000003E-2</v>
      </c>
      <c r="L1311">
        <v>0.93172299999999997</v>
      </c>
      <c r="M1311">
        <v>0</v>
      </c>
      <c r="N1311" t="s">
        <v>42</v>
      </c>
    </row>
    <row r="1312" spans="1:14" x14ac:dyDescent="0.25">
      <c r="A1312" t="s">
        <v>136</v>
      </c>
      <c r="B1312">
        <v>14793.1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5.6396399999999999E-2</v>
      </c>
      <c r="L1312">
        <v>0.93182699999999996</v>
      </c>
      <c r="M1312">
        <v>16</v>
      </c>
      <c r="N1312" t="s">
        <v>42</v>
      </c>
    </row>
    <row r="1313" spans="1:14" x14ac:dyDescent="0.25">
      <c r="A1313" t="s">
        <v>136</v>
      </c>
      <c r="B1313">
        <v>15812.9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7.9792299999999997E-2</v>
      </c>
      <c r="L1313">
        <v>0.94445999999999997</v>
      </c>
      <c r="M1313">
        <v>0</v>
      </c>
      <c r="N1313" t="s">
        <v>42</v>
      </c>
    </row>
    <row r="1314" spans="1:14" x14ac:dyDescent="0.25">
      <c r="A1314" t="s">
        <v>136</v>
      </c>
      <c r="B1314">
        <v>14919.3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6.8567699999999995E-2</v>
      </c>
      <c r="L1314">
        <v>0.95543699999999998</v>
      </c>
      <c r="M1314">
        <v>0</v>
      </c>
      <c r="N1314" t="s">
        <v>42</v>
      </c>
    </row>
    <row r="1315" spans="1:14" x14ac:dyDescent="0.25">
      <c r="A1315" t="s">
        <v>136</v>
      </c>
      <c r="B1315">
        <v>15781.2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5.8372199999999999E-2</v>
      </c>
      <c r="L1315">
        <v>0.93180099999999999</v>
      </c>
      <c r="M1315">
        <v>0</v>
      </c>
      <c r="N1315" t="s">
        <v>42</v>
      </c>
    </row>
    <row r="1316" spans="1:14" x14ac:dyDescent="0.25">
      <c r="A1316" t="s">
        <v>136</v>
      </c>
      <c r="B1316">
        <v>15178.9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5.3953399999999999E-2</v>
      </c>
      <c r="L1316">
        <v>0.93167199999999994</v>
      </c>
      <c r="M1316">
        <v>0</v>
      </c>
      <c r="N1316" t="s">
        <v>42</v>
      </c>
    </row>
    <row r="1317" spans="1:14" x14ac:dyDescent="0.25">
      <c r="A1317" t="s">
        <v>136</v>
      </c>
      <c r="B1317">
        <v>14736.7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5.80238E-2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13736.4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5.4064500000000001E-2</v>
      </c>
      <c r="L1318">
        <v>0.93099799999999999</v>
      </c>
      <c r="M1318">
        <v>0</v>
      </c>
      <c r="N1318" t="s">
        <v>42</v>
      </c>
    </row>
    <row r="1319" spans="1:14" x14ac:dyDescent="0.25">
      <c r="A1319" t="s">
        <v>136</v>
      </c>
      <c r="B1319">
        <v>15941.6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5.5248100000000001E-2</v>
      </c>
      <c r="L1319">
        <v>0.93374599999999996</v>
      </c>
      <c r="M1319">
        <v>0</v>
      </c>
      <c r="N1319" t="s">
        <v>42</v>
      </c>
    </row>
    <row r="1320" spans="1:14" x14ac:dyDescent="0.25">
      <c r="A1320" t="s">
        <v>136</v>
      </c>
      <c r="B1320">
        <v>13764.6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5.4463400000000002E-2</v>
      </c>
      <c r="L1320">
        <v>0.93183499999999997</v>
      </c>
      <c r="M1320">
        <v>44</v>
      </c>
      <c r="N1320" t="s">
        <v>42</v>
      </c>
    </row>
    <row r="1321" spans="1:14" x14ac:dyDescent="0.25">
      <c r="A1321" t="s">
        <v>136</v>
      </c>
      <c r="B1321">
        <v>15775.1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5.3918500000000001E-2</v>
      </c>
      <c r="L1321">
        <v>0.95655400000000002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14687.4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5.8370600000000002E-2</v>
      </c>
      <c r="L1322">
        <v>0.93116500000000002</v>
      </c>
      <c r="M1322">
        <v>157</v>
      </c>
      <c r="N1322" t="s">
        <v>42</v>
      </c>
    </row>
    <row r="1323" spans="1:14" x14ac:dyDescent="0.25">
      <c r="A1323" t="s">
        <v>136</v>
      </c>
      <c r="B1323">
        <v>13955.9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6.06779E-2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14240.6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5.3909899999999997E-2</v>
      </c>
      <c r="L1324">
        <v>0.94601100000000005</v>
      </c>
      <c r="M1324">
        <v>0</v>
      </c>
      <c r="N1324" t="s">
        <v>42</v>
      </c>
    </row>
    <row r="1325" spans="1:14" x14ac:dyDescent="0.25">
      <c r="A1325" t="s">
        <v>136</v>
      </c>
      <c r="B1325">
        <v>15047.5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5.5152399999999997E-2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13637.2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5.46863E-2</v>
      </c>
      <c r="L1326">
        <v>0.93129600000000001</v>
      </c>
      <c r="M1326">
        <v>0</v>
      </c>
      <c r="N1326" t="s">
        <v>42</v>
      </c>
    </row>
    <row r="1327" spans="1:14" x14ac:dyDescent="0.25">
      <c r="A1327" t="s">
        <v>136</v>
      </c>
      <c r="B1327">
        <v>15129.4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8.0857299999999993E-2</v>
      </c>
      <c r="L1327">
        <v>0.934334</v>
      </c>
      <c r="M1327">
        <v>0</v>
      </c>
      <c r="N1327" t="s">
        <v>42</v>
      </c>
    </row>
    <row r="1328" spans="1:14" x14ac:dyDescent="0.25">
      <c r="A1328" t="s">
        <v>136</v>
      </c>
      <c r="B1328">
        <v>15119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5.8215599999999999E-2</v>
      </c>
      <c r="L1328">
        <v>0.93142400000000003</v>
      </c>
      <c r="M1328">
        <v>0</v>
      </c>
      <c r="N1328" t="s">
        <v>42</v>
      </c>
    </row>
    <row r="1329" spans="1:25" x14ac:dyDescent="0.25">
      <c r="A1329" t="s">
        <v>136</v>
      </c>
      <c r="B1329">
        <v>14346.6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8.3257499999999998E-2</v>
      </c>
      <c r="L1329">
        <v>0.95372599999999996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15535.6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5.52314E-2</v>
      </c>
      <c r="L1330">
        <v>0.931732</v>
      </c>
      <c r="M1330">
        <v>0</v>
      </c>
      <c r="N1330" t="s">
        <v>42</v>
      </c>
    </row>
    <row r="1331" spans="1:25" x14ac:dyDescent="0.25">
      <c r="A1331" t="s">
        <v>136</v>
      </c>
      <c r="B1331">
        <v>15487.8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5.6505699999999999E-2</v>
      </c>
      <c r="L1331">
        <v>0.931446</v>
      </c>
      <c r="M1331">
        <v>0</v>
      </c>
      <c r="N1331" t="s">
        <v>42</v>
      </c>
    </row>
    <row r="1332" spans="1:25" x14ac:dyDescent="0.25">
      <c r="A1332" t="s">
        <v>136</v>
      </c>
      <c r="B1332">
        <v>15198.4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5.4026100000000001E-2</v>
      </c>
      <c r="L1332">
        <v>0.93180600000000002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15136.1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5.4540199999999997E-2</v>
      </c>
      <c r="L1333">
        <v>0.93586100000000005</v>
      </c>
      <c r="M1333">
        <v>0</v>
      </c>
      <c r="N1333" t="s">
        <v>42</v>
      </c>
    </row>
    <row r="1334" spans="1:25" x14ac:dyDescent="0.25">
      <c r="A1334" t="s">
        <v>136</v>
      </c>
      <c r="B1334">
        <v>15264.8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8.0326700000000001E-2</v>
      </c>
      <c r="L1334">
        <v>0.95494999999999997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14096.3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6.0899500000000002E-2</v>
      </c>
      <c r="L1335">
        <v>0.93161799999999995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14822.5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5.4712799999999999E-2</v>
      </c>
      <c r="L1336">
        <v>0.93183499999999997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14319.6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5.3930199999999998E-2</v>
      </c>
      <c r="L1337">
        <v>0.93182699999999996</v>
      </c>
      <c r="M1337">
        <v>0</v>
      </c>
      <c r="N1337" t="s">
        <v>42</v>
      </c>
    </row>
    <row r="1338" spans="1:25" x14ac:dyDescent="0.25">
      <c r="A1338" t="s">
        <v>136</v>
      </c>
      <c r="B1338">
        <v>13782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5.5083800000000002E-2</v>
      </c>
      <c r="L1338">
        <v>0.93182600000000004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15016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5.3910199999999998E-2</v>
      </c>
      <c r="L1339">
        <v>0.93176400000000004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15061.8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5.4245000000000002E-2</v>
      </c>
      <c r="L1340">
        <v>0.93180499999999999</v>
      </c>
      <c r="M1340">
        <v>0</v>
      </c>
      <c r="N1340" t="s">
        <v>42</v>
      </c>
    </row>
    <row r="1341" spans="1:25" x14ac:dyDescent="0.25">
      <c r="A1341" t="s">
        <v>136</v>
      </c>
      <c r="B1341">
        <v>14150.8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5.6349799999999999E-2</v>
      </c>
      <c r="L1341">
        <v>0.93176700000000001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13819.2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5.58535E-2</v>
      </c>
      <c r="L1342">
        <v>0.94566799999999995</v>
      </c>
      <c r="M1342">
        <v>0</v>
      </c>
      <c r="N1342" t="s">
        <v>42</v>
      </c>
    </row>
    <row r="1343" spans="1:25" x14ac:dyDescent="0.25">
      <c r="A1343" t="s">
        <v>136</v>
      </c>
      <c r="B1343">
        <v>14899.7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5.5395300000000001E-2</v>
      </c>
      <c r="L1343">
        <v>0.93176000000000003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14809.4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5.4617499999999999E-2</v>
      </c>
      <c r="L1344">
        <v>0.93135900000000005</v>
      </c>
      <c r="M1344">
        <v>0</v>
      </c>
      <c r="N1344" t="s">
        <v>42</v>
      </c>
      <c r="R1344">
        <f>AVERAGE(B1295:B1344)</f>
        <v>14742.704000000003</v>
      </c>
      <c r="S1344">
        <f>AVERAGE(C1295:C1344)</f>
        <v>0</v>
      </c>
      <c r="U1344">
        <f>_xlfn.VAR.P(B1295:B1344)</f>
        <v>443309.5571839998</v>
      </c>
      <c r="V1344">
        <f>_xlfn.VAR.P(C1295:C1344)</f>
        <v>0</v>
      </c>
      <c r="X1344">
        <f>1.96*SQRT(U1344)/50</f>
        <v>26.099946320849426</v>
      </c>
      <c r="Y1344">
        <f>1.96*SQRT(V1344)/50</f>
        <v>0</v>
      </c>
    </row>
    <row r="1345" spans="1:13" x14ac:dyDescent="0.25">
      <c r="A1345" t="s">
        <v>137</v>
      </c>
      <c r="B1345">
        <v>737138.44891299994</v>
      </c>
      <c r="C1345" t="s">
        <v>36</v>
      </c>
    </row>
    <row r="1346" spans="1:13" x14ac:dyDescent="0.25">
      <c r="A1346" t="s">
        <v>138</v>
      </c>
      <c r="B1346">
        <v>14557.2</v>
      </c>
      <c r="C1346">
        <v>14556.5</v>
      </c>
      <c r="D1346">
        <v>14556</v>
      </c>
      <c r="E1346">
        <v>14541.7</v>
      </c>
      <c r="F1346">
        <v>587.01800000000003</v>
      </c>
      <c r="G1346">
        <v>0</v>
      </c>
      <c r="H1346">
        <v>433.68099999999998</v>
      </c>
      <c r="I1346">
        <v>0</v>
      </c>
      <c r="J1346">
        <v>5.5102400000000003E-2</v>
      </c>
      <c r="K1346">
        <v>0.93177900000000002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14513.7</v>
      </c>
      <c r="C1347">
        <v>14513</v>
      </c>
      <c r="D1347">
        <v>14512.5</v>
      </c>
      <c r="E1347">
        <v>14498.2</v>
      </c>
      <c r="F1347">
        <v>584.02599999999995</v>
      </c>
      <c r="G1347">
        <v>0</v>
      </c>
      <c r="H1347">
        <v>432.43</v>
      </c>
      <c r="I1347">
        <v>0</v>
      </c>
      <c r="J1347">
        <v>6.6947900000000005E-2</v>
      </c>
      <c r="K1347">
        <v>0.93173799999999996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14588.2</v>
      </c>
      <c r="C1348">
        <v>14587.5</v>
      </c>
      <c r="D1348">
        <v>14587</v>
      </c>
      <c r="E1348">
        <v>14572.6</v>
      </c>
      <c r="F1348">
        <v>587.62400000000002</v>
      </c>
      <c r="G1348">
        <v>0</v>
      </c>
      <c r="H1348">
        <v>434.68200000000002</v>
      </c>
      <c r="I1348">
        <v>0</v>
      </c>
      <c r="J1348">
        <v>6.0038899999999999E-2</v>
      </c>
      <c r="K1348">
        <v>0.93158399999999997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13611</v>
      </c>
      <c r="C1349">
        <v>13610.3</v>
      </c>
      <c r="D1349">
        <v>13609.8</v>
      </c>
      <c r="E1349">
        <v>13596.4</v>
      </c>
      <c r="F1349">
        <v>549.80899999999997</v>
      </c>
      <c r="G1349">
        <v>0</v>
      </c>
      <c r="H1349">
        <v>406.654</v>
      </c>
      <c r="I1349">
        <v>0</v>
      </c>
      <c r="J1349">
        <v>5.4052799999999998E-2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14989.4</v>
      </c>
      <c r="C1350">
        <v>14988.6</v>
      </c>
      <c r="D1350">
        <v>14988.1</v>
      </c>
      <c r="E1350">
        <v>14973.4</v>
      </c>
      <c r="F1350">
        <v>603.20500000000004</v>
      </c>
      <c r="G1350">
        <v>0</v>
      </c>
      <c r="H1350">
        <v>446.49700000000001</v>
      </c>
      <c r="I1350">
        <v>0</v>
      </c>
      <c r="J1350">
        <v>5.8945499999999998E-2</v>
      </c>
      <c r="K1350">
        <v>0.93162400000000001</v>
      </c>
      <c r="L1350">
        <v>0</v>
      </c>
      <c r="M1350" t="s">
        <v>42</v>
      </c>
    </row>
    <row r="1351" spans="1:13" x14ac:dyDescent="0.25">
      <c r="A1351" t="s">
        <v>138</v>
      </c>
      <c r="B1351">
        <v>12919.3</v>
      </c>
      <c r="C1351">
        <v>12918.6</v>
      </c>
      <c r="D1351">
        <v>12918.1</v>
      </c>
      <c r="E1351">
        <v>12905.4</v>
      </c>
      <c r="F1351">
        <v>520.69799999999998</v>
      </c>
      <c r="G1351">
        <v>0</v>
      </c>
      <c r="H1351">
        <v>386.36200000000002</v>
      </c>
      <c r="I1351">
        <v>0</v>
      </c>
      <c r="J1351">
        <v>5.5131899999999998E-2</v>
      </c>
      <c r="K1351">
        <v>0.93175799999999998</v>
      </c>
      <c r="L1351">
        <v>0</v>
      </c>
      <c r="M1351" t="s">
        <v>42</v>
      </c>
    </row>
    <row r="1352" spans="1:13" x14ac:dyDescent="0.25">
      <c r="A1352" t="s">
        <v>138</v>
      </c>
      <c r="B1352">
        <v>14522.4</v>
      </c>
      <c r="C1352">
        <v>14521.8</v>
      </c>
      <c r="D1352">
        <v>14521.2</v>
      </c>
      <c r="E1352">
        <v>14506.9</v>
      </c>
      <c r="F1352">
        <v>585.01</v>
      </c>
      <c r="G1352">
        <v>0</v>
      </c>
      <c r="H1352">
        <v>432.738</v>
      </c>
      <c r="I1352">
        <v>0</v>
      </c>
      <c r="J1352">
        <v>5.5866499999999999E-2</v>
      </c>
      <c r="K1352">
        <v>0.93181800000000004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14377.4</v>
      </c>
      <c r="C1353">
        <v>14376.7</v>
      </c>
      <c r="D1353">
        <v>14376.2</v>
      </c>
      <c r="E1353">
        <v>14362</v>
      </c>
      <c r="F1353">
        <v>578.77499999999998</v>
      </c>
      <c r="G1353">
        <v>0</v>
      </c>
      <c r="H1353">
        <v>428.86599999999999</v>
      </c>
      <c r="I1353">
        <v>0</v>
      </c>
      <c r="J1353">
        <v>3.9263300000000001E-2</v>
      </c>
      <c r="K1353">
        <v>0.93182500000000001</v>
      </c>
      <c r="L1353">
        <v>0</v>
      </c>
      <c r="M1353" t="s">
        <v>42</v>
      </c>
    </row>
    <row r="1354" spans="1:13" x14ac:dyDescent="0.25">
      <c r="A1354" t="s">
        <v>138</v>
      </c>
      <c r="B1354">
        <v>14578.4</v>
      </c>
      <c r="C1354">
        <v>14577.7</v>
      </c>
      <c r="D1354">
        <v>14577.2</v>
      </c>
      <c r="E1354">
        <v>14562.9</v>
      </c>
      <c r="F1354">
        <v>588.93600000000004</v>
      </c>
      <c r="G1354">
        <v>0</v>
      </c>
      <c r="H1354">
        <v>434.471</v>
      </c>
      <c r="I1354">
        <v>0</v>
      </c>
      <c r="J1354">
        <v>5.9374799999999998E-2</v>
      </c>
      <c r="K1354">
        <v>0.93135500000000004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14049.6</v>
      </c>
      <c r="C1355">
        <v>14048.9</v>
      </c>
      <c r="D1355">
        <v>14048.4</v>
      </c>
      <c r="E1355">
        <v>14034.6</v>
      </c>
      <c r="F1355">
        <v>567.39700000000005</v>
      </c>
      <c r="G1355">
        <v>0</v>
      </c>
      <c r="H1355">
        <v>419.142</v>
      </c>
      <c r="I1355">
        <v>0</v>
      </c>
      <c r="J1355">
        <v>8.3255899999999994E-2</v>
      </c>
      <c r="K1355">
        <v>0.93181899999999995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12911.9</v>
      </c>
      <c r="C1356">
        <v>12911.3</v>
      </c>
      <c r="D1356">
        <v>12910.8</v>
      </c>
      <c r="E1356">
        <v>12898.1</v>
      </c>
      <c r="F1356">
        <v>519.65800000000002</v>
      </c>
      <c r="G1356">
        <v>0</v>
      </c>
      <c r="H1356">
        <v>386.11399999999998</v>
      </c>
      <c r="I1356">
        <v>0</v>
      </c>
      <c r="J1356">
        <v>5.4199499999999998E-2</v>
      </c>
      <c r="K1356">
        <v>0.931836</v>
      </c>
      <c r="L1356">
        <v>0</v>
      </c>
      <c r="M1356" t="s">
        <v>42</v>
      </c>
    </row>
    <row r="1357" spans="1:13" x14ac:dyDescent="0.25">
      <c r="A1357" t="s">
        <v>138</v>
      </c>
      <c r="B1357">
        <v>14805.4</v>
      </c>
      <c r="C1357">
        <v>14804.7</v>
      </c>
      <c r="D1357">
        <v>14804.2</v>
      </c>
      <c r="E1357">
        <v>14789.6</v>
      </c>
      <c r="F1357">
        <v>595.83299999999997</v>
      </c>
      <c r="G1357">
        <v>0</v>
      </c>
      <c r="H1357">
        <v>441.08699999999999</v>
      </c>
      <c r="I1357">
        <v>0</v>
      </c>
      <c r="J1357">
        <v>5.4610499999999999E-2</v>
      </c>
      <c r="K1357">
        <v>0.93161899999999997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14309.2</v>
      </c>
      <c r="C1358">
        <v>14308.5</v>
      </c>
      <c r="D1358">
        <v>14308</v>
      </c>
      <c r="E1358">
        <v>14293.9</v>
      </c>
      <c r="F1358">
        <v>575.83399999999995</v>
      </c>
      <c r="G1358">
        <v>0</v>
      </c>
      <c r="H1358">
        <v>426.64699999999999</v>
      </c>
      <c r="I1358">
        <v>0</v>
      </c>
      <c r="J1358">
        <v>7.6838100000000006E-2</v>
      </c>
      <c r="K1358">
        <v>0.93183499999999997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13106.6</v>
      </c>
      <c r="C1359">
        <v>13105.9</v>
      </c>
      <c r="D1359">
        <v>13105.4</v>
      </c>
      <c r="E1359">
        <v>13092.5</v>
      </c>
      <c r="F1359">
        <v>527.93399999999997</v>
      </c>
      <c r="G1359">
        <v>0</v>
      </c>
      <c r="H1359">
        <v>391.774</v>
      </c>
      <c r="I1359">
        <v>0</v>
      </c>
      <c r="J1359">
        <v>8.3268599999999998E-2</v>
      </c>
      <c r="K1359">
        <v>0.93168700000000004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14706.7</v>
      </c>
      <c r="C1360">
        <v>14706</v>
      </c>
      <c r="D1360">
        <v>14705.4</v>
      </c>
      <c r="E1360">
        <v>14691</v>
      </c>
      <c r="F1360">
        <v>592.69899999999996</v>
      </c>
      <c r="G1360">
        <v>0</v>
      </c>
      <c r="H1360">
        <v>437.86799999999999</v>
      </c>
      <c r="I1360">
        <v>0</v>
      </c>
      <c r="J1360">
        <v>5.3975500000000003E-2</v>
      </c>
      <c r="K1360">
        <v>0.931732</v>
      </c>
      <c r="L1360">
        <v>0</v>
      </c>
      <c r="M1360" t="s">
        <v>42</v>
      </c>
    </row>
    <row r="1361" spans="1:13" x14ac:dyDescent="0.25">
      <c r="A1361" t="s">
        <v>138</v>
      </c>
      <c r="B1361">
        <v>14421.3</v>
      </c>
      <c r="C1361">
        <v>14420.7</v>
      </c>
      <c r="D1361">
        <v>14420.1</v>
      </c>
      <c r="E1361">
        <v>14406</v>
      </c>
      <c r="F1361">
        <v>579.74900000000002</v>
      </c>
      <c r="G1361">
        <v>0</v>
      </c>
      <c r="H1361">
        <v>429.86500000000001</v>
      </c>
      <c r="I1361">
        <v>0</v>
      </c>
      <c r="J1361">
        <v>5.7789300000000002E-2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14308.5</v>
      </c>
      <c r="C1362">
        <v>14307.7</v>
      </c>
      <c r="D1362">
        <v>14307.2</v>
      </c>
      <c r="E1362">
        <v>14293.1</v>
      </c>
      <c r="F1362">
        <v>576.25300000000004</v>
      </c>
      <c r="G1362">
        <v>0</v>
      </c>
      <c r="H1362">
        <v>426.72899999999998</v>
      </c>
      <c r="I1362">
        <v>0</v>
      </c>
      <c r="J1362">
        <v>6.8783700000000003E-2</v>
      </c>
      <c r="K1362">
        <v>0.931836</v>
      </c>
      <c r="L1362">
        <v>0</v>
      </c>
      <c r="M1362" t="s">
        <v>42</v>
      </c>
    </row>
    <row r="1363" spans="1:13" x14ac:dyDescent="0.25">
      <c r="A1363" t="s">
        <v>138</v>
      </c>
      <c r="B1363">
        <v>13891.7</v>
      </c>
      <c r="C1363">
        <v>13891.1</v>
      </c>
      <c r="D1363">
        <v>13890.6</v>
      </c>
      <c r="E1363">
        <v>13876.9</v>
      </c>
      <c r="F1363">
        <v>559.65499999999997</v>
      </c>
      <c r="G1363">
        <v>0</v>
      </c>
      <c r="H1363">
        <v>414.464</v>
      </c>
      <c r="I1363">
        <v>0</v>
      </c>
      <c r="J1363">
        <v>5.4823200000000002E-2</v>
      </c>
      <c r="K1363">
        <v>0.93169800000000003</v>
      </c>
      <c r="L1363">
        <v>0</v>
      </c>
      <c r="M1363" t="s">
        <v>42</v>
      </c>
    </row>
    <row r="1364" spans="1:13" x14ac:dyDescent="0.25">
      <c r="A1364" t="s">
        <v>138</v>
      </c>
      <c r="B1364">
        <v>14742.5</v>
      </c>
      <c r="C1364">
        <v>14741.8</v>
      </c>
      <c r="D1364">
        <v>14741.3</v>
      </c>
      <c r="E1364">
        <v>14726.8</v>
      </c>
      <c r="F1364">
        <v>594.35199999999998</v>
      </c>
      <c r="G1364">
        <v>0</v>
      </c>
      <c r="H1364">
        <v>439.13499999999999</v>
      </c>
      <c r="I1364">
        <v>0</v>
      </c>
      <c r="J1364">
        <v>6.8686899999999995E-2</v>
      </c>
      <c r="K1364">
        <v>0.93159499999999995</v>
      </c>
      <c r="L1364">
        <v>0</v>
      </c>
      <c r="M1364" t="s">
        <v>42</v>
      </c>
    </row>
    <row r="1365" spans="1:13" x14ac:dyDescent="0.25">
      <c r="A1365" t="s">
        <v>138</v>
      </c>
      <c r="B1365">
        <v>14477.1</v>
      </c>
      <c r="C1365">
        <v>14476.4</v>
      </c>
      <c r="D1365">
        <v>14475.9</v>
      </c>
      <c r="E1365">
        <v>14461.6</v>
      </c>
      <c r="F1365">
        <v>583.25099999999998</v>
      </c>
      <c r="G1365">
        <v>0</v>
      </c>
      <c r="H1365">
        <v>431.57100000000003</v>
      </c>
      <c r="I1365">
        <v>0</v>
      </c>
      <c r="J1365">
        <v>5.6890799999999998E-2</v>
      </c>
      <c r="K1365">
        <v>0.93164100000000005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13789.5</v>
      </c>
      <c r="C1366">
        <v>13788.9</v>
      </c>
      <c r="D1366">
        <v>13788.4</v>
      </c>
      <c r="E1366">
        <v>13774.8</v>
      </c>
      <c r="F1366">
        <v>555.73299999999995</v>
      </c>
      <c r="G1366">
        <v>0</v>
      </c>
      <c r="H1366">
        <v>411.68099999999998</v>
      </c>
      <c r="I1366">
        <v>0</v>
      </c>
      <c r="J1366">
        <v>7.1101300000000006E-2</v>
      </c>
      <c r="K1366">
        <v>0.93106500000000003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13964.5</v>
      </c>
      <c r="C1367">
        <v>13963.9</v>
      </c>
      <c r="D1367">
        <v>13963.4</v>
      </c>
      <c r="E1367">
        <v>13949.7</v>
      </c>
      <c r="F1367">
        <v>561.92200000000003</v>
      </c>
      <c r="G1367">
        <v>0</v>
      </c>
      <c r="H1367">
        <v>416.834</v>
      </c>
      <c r="I1367">
        <v>0</v>
      </c>
      <c r="J1367">
        <v>5.48943E-2</v>
      </c>
      <c r="K1367">
        <v>0.94817300000000004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14251.2</v>
      </c>
      <c r="C1368">
        <v>14250.6</v>
      </c>
      <c r="D1368">
        <v>14250</v>
      </c>
      <c r="E1368">
        <v>14236</v>
      </c>
      <c r="F1368">
        <v>573.63199999999995</v>
      </c>
      <c r="G1368">
        <v>0</v>
      </c>
      <c r="H1368">
        <v>425.04399999999998</v>
      </c>
      <c r="I1368">
        <v>0</v>
      </c>
      <c r="J1368">
        <v>5.4017999999999997E-2</v>
      </c>
      <c r="K1368">
        <v>0.93126299999999995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14548.6</v>
      </c>
      <c r="C1369">
        <v>14548</v>
      </c>
      <c r="D1369">
        <v>14547.4</v>
      </c>
      <c r="E1369">
        <v>14533.1</v>
      </c>
      <c r="F1369">
        <v>586.88699999999994</v>
      </c>
      <c r="G1369">
        <v>0</v>
      </c>
      <c r="H1369">
        <v>433.78399999999999</v>
      </c>
      <c r="I1369">
        <v>0</v>
      </c>
      <c r="J1369">
        <v>5.6814999999999997E-2</v>
      </c>
      <c r="K1369">
        <v>0.93170200000000003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13919.8</v>
      </c>
      <c r="C1370">
        <v>13919.1</v>
      </c>
      <c r="D1370">
        <v>13918.6</v>
      </c>
      <c r="E1370">
        <v>13904.9</v>
      </c>
      <c r="F1370">
        <v>561.01400000000001</v>
      </c>
      <c r="G1370">
        <v>0</v>
      </c>
      <c r="H1370">
        <v>415.24599999999998</v>
      </c>
      <c r="I1370">
        <v>0</v>
      </c>
      <c r="J1370">
        <v>5.4500399999999997E-2</v>
      </c>
      <c r="K1370">
        <v>0.93153900000000001</v>
      </c>
      <c r="L1370">
        <v>0</v>
      </c>
      <c r="M1370" t="s">
        <v>42</v>
      </c>
    </row>
    <row r="1371" spans="1:13" x14ac:dyDescent="0.25">
      <c r="A1371" t="s">
        <v>138</v>
      </c>
      <c r="B1371">
        <v>14451.8</v>
      </c>
      <c r="C1371">
        <v>14451.1</v>
      </c>
      <c r="D1371">
        <v>14450.6</v>
      </c>
      <c r="E1371">
        <v>14436.4</v>
      </c>
      <c r="F1371">
        <v>582.22500000000002</v>
      </c>
      <c r="G1371">
        <v>0</v>
      </c>
      <c r="H1371">
        <v>430.875</v>
      </c>
      <c r="I1371">
        <v>0</v>
      </c>
      <c r="J1371">
        <v>5.7987999999999998E-2</v>
      </c>
      <c r="K1371">
        <v>0.931755</v>
      </c>
      <c r="L1371">
        <v>0</v>
      </c>
      <c r="M1371" t="s">
        <v>42</v>
      </c>
    </row>
    <row r="1372" spans="1:13" x14ac:dyDescent="0.25">
      <c r="A1372" t="s">
        <v>138</v>
      </c>
      <c r="B1372">
        <v>14355.4</v>
      </c>
      <c r="C1372">
        <v>14354.8</v>
      </c>
      <c r="D1372">
        <v>14354.2</v>
      </c>
      <c r="E1372">
        <v>14340.2</v>
      </c>
      <c r="F1372">
        <v>577.98800000000006</v>
      </c>
      <c r="G1372">
        <v>0</v>
      </c>
      <c r="H1372">
        <v>427.887</v>
      </c>
      <c r="I1372">
        <v>0</v>
      </c>
      <c r="J1372">
        <v>5.4732799999999998E-2</v>
      </c>
      <c r="K1372">
        <v>0.93164999999999998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14107</v>
      </c>
      <c r="C1373">
        <v>14106.3</v>
      </c>
      <c r="D1373">
        <v>14105.8</v>
      </c>
      <c r="E1373">
        <v>14091.9</v>
      </c>
      <c r="F1373">
        <v>569.04100000000005</v>
      </c>
      <c r="G1373">
        <v>0</v>
      </c>
      <c r="H1373">
        <v>420.81599999999997</v>
      </c>
      <c r="I1373">
        <v>0</v>
      </c>
      <c r="J1373">
        <v>5.6652800000000003E-2</v>
      </c>
      <c r="K1373">
        <v>0.93183300000000002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14816.4</v>
      </c>
      <c r="C1374">
        <v>14815.7</v>
      </c>
      <c r="D1374">
        <v>14815.1</v>
      </c>
      <c r="E1374">
        <v>14800.6</v>
      </c>
      <c r="F1374">
        <v>596.61599999999999</v>
      </c>
      <c r="G1374">
        <v>0</v>
      </c>
      <c r="H1374">
        <v>441.33699999999999</v>
      </c>
      <c r="I1374">
        <v>0</v>
      </c>
      <c r="J1374">
        <v>6.3251600000000005E-2</v>
      </c>
      <c r="K1374">
        <v>0.931836</v>
      </c>
      <c r="L1374">
        <v>0</v>
      </c>
      <c r="M1374" t="s">
        <v>42</v>
      </c>
    </row>
    <row r="1375" spans="1:13" x14ac:dyDescent="0.25">
      <c r="A1375" t="s">
        <v>138</v>
      </c>
      <c r="B1375">
        <v>14137.3</v>
      </c>
      <c r="C1375">
        <v>14136.7</v>
      </c>
      <c r="D1375">
        <v>14136.2</v>
      </c>
      <c r="E1375">
        <v>14122.3</v>
      </c>
      <c r="F1375">
        <v>569.95500000000004</v>
      </c>
      <c r="G1375">
        <v>0</v>
      </c>
      <c r="H1375">
        <v>421.68200000000002</v>
      </c>
      <c r="I1375">
        <v>0</v>
      </c>
      <c r="J1375">
        <v>8.3256800000000006E-2</v>
      </c>
      <c r="K1375">
        <v>0.93171800000000005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14243.2</v>
      </c>
      <c r="C1376">
        <v>14242.5</v>
      </c>
      <c r="D1376">
        <v>14242</v>
      </c>
      <c r="E1376">
        <v>14228</v>
      </c>
      <c r="F1376">
        <v>574.25400000000002</v>
      </c>
      <c r="G1376">
        <v>0</v>
      </c>
      <c r="H1376">
        <v>424.59100000000001</v>
      </c>
      <c r="I1376">
        <v>0</v>
      </c>
      <c r="J1376">
        <v>6.4362299999999997E-2</v>
      </c>
      <c r="K1376">
        <v>0.93122099999999997</v>
      </c>
      <c r="L1376">
        <v>0</v>
      </c>
      <c r="M1376" t="s">
        <v>42</v>
      </c>
    </row>
    <row r="1377" spans="1:13" x14ac:dyDescent="0.25">
      <c r="A1377" t="s">
        <v>138</v>
      </c>
      <c r="B1377">
        <v>14179.5</v>
      </c>
      <c r="C1377">
        <v>14178.7</v>
      </c>
      <c r="D1377">
        <v>14178.2</v>
      </c>
      <c r="E1377">
        <v>14164.3</v>
      </c>
      <c r="F1377">
        <v>570.51</v>
      </c>
      <c r="G1377">
        <v>0</v>
      </c>
      <c r="H1377">
        <v>422.87900000000002</v>
      </c>
      <c r="I1377">
        <v>0</v>
      </c>
      <c r="J1377">
        <v>7.9166700000000007E-2</v>
      </c>
      <c r="K1377">
        <v>0.93168499999999999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15033.5</v>
      </c>
      <c r="C1378">
        <v>15032.8</v>
      </c>
      <c r="D1378">
        <v>15032.3</v>
      </c>
      <c r="E1378">
        <v>15017.6</v>
      </c>
      <c r="F1378">
        <v>605.79999999999995</v>
      </c>
      <c r="G1378">
        <v>0</v>
      </c>
      <c r="H1378">
        <v>447.65600000000001</v>
      </c>
      <c r="I1378">
        <v>0</v>
      </c>
      <c r="J1378">
        <v>5.4725599999999999E-2</v>
      </c>
      <c r="K1378">
        <v>0.931813</v>
      </c>
      <c r="L1378">
        <v>0</v>
      </c>
      <c r="M1378" t="s">
        <v>42</v>
      </c>
    </row>
    <row r="1379" spans="1:13" x14ac:dyDescent="0.25">
      <c r="A1379" t="s">
        <v>138</v>
      </c>
      <c r="B1379">
        <v>14412.7</v>
      </c>
      <c r="C1379">
        <v>14412</v>
      </c>
      <c r="D1379">
        <v>14411.5</v>
      </c>
      <c r="E1379">
        <v>14397.3</v>
      </c>
      <c r="F1379">
        <v>579.71500000000003</v>
      </c>
      <c r="G1379">
        <v>0</v>
      </c>
      <c r="H1379">
        <v>429.85199999999998</v>
      </c>
      <c r="I1379">
        <v>0</v>
      </c>
      <c r="J1379">
        <v>5.7762000000000001E-2</v>
      </c>
      <c r="K1379">
        <v>0.92797399999999997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13895.4</v>
      </c>
      <c r="C1380">
        <v>13894.8</v>
      </c>
      <c r="D1380">
        <v>13894.3</v>
      </c>
      <c r="E1380">
        <v>13880.6</v>
      </c>
      <c r="F1380">
        <v>558.90899999999999</v>
      </c>
      <c r="G1380">
        <v>0</v>
      </c>
      <c r="H1380">
        <v>414.78300000000002</v>
      </c>
      <c r="I1380">
        <v>0</v>
      </c>
      <c r="J1380">
        <v>5.4557300000000003E-2</v>
      </c>
      <c r="K1380">
        <v>0.93209600000000004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12866.3</v>
      </c>
      <c r="C1381">
        <v>12865.6</v>
      </c>
      <c r="D1381">
        <v>12865.2</v>
      </c>
      <c r="E1381">
        <v>12852.5</v>
      </c>
      <c r="F1381">
        <v>518.97199999999998</v>
      </c>
      <c r="G1381">
        <v>0</v>
      </c>
      <c r="H1381">
        <v>384.911</v>
      </c>
      <c r="I1381">
        <v>0</v>
      </c>
      <c r="J1381">
        <v>5.7132099999999998E-2</v>
      </c>
      <c r="K1381">
        <v>0.93142100000000005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12891.3</v>
      </c>
      <c r="C1382">
        <v>12890.7</v>
      </c>
      <c r="D1382">
        <v>12890.2</v>
      </c>
      <c r="E1382">
        <v>12877.5</v>
      </c>
      <c r="F1382">
        <v>519.16499999999996</v>
      </c>
      <c r="G1382">
        <v>0</v>
      </c>
      <c r="H1382">
        <v>385.60500000000002</v>
      </c>
      <c r="I1382">
        <v>0</v>
      </c>
      <c r="J1382">
        <v>6.4313999999999996E-2</v>
      </c>
      <c r="K1382">
        <v>0.93104399999999998</v>
      </c>
      <c r="L1382">
        <v>0</v>
      </c>
      <c r="M1382" t="s">
        <v>42</v>
      </c>
    </row>
    <row r="1383" spans="1:13" x14ac:dyDescent="0.25">
      <c r="A1383" t="s">
        <v>138</v>
      </c>
      <c r="B1383">
        <v>13323.4</v>
      </c>
      <c r="C1383">
        <v>13322.7</v>
      </c>
      <c r="D1383">
        <v>13322.2</v>
      </c>
      <c r="E1383">
        <v>13309.1</v>
      </c>
      <c r="F1383">
        <v>537.07100000000003</v>
      </c>
      <c r="G1383">
        <v>0</v>
      </c>
      <c r="H1383">
        <v>397.96300000000002</v>
      </c>
      <c r="I1383">
        <v>0</v>
      </c>
      <c r="J1383">
        <v>6.3522300000000004E-2</v>
      </c>
      <c r="K1383">
        <v>0.93141300000000005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14375.6</v>
      </c>
      <c r="C1384">
        <v>14374.9</v>
      </c>
      <c r="D1384">
        <v>14374.4</v>
      </c>
      <c r="E1384">
        <v>14360.2</v>
      </c>
      <c r="F1384">
        <v>578.86400000000003</v>
      </c>
      <c r="G1384">
        <v>0</v>
      </c>
      <c r="H1384">
        <v>428.60899999999998</v>
      </c>
      <c r="I1384">
        <v>0</v>
      </c>
      <c r="J1384">
        <v>5.4141599999999998E-2</v>
      </c>
      <c r="K1384">
        <v>0.93171999999999999</v>
      </c>
      <c r="L1384">
        <v>0</v>
      </c>
      <c r="M1384" t="s">
        <v>42</v>
      </c>
    </row>
    <row r="1385" spans="1:13" x14ac:dyDescent="0.25">
      <c r="A1385" t="s">
        <v>138</v>
      </c>
      <c r="B1385">
        <v>12879.2</v>
      </c>
      <c r="C1385">
        <v>12878.6</v>
      </c>
      <c r="D1385">
        <v>12878.1</v>
      </c>
      <c r="E1385">
        <v>12865.5</v>
      </c>
      <c r="F1385">
        <v>518.18499999999995</v>
      </c>
      <c r="G1385">
        <v>0</v>
      </c>
      <c r="H1385">
        <v>385.14400000000001</v>
      </c>
      <c r="I1385">
        <v>0</v>
      </c>
      <c r="J1385">
        <v>8.3266999999999994E-2</v>
      </c>
      <c r="K1385">
        <v>0.93181700000000001</v>
      </c>
      <c r="L1385">
        <v>0</v>
      </c>
      <c r="M1385" t="s">
        <v>42</v>
      </c>
    </row>
    <row r="1386" spans="1:13" x14ac:dyDescent="0.25">
      <c r="A1386" t="s">
        <v>138</v>
      </c>
      <c r="B1386">
        <v>14823.2</v>
      </c>
      <c r="C1386">
        <v>14822.6</v>
      </c>
      <c r="D1386">
        <v>14822</v>
      </c>
      <c r="E1386">
        <v>14807.5</v>
      </c>
      <c r="F1386">
        <v>597.80799999999999</v>
      </c>
      <c r="G1386">
        <v>0</v>
      </c>
      <c r="H1386">
        <v>441.56099999999998</v>
      </c>
      <c r="I1386">
        <v>0</v>
      </c>
      <c r="J1386">
        <v>5.4247999999999998E-2</v>
      </c>
      <c r="K1386">
        <v>0.931759</v>
      </c>
      <c r="L1386">
        <v>0</v>
      </c>
      <c r="M1386" t="s">
        <v>42</v>
      </c>
    </row>
    <row r="1387" spans="1:13" x14ac:dyDescent="0.25">
      <c r="A1387" t="s">
        <v>138</v>
      </c>
      <c r="B1387">
        <v>14752.8</v>
      </c>
      <c r="C1387">
        <v>14752</v>
      </c>
      <c r="D1387">
        <v>14751.5</v>
      </c>
      <c r="E1387">
        <v>14737</v>
      </c>
      <c r="F1387">
        <v>593.73299999999995</v>
      </c>
      <c r="G1387">
        <v>0</v>
      </c>
      <c r="H1387">
        <v>439.37099999999998</v>
      </c>
      <c r="I1387">
        <v>0</v>
      </c>
      <c r="J1387">
        <v>5.6107499999999998E-2</v>
      </c>
      <c r="K1387">
        <v>0.93179000000000001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14643.9</v>
      </c>
      <c r="C1388">
        <v>14643.1</v>
      </c>
      <c r="D1388">
        <v>14642.6</v>
      </c>
      <c r="E1388">
        <v>14628.2</v>
      </c>
      <c r="F1388">
        <v>589.87099999999998</v>
      </c>
      <c r="G1388">
        <v>0</v>
      </c>
      <c r="H1388">
        <v>436.267</v>
      </c>
      <c r="I1388">
        <v>0</v>
      </c>
      <c r="J1388">
        <v>5.4928499999999998E-2</v>
      </c>
      <c r="K1388">
        <v>0.93177600000000005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14701.4</v>
      </c>
      <c r="C1389">
        <v>14700.6</v>
      </c>
      <c r="D1389">
        <v>14700.1</v>
      </c>
      <c r="E1389">
        <v>14685.6</v>
      </c>
      <c r="F1389">
        <v>591.68700000000001</v>
      </c>
      <c r="G1389">
        <v>0</v>
      </c>
      <c r="H1389">
        <v>438.01299999999998</v>
      </c>
      <c r="I1389">
        <v>0</v>
      </c>
      <c r="J1389">
        <v>7.8366900000000003E-2</v>
      </c>
      <c r="K1389">
        <v>0.93164800000000003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13773.4</v>
      </c>
      <c r="C1390">
        <v>13772.7</v>
      </c>
      <c r="D1390">
        <v>13772.2</v>
      </c>
      <c r="E1390">
        <v>13758.6</v>
      </c>
      <c r="F1390">
        <v>554.74</v>
      </c>
      <c r="G1390">
        <v>0</v>
      </c>
      <c r="H1390">
        <v>411.22300000000001</v>
      </c>
      <c r="I1390">
        <v>0</v>
      </c>
      <c r="J1390">
        <v>5.4220999999999998E-2</v>
      </c>
      <c r="K1390">
        <v>0.931809</v>
      </c>
      <c r="L1390">
        <v>0</v>
      </c>
      <c r="M1390" t="s">
        <v>42</v>
      </c>
    </row>
    <row r="1391" spans="1:13" x14ac:dyDescent="0.25">
      <c r="A1391" t="s">
        <v>138</v>
      </c>
      <c r="B1391">
        <v>14910.1</v>
      </c>
      <c r="C1391">
        <v>14909.4</v>
      </c>
      <c r="D1391">
        <v>14908.9</v>
      </c>
      <c r="E1391">
        <v>14894.2</v>
      </c>
      <c r="F1391">
        <v>600.79100000000005</v>
      </c>
      <c r="G1391">
        <v>0</v>
      </c>
      <c r="H1391">
        <v>444.03100000000001</v>
      </c>
      <c r="I1391">
        <v>0</v>
      </c>
      <c r="J1391">
        <v>5.5191400000000002E-2</v>
      </c>
      <c r="K1391">
        <v>0.95746900000000001</v>
      </c>
      <c r="L1391">
        <v>0</v>
      </c>
      <c r="M1391" t="s">
        <v>42</v>
      </c>
    </row>
    <row r="1392" spans="1:13" x14ac:dyDescent="0.25">
      <c r="A1392" t="s">
        <v>138</v>
      </c>
      <c r="B1392">
        <v>13676.7</v>
      </c>
      <c r="C1392">
        <v>13676</v>
      </c>
      <c r="D1392">
        <v>13675.5</v>
      </c>
      <c r="E1392">
        <v>13662</v>
      </c>
      <c r="F1392">
        <v>551.245</v>
      </c>
      <c r="G1392">
        <v>0</v>
      </c>
      <c r="H1392">
        <v>408.32299999999998</v>
      </c>
      <c r="I1392">
        <v>0</v>
      </c>
      <c r="J1392">
        <v>5.5458E-2</v>
      </c>
      <c r="K1392">
        <v>0.93173700000000004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14792.1</v>
      </c>
      <c r="C1393">
        <v>14791.5</v>
      </c>
      <c r="D1393">
        <v>14790.9</v>
      </c>
      <c r="E1393">
        <v>14776.4</v>
      </c>
      <c r="F1393">
        <v>596.65499999999997</v>
      </c>
      <c r="G1393">
        <v>0</v>
      </c>
      <c r="H1393">
        <v>440.68900000000002</v>
      </c>
      <c r="I1393">
        <v>0</v>
      </c>
      <c r="J1393">
        <v>6.69236E-2</v>
      </c>
      <c r="K1393">
        <v>0.93802600000000003</v>
      </c>
      <c r="L1393">
        <v>0</v>
      </c>
      <c r="M1393" t="s">
        <v>42</v>
      </c>
    </row>
    <row r="1394" spans="1:25" x14ac:dyDescent="0.25">
      <c r="A1394" t="s">
        <v>138</v>
      </c>
      <c r="B1394">
        <v>14196.3</v>
      </c>
      <c r="C1394">
        <v>14195.6</v>
      </c>
      <c r="D1394">
        <v>14195.1</v>
      </c>
      <c r="E1394">
        <v>14181.1</v>
      </c>
      <c r="F1394">
        <v>572.10500000000002</v>
      </c>
      <c r="G1394">
        <v>0</v>
      </c>
      <c r="H1394">
        <v>423.47199999999998</v>
      </c>
      <c r="I1394">
        <v>0</v>
      </c>
      <c r="J1394">
        <v>5.4028600000000003E-2</v>
      </c>
      <c r="K1394">
        <v>0.93174100000000004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14838.5</v>
      </c>
      <c r="C1395">
        <v>14837.8</v>
      </c>
      <c r="D1395">
        <v>14837.3</v>
      </c>
      <c r="E1395">
        <v>14822.7</v>
      </c>
      <c r="F1395">
        <v>597.42899999999997</v>
      </c>
      <c r="G1395">
        <v>0</v>
      </c>
      <c r="H1395">
        <v>442.11</v>
      </c>
      <c r="I1395">
        <v>0</v>
      </c>
      <c r="J1395">
        <v>7.45812E-2</v>
      </c>
      <c r="K1395">
        <v>0.931531</v>
      </c>
      <c r="L1395">
        <v>0</v>
      </c>
      <c r="M1395" t="s">
        <v>42</v>
      </c>
    </row>
    <row r="1396" spans="1:25" x14ac:dyDescent="0.25">
      <c r="A1396" t="s">
        <v>138</v>
      </c>
      <c r="B1396">
        <v>14365.6</v>
      </c>
      <c r="C1396">
        <v>14364.9</v>
      </c>
      <c r="D1396">
        <v>14364.4</v>
      </c>
      <c r="E1396">
        <v>14350.2</v>
      </c>
      <c r="F1396">
        <v>578.46199999999999</v>
      </c>
      <c r="G1396">
        <v>0</v>
      </c>
      <c r="H1396">
        <v>428.31799999999998</v>
      </c>
      <c r="I1396">
        <v>0</v>
      </c>
      <c r="J1396">
        <v>5.4728899999999997E-2</v>
      </c>
      <c r="K1396">
        <v>0.93177399999999999</v>
      </c>
      <c r="L1396">
        <v>0</v>
      </c>
      <c r="M1396" t="s">
        <v>42</v>
      </c>
    </row>
    <row r="1397" spans="1:25" x14ac:dyDescent="0.25">
      <c r="A1397" t="s">
        <v>138</v>
      </c>
      <c r="B1397">
        <v>14345.5</v>
      </c>
      <c r="C1397">
        <v>14344.8</v>
      </c>
      <c r="D1397">
        <v>14344.3</v>
      </c>
      <c r="E1397">
        <v>14330.2</v>
      </c>
      <c r="F1397">
        <v>578.48</v>
      </c>
      <c r="G1397">
        <v>0</v>
      </c>
      <c r="H1397">
        <v>427.65499999999997</v>
      </c>
      <c r="I1397">
        <v>0</v>
      </c>
      <c r="J1397">
        <v>5.8952200000000003E-2</v>
      </c>
      <c r="K1397">
        <v>0.95708899999999997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13593.1</v>
      </c>
      <c r="C1398">
        <v>13592.3</v>
      </c>
      <c r="D1398">
        <v>13591.8</v>
      </c>
      <c r="E1398">
        <v>13578.5</v>
      </c>
      <c r="F1398">
        <v>548.49800000000005</v>
      </c>
      <c r="G1398">
        <v>0</v>
      </c>
      <c r="H1398">
        <v>405.928</v>
      </c>
      <c r="I1398">
        <v>0</v>
      </c>
      <c r="J1398">
        <v>6.5868499999999996E-2</v>
      </c>
      <c r="K1398">
        <v>0.9587</v>
      </c>
      <c r="L1398">
        <v>0</v>
      </c>
      <c r="M1398" t="s">
        <v>42</v>
      </c>
    </row>
    <row r="1399" spans="1:25" x14ac:dyDescent="0.25">
      <c r="A1399" t="s">
        <v>138</v>
      </c>
      <c r="B1399">
        <v>14138.9</v>
      </c>
      <c r="C1399">
        <v>14138.2</v>
      </c>
      <c r="D1399">
        <v>14137.7</v>
      </c>
      <c r="E1399">
        <v>14123.8</v>
      </c>
      <c r="F1399">
        <v>569.99800000000005</v>
      </c>
      <c r="G1399">
        <v>0</v>
      </c>
      <c r="H1399">
        <v>421.64299999999997</v>
      </c>
      <c r="I1399">
        <v>0</v>
      </c>
      <c r="J1399">
        <v>5.6342700000000003E-2</v>
      </c>
      <c r="K1399">
        <v>0.93178300000000003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14501.6</v>
      </c>
      <c r="C1400">
        <v>14501</v>
      </c>
      <c r="D1400">
        <v>14500.4</v>
      </c>
      <c r="E1400">
        <v>14486.2</v>
      </c>
      <c r="F1400">
        <v>584.73800000000006</v>
      </c>
      <c r="G1400">
        <v>0</v>
      </c>
      <c r="H1400">
        <v>432.30399999999997</v>
      </c>
      <c r="I1400">
        <v>0</v>
      </c>
      <c r="J1400">
        <v>8.3263699999999996E-2</v>
      </c>
      <c r="K1400">
        <v>0.93178799999999995</v>
      </c>
      <c r="L1400">
        <v>0</v>
      </c>
      <c r="M1400" t="s">
        <v>42</v>
      </c>
      <c r="R1400">
        <f>AVERAGE(B1351:B1400)</f>
        <v>14172.454</v>
      </c>
      <c r="S1400">
        <f>AVERAGE(C1351:C1400)</f>
        <v>14171.773999999999</v>
      </c>
      <c r="U1400">
        <f>_xlfn.VAR.P(B1351:B1400)</f>
        <v>341392.21488400013</v>
      </c>
      <c r="V1400">
        <f>_xlfn.VAR.P(C1351:C1400)</f>
        <v>341378.91032399988</v>
      </c>
      <c r="X1400">
        <f>1.96*SQRT(U1400)/50</f>
        <v>22.904081144620271</v>
      </c>
      <c r="Y1400">
        <f>1.96*SQRT(V1400)/50</f>
        <v>22.903634837297577</v>
      </c>
    </row>
    <row r="1401" spans="1:25" x14ac:dyDescent="0.25">
      <c r="A1401" t="s">
        <v>139</v>
      </c>
      <c r="B1401">
        <v>708625.551507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95.604259999999954</v>
      </c>
      <c r="E3">
        <f ca="1">OFFSET('42p trace'!$S$56,(A3-1)*56,0)-OFFSET('42p stat'!$H$1,A3*20,0)</f>
        <v>21.325771999999859</v>
      </c>
      <c r="F3">
        <f ca="1">OFFSET('42p stat'!$H$1,A3*20,0)-OFFSET('42p stat'!$K$1,A3*20,0)</f>
        <v>4.0989730000000009</v>
      </c>
      <c r="G3">
        <f ca="1">OFFSET('42p stat'!$K$1,A3*20,0)-OFFSET('42p stat'!$N$1,A3*20,0)</f>
        <v>335.47283000000004</v>
      </c>
      <c r="H3">
        <f ca="1">OFFSET('42p stat'!$N$1,A3*20,0)</f>
        <v>152.327305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100014.54004276052</v>
      </c>
      <c r="E4" s="5">
        <f ca="1">OFFSET('42p trace'!$V$56,(A4-1)*56,0)</f>
        <v>0.87858858559999409</v>
      </c>
      <c r="F4" s="5">
        <f ca="1">OFFSET('42p stat'!$H$1,A4*20,1)</f>
        <v>3.1497999999999998E-2</v>
      </c>
      <c r="G4" s="5">
        <f ca="1">OFFSET('42p stat'!$K$1,A4*20,1)</f>
        <v>3.0679000000000001E-2</v>
      </c>
      <c r="H4" s="5">
        <f ca="1">OFFSET('42p stat'!$N$1,A4*20,1)</f>
        <v>9.2169999999999995E-3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600.20108000000005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95585.581774353501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47.470000000004802</v>
      </c>
      <c r="E7">
        <f ca="1">OFFSET('42p trace'!$S$56,(A7-1)*56,0)-OFFSET('42p stat'!$H$1,A7*20,0)</f>
        <v>24.078288999997312</v>
      </c>
      <c r="F7">
        <f ca="1">OFFSET('42p stat'!$H$1,A7*20,0)-OFFSET('42p stat'!$K$1,A7*20,0)</f>
        <v>4.6523830000005546</v>
      </c>
      <c r="G7">
        <f ca="1">OFFSET('42p stat'!$K$1,A7*20,0)-OFFSET('42p stat'!$N$1,A7*20,0)</f>
        <v>11449.555106</v>
      </c>
      <c r="H7">
        <f ca="1">OFFSET('42p stat'!$N$1,A7*20,0)</f>
        <v>173.06622200000001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149581.7177160001</v>
      </c>
      <c r="E8" s="5">
        <f ca="1">OFFSET('42p trace'!$V$56,(A8-1)*56,0)</f>
        <v>128007.75209599985</v>
      </c>
      <c r="F8" s="5">
        <f ca="1">OFFSET('42p stat'!$H$1,A8*20,1)</f>
        <v>127680.743864</v>
      </c>
      <c r="G8" s="5">
        <f ca="1">OFFSET('42p stat'!$K$1,A8*20,1)</f>
        <v>127644.666503</v>
      </c>
      <c r="H8" s="5">
        <f ca="1">OFFSET('42p stat'!$N$1,A8*20,1)</f>
        <v>1.0925000000000001E-2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37.187439999999924</v>
      </c>
      <c r="E9">
        <f ca="1">OFFSET('42p trace'!$S$56,(A9-1)*56,0)-OFFSET('42p stat'!$H$1,A9*20,0)</f>
        <v>21.073840000000075</v>
      </c>
      <c r="F9">
        <f ca="1">OFFSET('42p stat'!$H$1,A9*20,0)-OFFSET('42p stat'!$K$1,A9*20,0)</f>
        <v>3.5067820000000438</v>
      </c>
      <c r="G9">
        <f ca="1">OFFSET('42p stat'!$K$1,A9*20,0)-OFFSET('42p stat'!$N$1,A9*20,0)</f>
        <v>320.89661599999999</v>
      </c>
      <c r="H9">
        <f ca="1">OFFSET('42p stat'!$N$1,A9*20,0)</f>
        <v>86.244422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27226.378106850003</v>
      </c>
      <c r="E10" s="5">
        <f ca="1">OFFSET('42p trace'!$V$56,(A10-1)*56,0)</f>
        <v>0.40915346440000028</v>
      </c>
      <c r="F10" s="5">
        <f ca="1">OFFSET('42p stat'!$H$1,A10*20,1)</f>
        <v>1.678E-3</v>
      </c>
      <c r="G10" s="5">
        <f ca="1">OFFSET('42p stat'!$K$1,A10*20,1)</f>
        <v>3.4840000000000001E-3</v>
      </c>
      <c r="H10" s="5">
        <f ca="1">OFFSET('42p stat'!$N$1,A10*20,1)</f>
        <v>1.482E-3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26.471940000000245</v>
      </c>
      <c r="E11">
        <f ca="1">OFFSET('42p trace'!$S$56,(A11-1)*56,0)-OFFSET('42p stat'!$H$1,A11*20,0)</f>
        <v>21.222060999999826</v>
      </c>
      <c r="F11">
        <f ca="1">OFFSET('42p stat'!$H$1,A11*20,0)-OFFSET('42p stat'!$K$1,A11*20,0)</f>
        <v>4.0770440000000008</v>
      </c>
      <c r="G11">
        <f ca="1">OFFSET('42p stat'!$K$1,A11*20,0)-OFFSET('42p stat'!$N$1,A11*20,0)</f>
        <v>320.85686499999997</v>
      </c>
      <c r="H11">
        <f ca="1">OFFSET('42p stat'!$N$1,A11*20,0)</f>
        <v>146.19685000000001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14405.269971662283</v>
      </c>
      <c r="E12" s="5">
        <f ca="1">OFFSET('42p trace'!$V$56,(A12-1)*56,0)</f>
        <v>1.022309227599997</v>
      </c>
      <c r="F12" s="5">
        <f ca="1">OFFSET('42p stat'!$H$1,A12*20,1)</f>
        <v>2.4341999999999999E-2</v>
      </c>
      <c r="G12" s="5">
        <f ca="1">OFFSET('42p stat'!$K$1,A12*20,1)</f>
        <v>1.6891E-2</v>
      </c>
      <c r="H12" s="5">
        <f ca="1">OFFSET('42p stat'!$N$1,A12*20,1)</f>
        <v>1.0784999999999999E-2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37.321839999999952</v>
      </c>
      <c r="E13">
        <f ca="1">OFFSET('42p trace'!$S$56,(A13-1)*56,0)-OFFSET('42p stat'!$H$1,A13*20,0)</f>
        <v>20.962967999999989</v>
      </c>
      <c r="F13">
        <f ca="1">OFFSET('42p stat'!$H$1,A13*20,0)-OFFSET('42p stat'!$K$1,A13*20,0)</f>
        <v>3.4987299999999664</v>
      </c>
      <c r="G13">
        <f ca="1">OFFSET('42p stat'!$K$1,A13*20,0)-OFFSET('42p stat'!$N$1,A13*20,0)</f>
        <v>199.53238200000004</v>
      </c>
      <c r="H13">
        <f ca="1">OFFSET('42p stat'!$N$1,A13*20,0)</f>
        <v>86.346279999999993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22079.234441800021</v>
      </c>
      <c r="E14" s="5">
        <f ca="1">OFFSET('42p trace'!$V$56,(A14-1)*56,0)</f>
        <v>0.48028647039999894</v>
      </c>
      <c r="F14" s="5">
        <f ca="1">OFFSET('42p stat'!$H$1,A14*20,1)</f>
        <v>1.874E-3</v>
      </c>
      <c r="G14" s="5">
        <f ca="1">OFFSET('42p stat'!$K$1,A14*20,1)</f>
        <v>5.7520000000000002E-3</v>
      </c>
      <c r="H14" s="5">
        <f ca="1">OFFSET('42p stat'!$N$1,A14*20,1)</f>
        <v>2.4840000000000001E-3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30.950999999999794</v>
      </c>
      <c r="E15">
        <f ca="1">OFFSET('42p trace'!$S$56,(A15-1)*56,0)-OFFSET('42p stat'!$H$1,A15*20,0)</f>
        <v>21.074331000000029</v>
      </c>
      <c r="F15">
        <f ca="1">OFFSET('42p stat'!$H$1,A15*20,0)-OFFSET('42p stat'!$K$1,A15*20,0)</f>
        <v>12.451794000000064</v>
      </c>
      <c r="G15">
        <f ca="1">OFFSET('42p stat'!$K$1,A15*20,0)-OFFSET('42p stat'!$N$1,A15*20,0)</f>
        <v>517.58760499999994</v>
      </c>
      <c r="H15">
        <f ca="1">OFFSET('42p stat'!$N$1,A15*20,0)</f>
        <v>1020.81907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25231.220399559992</v>
      </c>
      <c r="E16" s="5">
        <f ca="1">OFFSET('42p trace'!$V$56,(A16-1)*56,0)</f>
        <v>12394.09183216</v>
      </c>
      <c r="F16" s="5">
        <f ca="1">OFFSET('42p stat'!$H$1,A16*20,1)</f>
        <v>12148.380422</v>
      </c>
      <c r="G16" s="5">
        <f ca="1">OFFSET('42p stat'!$K$1,A16*20,1)</f>
        <v>11908.157014</v>
      </c>
      <c r="H16" s="5">
        <f ca="1">OFFSET('42p stat'!$N$1,A16*20,1)</f>
        <v>9681.4236839999994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1565.2651999999998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56838.954220960615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90.617200000000594</v>
      </c>
      <c r="E19">
        <f ca="1">OFFSET('42p trace'!$S$56,(A19-1)*56,0)-OFFSET('42p stat'!$H$1,A19*20,0)</f>
        <v>20.032366999999795</v>
      </c>
      <c r="F19">
        <f ca="1">OFFSET('42p stat'!$H$1,A19*20,0)-OFFSET('42p stat'!$K$1,A19*20,0)</f>
        <v>11.742745000000014</v>
      </c>
      <c r="G19">
        <f ca="1">OFFSET('42p stat'!$K$1,A19*20,0)-OFFSET('42p stat'!$N$1,A19*20,0)</f>
        <v>366.95395300000007</v>
      </c>
      <c r="H19">
        <f ca="1">OFFSET('42p stat'!$N$1,A19*20,0)</f>
        <v>938.07673499999999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49004.920412998959</v>
      </c>
      <c r="E20" s="5">
        <f ca="1">OFFSET('42p trace'!$V$56,(A20-1)*56,0)</f>
        <v>2585.6531883599982</v>
      </c>
      <c r="F20" s="5">
        <f ca="1">OFFSET('42p stat'!$H$1,A20*20,1)</f>
        <v>2538.6556740000001</v>
      </c>
      <c r="G20" s="5">
        <f ca="1">OFFSET('42p stat'!$K$1,A20*20,1)</f>
        <v>2473.1984590000002</v>
      </c>
      <c r="H20" s="5">
        <f ca="1">OFFSET('42p stat'!$N$1,A20*20,1)</f>
        <v>2040.323003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144.1780000000017</v>
      </c>
      <c r="E21">
        <f ca="1">OFFSET('42p trace'!$S$56,(A21-1)*56,0)-OFFSET('42p stat'!$H$1,A21*20,0)</f>
        <v>8.9663870000022143</v>
      </c>
      <c r="F21">
        <f ca="1">OFFSET('42p stat'!$H$1,A21*20,0)-OFFSET('42p stat'!$K$1,A21*20,0)</f>
        <v>4.5583200000000943</v>
      </c>
      <c r="G21">
        <f ca="1">OFFSET('42p stat'!$K$1,A21*20,0)-OFFSET('42p stat'!$N$1,A21*20,0)</f>
        <v>13209.458616</v>
      </c>
      <c r="H21">
        <f ca="1">OFFSET('42p stat'!$N$1,A21*20,0)</f>
        <v>171.83667700000001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252002.27779599986</v>
      </c>
      <c r="E22" s="5">
        <f ca="1">OFFSET('42p trace'!$V$56,(A22-1)*56,0)</f>
        <v>230906.522</v>
      </c>
      <c r="F22" s="5">
        <f ca="1">OFFSET('42p stat'!$H$1,A22*20,1)</f>
        <v>230501.20763700001</v>
      </c>
      <c r="G22" s="5">
        <f ca="1">OFFSET('42p stat'!$K$1,A22*20,1)</f>
        <v>230414.03559399999</v>
      </c>
      <c r="H22" s="5">
        <f ca="1">OFFSET('42p stat'!$N$1,A22*20,1)</f>
        <v>1.156979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560.94045999999992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41394.078472328569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48.202780000000132</v>
      </c>
      <c r="E25">
        <f ca="1">OFFSET('42p trace'!$S$56,(A25-1)*56,0)-OFFSET('42p stat'!$H$1,A25*20,0)</f>
        <v>21.687689999999918</v>
      </c>
      <c r="F25">
        <f ca="1">OFFSET('42p stat'!$H$1,A25*20,0)-OFFSET('42p stat'!$K$1,A25*20,0)</f>
        <v>153.991873</v>
      </c>
      <c r="G25">
        <f ca="1">OFFSET('42p stat'!$K$1,A25*20,0)-OFFSET('42p stat'!$N$1,A25*20,0)</f>
        <v>335.53663699999998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32291.854282699631</v>
      </c>
      <c r="E26" s="5">
        <f ca="1">OFFSET('42p trace'!$V$56,(A26-1)*56,0)</f>
        <v>8.2024033199999629</v>
      </c>
      <c r="F26" s="5">
        <f ca="1">OFFSET('42p stat'!$H$1,A26*20,1)</f>
        <v>6.3611000000000001E-2</v>
      </c>
      <c r="G26" s="5">
        <f ca="1">OFFSET('42p stat'!$K$1,A26*20,1)</f>
        <v>2.2013999999999999E-2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43.922340000000133</v>
      </c>
      <c r="E27">
        <f ca="1">OFFSET('42p trace'!$S$56,(A27-1)*56,0)-OFFSET('42p stat'!$H$1,A27*20,0)</f>
        <v>21.894499999999937</v>
      </c>
      <c r="F27">
        <f ca="1">OFFSET('42p stat'!$H$1,A27*20,0)-OFFSET('42p stat'!$K$1,A27*20,0)</f>
        <v>153.76799400000004</v>
      </c>
      <c r="G27">
        <f ca="1">OFFSET('42p stat'!$K$1,A27*20,0)-OFFSET('42p stat'!$N$1,A27*20,0)</f>
        <v>309.47582599999998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22427.370036544369</v>
      </c>
      <c r="E28" s="5">
        <f ca="1">OFFSET('42p trace'!$V$56,(A28-1)*56,0)</f>
        <v>8.4283332175999934</v>
      </c>
      <c r="F28" s="5">
        <f ca="1">OFFSET('42p stat'!$H$1,A28*20,1)</f>
        <v>5.0664000000000001E-2</v>
      </c>
      <c r="G28" s="5">
        <f ca="1">OFFSET('42p stat'!$K$1,A28*20,1)</f>
        <v>6.0850000000000001E-3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  <c r="P30" t="s">
        <v>141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95.604259999999954</v>
      </c>
      <c r="E31" s="5">
        <f ca="1">OFFSET('42p trace'!$S$56,(A31-1)*56,0)-OFFSET('42p stat'!$H$1,A31*20,0)</f>
        <v>21.325771999999859</v>
      </c>
      <c r="F31" s="5">
        <f ca="1">OFFSET('42p stat'!$H$1,A31*20,0)-OFFSET('42p stat'!$K$1,A31*20,0)</f>
        <v>4.0989730000000009</v>
      </c>
      <c r="G31" s="5">
        <f ca="1">OFFSET('42p stat'!$K$1,A31*20,0)-OFFSET('42p stat'!$N$1,A31*20,0)</f>
        <v>335.47283000000004</v>
      </c>
      <c r="H31" s="5">
        <f ca="1">OFFSET('42p stat'!$N$1,A31*20,0)</f>
        <v>152.327305</v>
      </c>
      <c r="I31" s="5"/>
      <c r="J31" s="5">
        <f ca="1">SUM(E31:H31)</f>
        <v>513.22487999999987</v>
      </c>
      <c r="K31" s="10">
        <f ca="1">G31/J31</f>
        <v>0.65365659981254243</v>
      </c>
      <c r="L31">
        <f ca="1">$K$29*POWER(K31,2)*SQRT(G138/(POWER(G31,2)*$L$29)+J138/(POWER(J31,2)*$L$29))</f>
        <v>2.3326121312759236E-4</v>
      </c>
      <c r="N31" s="12">
        <f ca="1">SUM(E31:H31)</f>
        <v>513.22487999999987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600.20108000000005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47.470000000004802</v>
      </c>
      <c r="E33" s="5">
        <f ca="1">OFFSET('42p trace'!$S$56,(A33-1)*56,0)-OFFSET('42p stat'!$H$1,A33*20,0)</f>
        <v>24.078288999997312</v>
      </c>
      <c r="F33" s="5">
        <f ca="1">OFFSET('42p stat'!$H$1,A33*20,0)-OFFSET('42p stat'!$K$1,A33*20,0)</f>
        <v>4.6523830000005546</v>
      </c>
      <c r="G33" s="5">
        <f ca="1">OFFSET('42p stat'!$K$1,A33*20,0)-OFFSET('42p stat'!$N$1,A33*20,0)</f>
        <v>11449.555106</v>
      </c>
      <c r="H33" s="5">
        <f ca="1">OFFSET('42p stat'!$N$1,A33*20,0)</f>
        <v>173.06622200000001</v>
      </c>
      <c r="I33" s="5"/>
      <c r="J33" s="5">
        <f t="shared" ca="1" si="0"/>
        <v>11651.351999999997</v>
      </c>
      <c r="K33" s="10">
        <f ca="1">G33/J33</f>
        <v>0.98268038816439518</v>
      </c>
      <c r="L33">
        <f ca="1">$K$29*POWER(K33,2)*SQRT(G140/(POWER(G33,2)*$L$29)+J140/(POWER(J33,2)*$L$29))</f>
        <v>1.6494562108777273E-2</v>
      </c>
      <c r="N33" s="12">
        <f t="shared" ca="1" si="2"/>
        <v>11651.351999999997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37.187439999999924</v>
      </c>
      <c r="E34" s="5">
        <f ca="1">OFFSET('42p trace'!$S$56,(A34-1)*56,0)-OFFSET('42p stat'!$H$1,A34*20,0)</f>
        <v>21.073840000000075</v>
      </c>
      <c r="F34" s="5">
        <f ca="1">OFFSET('42p stat'!$H$1,A34*20,0)-OFFSET('42p stat'!$K$1,A34*20,0)</f>
        <v>3.5067820000000438</v>
      </c>
      <c r="G34" s="5">
        <f ca="1">OFFSET('42p stat'!$K$1,A34*20,0)-OFFSET('42p stat'!$N$1,A34*20,0)</f>
        <v>320.89661599999999</v>
      </c>
      <c r="H34" s="5">
        <f ca="1">OFFSET('42p stat'!$N$1,A34*20,0)</f>
        <v>86.244422</v>
      </c>
      <c r="I34" s="5"/>
      <c r="J34" s="5">
        <f t="shared" ca="1" si="0"/>
        <v>431.7216600000001</v>
      </c>
      <c r="K34" s="10">
        <f t="shared" ca="1" si="1"/>
        <v>0.74329514993526136</v>
      </c>
      <c r="L34">
        <f ca="1">$K$29*POWER(K34,2)*SQRT(G141/(POWER(G34,2)*$L$29)+J141/(POWER(J34,2)*$L$29))</f>
        <v>2.3046198544515842E-4</v>
      </c>
      <c r="N34" s="12">
        <f t="shared" ca="1" si="2"/>
        <v>431.7216600000001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26.471940000000245</v>
      </c>
      <c r="E35" s="5">
        <f ca="1">OFFSET('42p trace'!$S$56,(A35-1)*56,0)-OFFSET('42p stat'!$H$1,A35*20,0)</f>
        <v>21.222060999999826</v>
      </c>
      <c r="F35" s="5">
        <f ca="1">OFFSET('42p stat'!$H$1,A35*20,0)-OFFSET('42p stat'!$K$1,A35*20,0)</f>
        <v>4.0770440000000008</v>
      </c>
      <c r="G35" s="5">
        <f ca="1">OFFSET('42p stat'!$K$1,A35*20,0)-OFFSET('42p stat'!$N$1,A35*20,0)</f>
        <v>320.85686499999997</v>
      </c>
      <c r="H35" s="5">
        <f ca="1">OFFSET('42p stat'!$N$1,A35*20,0)</f>
        <v>146.19685000000001</v>
      </c>
      <c r="I35" s="5"/>
      <c r="J35" s="5">
        <f t="shared" ca="1" si="0"/>
        <v>492.35281999999984</v>
      </c>
      <c r="K35" s="10">
        <f ca="1">E35/J35</f>
        <v>4.3103360309787266E-2</v>
      </c>
      <c r="L35">
        <f ca="1">$K$29*POWER(K35,2)*SQRT(E142/(POWER(E35,2)*$L$29)+J142/(POWER(J35,2)*$L$29))</f>
        <v>2.4559553174766739E-5</v>
      </c>
      <c r="N35" s="12">
        <f t="shared" ca="1" si="2"/>
        <v>492.35281999999984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37.321839999999952</v>
      </c>
      <c r="E36" s="5">
        <f ca="1">OFFSET('42p trace'!$S$56,(A36-1)*56,0)-OFFSET('42p stat'!$H$1,A36*20,0)</f>
        <v>20.962967999999989</v>
      </c>
      <c r="F36" s="5">
        <f ca="1">OFFSET('42p stat'!$H$1,A36*20,0)-OFFSET('42p stat'!$K$1,A36*20,0)</f>
        <v>3.4987299999999664</v>
      </c>
      <c r="G36" s="5">
        <f ca="1">OFFSET('42p stat'!$K$1,A36*20,0)-OFFSET('42p stat'!$N$1,A36*20,0)</f>
        <v>199.53238200000004</v>
      </c>
      <c r="H36" s="5">
        <f ca="1">OFFSET('42p stat'!$N$1,A36*20,0)</f>
        <v>86.346279999999993</v>
      </c>
      <c r="I36" s="5"/>
      <c r="J36" s="5">
        <f t="shared" ca="1" si="0"/>
        <v>310.34035999999998</v>
      </c>
      <c r="K36" s="10">
        <f ca="1">E36/J36</f>
        <v>6.7548313728836268E-2</v>
      </c>
      <c r="L36">
        <f ca="1">$K$29*POWER(K36,2)*SQRT(E143/(POWER(E36,2)*$L$29)+J143/(POWER(J36,2)*$L$29))</f>
        <v>4.1908951795920629E-5</v>
      </c>
      <c r="N36" s="12">
        <f t="shared" ca="1" si="2"/>
        <v>310.34035999999998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30.950999999999794</v>
      </c>
      <c r="E37" s="5">
        <f ca="1">OFFSET('42p trace'!$S$56,(A37-1)*56,0)-OFFSET('42p stat'!$H$1,A37*20,0)</f>
        <v>21.074331000000029</v>
      </c>
      <c r="F37" s="5">
        <f ca="1">OFFSET('42p stat'!$H$1,A37*20,0)-OFFSET('42p stat'!$K$1,A37*20,0)</f>
        <v>12.451794000000064</v>
      </c>
      <c r="G37" s="5">
        <f ca="1">OFFSET('42p stat'!$K$1,A37*20,0)-OFFSET('42p stat'!$N$1,A37*20,0)</f>
        <v>517.58760499999994</v>
      </c>
      <c r="H37" s="5">
        <f ca="1">OFFSET('42p stat'!$N$1,A37*20,0)</f>
        <v>1020.81907</v>
      </c>
      <c r="I37" s="5"/>
      <c r="J37" s="5">
        <f t="shared" ca="1" si="0"/>
        <v>1571.9328</v>
      </c>
      <c r="K37" s="10">
        <f t="shared" ca="1" si="1"/>
        <v>0.32926827724442159</v>
      </c>
      <c r="L37">
        <f t="shared" ref="L37:L43" ca="1" si="3">$K$29*POWER(K37,2)*SQRT(G144/(POWER(G37,2)*$L$29)+J144/(POWER(J37,2)*$L$29))</f>
        <v>7.5501350992478646E-3</v>
      </c>
      <c r="N37" s="12">
        <f t="shared" ca="1" si="2"/>
        <v>1571.9328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1565.2651999999998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90.617200000000594</v>
      </c>
      <c r="E39" s="5">
        <f ca="1">OFFSET('42p trace'!$S$56,(A39-1)*56,0)-OFFSET('42p stat'!$H$1,A39*20,0)</f>
        <v>20.032366999999795</v>
      </c>
      <c r="F39" s="5">
        <f ca="1">OFFSET('42p stat'!$H$1,A39*20,0)-OFFSET('42p stat'!$K$1,A39*20,0)</f>
        <v>11.742745000000014</v>
      </c>
      <c r="G39" s="5">
        <f ca="1">OFFSET('42p stat'!$K$1,A39*20,0)-OFFSET('42p stat'!$N$1,A39*20,0)</f>
        <v>366.95395300000007</v>
      </c>
      <c r="H39" s="5">
        <f ca="1">OFFSET('42p stat'!$N$1,A39*20,0)</f>
        <v>938.07673499999999</v>
      </c>
      <c r="I39" s="5"/>
      <c r="J39" s="5">
        <f t="shared" ca="1" si="0"/>
        <v>1336.8057999999999</v>
      </c>
      <c r="K39" s="10">
        <f t="shared" ca="1" si="1"/>
        <v>0.27450056919262328</v>
      </c>
      <c r="L39">
        <f t="shared" ca="1" si="3"/>
        <v>3.2194467380120286E-3</v>
      </c>
      <c r="N39" s="12">
        <f t="shared" ca="1" si="2"/>
        <v>1336.8057999999999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144.1780000000017</v>
      </c>
      <c r="E40" s="5">
        <f ca="1">OFFSET('42p trace'!$S$56,(A40-1)*56,0)-OFFSET('42p stat'!$H$1,A40*20,0)</f>
        <v>8.9663870000022143</v>
      </c>
      <c r="F40" s="5">
        <f ca="1">OFFSET('42p stat'!$H$1,A40*20,0)-OFFSET('42p stat'!$K$1,A40*20,0)</f>
        <v>4.5583200000000943</v>
      </c>
      <c r="G40" s="5">
        <f ca="1">OFFSET('42p stat'!$K$1,A40*20,0)-OFFSET('42p stat'!$N$1,A40*20,0)</f>
        <v>13209.458616</v>
      </c>
      <c r="H40" s="5">
        <f ca="1">OFFSET('42p stat'!$N$1,A40*20,0)</f>
        <v>171.83667700000001</v>
      </c>
      <c r="I40" s="5"/>
      <c r="J40" s="5">
        <f t="shared" ca="1" si="0"/>
        <v>13394.820000000002</v>
      </c>
      <c r="K40" s="10">
        <f t="shared" ca="1" si="1"/>
        <v>0.98616171146756715</v>
      </c>
      <c r="L40">
        <f t="shared" ca="1" si="3"/>
        <v>1.9394545816680452E-2</v>
      </c>
      <c r="N40" s="12">
        <f t="shared" ca="1" si="2"/>
        <v>13394.820000000002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560.94045999999992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48.202780000000132</v>
      </c>
      <c r="E42" s="5">
        <f ca="1">OFFSET('42p trace'!$S$56,(A42-1)*56,0)-OFFSET('42p stat'!$H$1,A42*20,0)</f>
        <v>21.687689999999918</v>
      </c>
      <c r="F42" s="5">
        <f ca="1">OFFSET('42p stat'!$H$1,A42*20,0)-OFFSET('42p stat'!$K$1,A42*20,0)</f>
        <v>153.991873</v>
      </c>
      <c r="G42" s="5">
        <f ca="1">OFFSET('42p stat'!$K$1,A42*20,0)-OFFSET('42p stat'!$N$1,A42*20,0)</f>
        <v>335.53663699999998</v>
      </c>
      <c r="H42" s="5">
        <f ca="1">OFFSET('42p stat'!$N$1,A42*20,0)</f>
        <v>0</v>
      </c>
      <c r="I42" s="5"/>
      <c r="J42" s="5">
        <f t="shared" ca="1" si="0"/>
        <v>511.2161999999999</v>
      </c>
      <c r="K42" s="10">
        <f t="shared" ca="1" si="1"/>
        <v>0.65634977334442857</v>
      </c>
      <c r="L42">
        <f t="shared" ca="1" si="3"/>
        <v>6.7452413172723667E-4</v>
      </c>
      <c r="N42" s="12">
        <f t="shared" ca="1" si="2"/>
        <v>511.2161999999999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43.922340000000133</v>
      </c>
      <c r="E43" s="5">
        <f ca="1">OFFSET('42p trace'!$S$56,(A43-1)*56,0)-OFFSET('42p stat'!$H$1,A43*20,0)</f>
        <v>21.894499999999937</v>
      </c>
      <c r="F43" s="5">
        <f ca="1">OFFSET('42p stat'!$H$1,A43*20,0)-OFFSET('42p stat'!$K$1,A43*20,0)</f>
        <v>153.76799400000004</v>
      </c>
      <c r="G43" s="5">
        <f ca="1">OFFSET('42p stat'!$K$1,A43*20,0)-OFFSET('42p stat'!$N$1,A43*20,0)</f>
        <v>309.47582599999998</v>
      </c>
      <c r="H43" s="5">
        <f ca="1">OFFSET('42p stat'!$N$1,A43*20,0)</f>
        <v>0</v>
      </c>
      <c r="I43" s="5"/>
      <c r="J43" s="5">
        <f t="shared" ca="1" si="0"/>
        <v>485.13831999999996</v>
      </c>
      <c r="K43" s="10">
        <f t="shared" ca="1" si="1"/>
        <v>0.63791255656737234</v>
      </c>
      <c r="L43">
        <f t="shared" ca="1" si="3"/>
        <v>6.7785712012202108E-4</v>
      </c>
      <c r="N43" s="12">
        <f t="shared" ca="1" si="2"/>
        <v>485.13831999999996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36.343599999999867</v>
      </c>
      <c r="E44" s="5">
        <f ca="1">OFFSET('42p trace'!$S$56,(A44-1)*56,0)-OFFSET('42p stat'!$H$1,A44*20,0)</f>
        <v>21.681238000000064</v>
      </c>
      <c r="F44" s="5">
        <f ca="1">OFFSET('42p stat'!$H$1,A44*20,0)-OFFSET('42p stat'!$K$1,A44*20,0)</f>
        <v>87.593927000000008</v>
      </c>
      <c r="G44" s="5">
        <f ca="1">OFFSET('42p stat'!$K$1,A44*20,0)-OFFSET('42p stat'!$N$1,A44*20,0)</f>
        <v>320.05695500000002</v>
      </c>
      <c r="H44" s="5">
        <f ca="1">OFFSET('42p stat'!$N$1,A44*20,0)</f>
        <v>0</v>
      </c>
      <c r="I44" s="5"/>
      <c r="J44" s="5">
        <f t="shared" ca="1" si="0"/>
        <v>429.33212000000009</v>
      </c>
      <c r="K44" s="10">
        <f t="shared" ref="K44:K49" ca="1" si="5">G44/J44</f>
        <v>0.74547638084939916</v>
      </c>
      <c r="L44">
        <f t="shared" ref="L44:L76" ca="1" si="6">$K$29*POWER(K44,2)*SQRT(G190/(POWER(G44,2)*$L$29)+J190/(POWER(J44,2)*$L$29))</f>
        <v>0</v>
      </c>
      <c r="N44" s="12">
        <f t="shared" ca="1" si="2"/>
        <v>429.33212000000009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45.325419999999781</v>
      </c>
      <c r="E45" s="5">
        <f ca="1">OFFSET('42p trace'!$S$56,(A45-1)*56,0)-OFFSET('42p stat'!$H$1,A45*20,0)</f>
        <v>21.076841000000059</v>
      </c>
      <c r="F45" s="5">
        <f ca="1">OFFSET('42p stat'!$H$1,A45*20,0)-OFFSET('42p stat'!$K$1,A45*20,0)</f>
        <v>87.641716000000002</v>
      </c>
      <c r="G45" s="5">
        <f ca="1">OFFSET('42p stat'!$K$1,A45*20,0)-OFFSET('42p stat'!$N$1,A45*20,0)</f>
        <v>199.03470300000001</v>
      </c>
      <c r="H45" s="5">
        <f ca="1">OFFSET('42p stat'!$N$1,A45*20,0)</f>
        <v>0</v>
      </c>
      <c r="I45" s="5"/>
      <c r="J45" s="5">
        <f t="shared" ca="1" si="0"/>
        <v>307.75326000000007</v>
      </c>
      <c r="K45" s="10">
        <f t="shared" ca="1" si="5"/>
        <v>0.64673466984557682</v>
      </c>
      <c r="L45">
        <f t="shared" ca="1" si="6"/>
        <v>0</v>
      </c>
      <c r="N45" s="12">
        <f t="shared" ca="1" si="2"/>
        <v>307.75326000000007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47.704659999999933</v>
      </c>
      <c r="E46" s="5">
        <f ca="1">OFFSET('42p trace'!$S$56,(A46-1)*56,0)-OFFSET('42p stat'!$H$1,A46*20,0)</f>
        <v>21.658299000000056</v>
      </c>
      <c r="F46" s="5">
        <f ca="1">OFFSET('42p stat'!$H$1,A46*20,0)-OFFSET('42p stat'!$K$1,A46*20,0)</f>
        <v>147.47760400000004</v>
      </c>
      <c r="G46" s="5">
        <f ca="1">OFFSET('42p stat'!$K$1,A46*20,0)-OFFSET('42p stat'!$N$1,A46*20,0)</f>
        <v>320.12097699999998</v>
      </c>
      <c r="H46" s="5">
        <f ca="1">OFFSET('42p stat'!$N$1,A46*20,0)</f>
        <v>0</v>
      </c>
      <c r="I46" s="5"/>
      <c r="J46" s="5">
        <f t="shared" ca="1" si="0"/>
        <v>489.25688000000008</v>
      </c>
      <c r="K46" s="10">
        <f t="shared" ca="1" si="5"/>
        <v>0.65430040963348324</v>
      </c>
      <c r="L46">
        <f t="shared" ca="1" si="6"/>
        <v>0</v>
      </c>
      <c r="N46" s="12">
        <f t="shared" ca="1" si="2"/>
        <v>489.25688000000008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119.44599999999991</v>
      </c>
      <c r="E47" s="5">
        <f ca="1">OFFSET('42p trace'!$S$56,(A47-1)*56,0)-OFFSET('42p stat'!$H$1,A47*20,0)</f>
        <v>12386.039935000001</v>
      </c>
      <c r="F47" s="5">
        <f ca="1">OFFSET('42p stat'!$H$1,A47*20,0)-OFFSET('42p stat'!$K$1,A47*20,0)</f>
        <v>1.9593749999999091</v>
      </c>
      <c r="G47" s="5">
        <f ca="1">OFFSET('42p stat'!$K$1,A47*20,0)-OFFSET('42p stat'!$N$1,A47*20,0)</f>
        <v>3478.4423230000002</v>
      </c>
      <c r="H47" s="5">
        <f ca="1">OFFSET('42p stat'!$N$1,A47*20,0)</f>
        <v>78.470366999999996</v>
      </c>
      <c r="I47" s="5"/>
      <c r="J47" s="5">
        <f t="shared" ca="1" si="0"/>
        <v>15944.912000000002</v>
      </c>
      <c r="K47" s="10">
        <f t="shared" ca="1" si="5"/>
        <v>0.21815374854373606</v>
      </c>
      <c r="L47" t="e">
        <f t="shared" ca="1" si="6"/>
        <v>#VALUE!</v>
      </c>
      <c r="N47" s="12">
        <f t="shared" ca="1" si="2"/>
        <v>15944.912000000002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0.6720000000022992</v>
      </c>
      <c r="E48" s="5">
        <f ca="1">OFFSET('42p trace'!$S$56,(A48-1)*56,0)-OFFSET('42p stat'!$H$1,A48*20,0)</f>
        <v>12163.724646000001</v>
      </c>
      <c r="F48" s="5">
        <f ca="1">OFFSET('42p stat'!$H$1,A48*20,0)-OFFSET('42p stat'!$K$1,A48*20,0)</f>
        <v>2.1201639999999315</v>
      </c>
      <c r="G48" s="5">
        <f ca="1">OFFSET('42p stat'!$K$1,A48*20,0)-OFFSET('42p stat'!$N$1,A48*20,0)</f>
        <v>2086.4725229999999</v>
      </c>
      <c r="H48" s="5">
        <f ca="1">OFFSET('42p stat'!$N$1,A48*20,0)</f>
        <v>78.682666999999995</v>
      </c>
      <c r="I48" s="5"/>
      <c r="J48" s="5">
        <f t="shared" ca="1" si="0"/>
        <v>14331</v>
      </c>
      <c r="K48" s="10">
        <f t="shared" ca="1" si="5"/>
        <v>0.14559155139208707</v>
      </c>
      <c r="L48">
        <f t="shared" ca="1" si="6"/>
        <v>6.5605218284470459E-7</v>
      </c>
      <c r="N48" s="12">
        <f t="shared" ca="1" si="2"/>
        <v>14331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2532.0600000000122</v>
      </c>
      <c r="E49" s="5">
        <f ca="1">OFFSET('42p trace'!$S$56,(A49-1)*56,0)-OFFSET('42p stat'!$H$1,A49*20,0)</f>
        <v>25392.283804999988</v>
      </c>
      <c r="F49" s="5">
        <f ca="1">OFFSET('42p stat'!$H$1,A49*20,0)-OFFSET('42p stat'!$K$1,A49*20,0)</f>
        <v>3.4666310000002341</v>
      </c>
      <c r="G49" s="5">
        <f ca="1">OFFSET('42p stat'!$K$1,A49*20,0)-OFFSET('42p stat'!$N$1,A49*20,0)</f>
        <v>4789.2577859999992</v>
      </c>
      <c r="H49" s="5">
        <f ca="1">OFFSET('42p stat'!$N$1,A49*20,0)</f>
        <v>195.57577800000001</v>
      </c>
      <c r="I49" s="5"/>
      <c r="J49" s="5">
        <f t="shared" ca="1" si="0"/>
        <v>30380.583999999984</v>
      </c>
      <c r="K49" s="10">
        <f t="shared" ca="1" si="5"/>
        <v>0.15764205803285419</v>
      </c>
      <c r="L49">
        <f t="shared" ca="1" si="6"/>
        <v>0</v>
      </c>
      <c r="N49" s="12">
        <f t="shared" ca="1" si="2"/>
        <v>30380.583999999984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1.0519999999960419</v>
      </c>
      <c r="E50" s="5">
        <f ca="1">OFFSET('42p trace'!$S$56,(A50-1)*56,0)-OFFSET('42p stat'!$H$1,A50*20,0)</f>
        <v>23321.530526000006</v>
      </c>
      <c r="F50" s="5">
        <f ca="1">OFFSET('42p stat'!$H$1,A50*20,0)-OFFSET('42p stat'!$K$1,A50*20,0)</f>
        <v>2.987051000000065</v>
      </c>
      <c r="G50" s="5">
        <f ca="1">OFFSET('42p stat'!$K$1,A50*20,0)-OFFSET('42p stat'!$N$1,A50*20,0)</f>
        <v>4089.5145049999996</v>
      </c>
      <c r="H50" s="5">
        <f ca="1">OFFSET('42p stat'!$N$1,A50*20,0)</f>
        <v>167.39391800000001</v>
      </c>
      <c r="I50" s="5"/>
      <c r="J50" s="5">
        <f t="shared" ca="1" si="0"/>
        <v>27581.426000000007</v>
      </c>
      <c r="K50" s="10">
        <f t="shared" ref="K50:K59" ca="1" si="7">G50/J50</f>
        <v>0.14827059721277641</v>
      </c>
      <c r="L50">
        <f t="shared" ca="1" si="6"/>
        <v>1.510826778512881E-5</v>
      </c>
      <c r="N50" s="12">
        <f t="shared" ca="1" si="2"/>
        <v>27581.426000000007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122.22200000000157</v>
      </c>
      <c r="E51" s="5">
        <f ca="1">OFFSET('42p trace'!$S$56,(A51-1)*56,0)-OFFSET('42p stat'!$H$1,A51*20,0)</f>
        <v>12739.615615999999</v>
      </c>
      <c r="F51" s="5">
        <f ca="1">OFFSET('42p stat'!$H$1,A51*20,0)-OFFSET('42p stat'!$K$1,A51*20,0)</f>
        <v>2.0078619999999319</v>
      </c>
      <c r="G51" s="5">
        <f ca="1">OFFSET('42p stat'!$K$1,A51*20,0)-OFFSET('42p stat'!$N$1,A51*20,0)</f>
        <v>2589.7011320000001</v>
      </c>
      <c r="H51" s="5">
        <f ca="1">OFFSET('42p stat'!$N$1,A51*20,0)</f>
        <v>79.369389999999996</v>
      </c>
      <c r="I51" s="5"/>
      <c r="J51" s="5">
        <f t="shared" ca="1" si="0"/>
        <v>15410.694</v>
      </c>
      <c r="K51" s="10">
        <f t="shared" ca="1" si="7"/>
        <v>0.16804571760363293</v>
      </c>
      <c r="L51">
        <f t="shared" ca="1" si="6"/>
        <v>4.4225061161844806E-7</v>
      </c>
      <c r="N51" s="12">
        <f t="shared" ca="1" si="2"/>
        <v>15410.694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0.69199999999727879</v>
      </c>
      <c r="E52" s="5">
        <f ca="1">OFFSET('42p trace'!$S$56,(A52-1)*56,0)-OFFSET('42p stat'!$H$1,A52*20,0)</f>
        <v>12395.144064999999</v>
      </c>
      <c r="F52" s="5">
        <f ca="1">OFFSET('42p stat'!$H$1,A52*20,0)-OFFSET('42p stat'!$K$1,A52*20,0)</f>
        <v>1.9732280000002902</v>
      </c>
      <c r="G52" s="5">
        <f ca="1">OFFSET('42p stat'!$K$1,A52*20,0)-OFFSET('42p stat'!$N$1,A52*20,0)</f>
        <v>2049.683297</v>
      </c>
      <c r="H52" s="5">
        <f ca="1">OFFSET('42p stat'!$N$1,A52*20,0)</f>
        <v>77.981409999999997</v>
      </c>
      <c r="I52" s="5"/>
      <c r="J52" s="5">
        <f t="shared" ca="1" si="0"/>
        <v>14524.781999999999</v>
      </c>
      <c r="K52" s="10">
        <f t="shared" ca="1" si="7"/>
        <v>0.14111628642688062</v>
      </c>
      <c r="L52">
        <f t="shared" ca="1" si="6"/>
        <v>5.502312416142455E-7</v>
      </c>
      <c r="N52" s="12">
        <f t="shared" ca="1" si="2"/>
        <v>14524.781999999999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121.35199999999713</v>
      </c>
      <c r="E53" s="5">
        <f ca="1">OFFSET('42p trace'!$S$56,(A53-1)*56,0)-OFFSET('42p stat'!$H$1,A53*20,0)</f>
        <v>12615.556166999997</v>
      </c>
      <c r="F53" s="5">
        <f ca="1">OFFSET('42p stat'!$H$1,A53*20,0)-OFFSET('42p stat'!$K$1,A53*20,0)</f>
        <v>2.2757470000001376</v>
      </c>
      <c r="G53" s="5">
        <f ca="1">OFFSET('42p stat'!$K$1,A53*20,0)-OFFSET('42p stat'!$N$1,A53*20,0)</f>
        <v>3448.379207</v>
      </c>
      <c r="H53" s="5">
        <f ca="1">OFFSET('42p stat'!$N$1,A53*20,0)</f>
        <v>77.658878999999999</v>
      </c>
      <c r="I53" s="5"/>
      <c r="J53" s="5">
        <f t="shared" ca="1" si="0"/>
        <v>16143.869999999997</v>
      </c>
      <c r="K53" s="10">
        <f t="shared" ca="1" si="7"/>
        <v>0.21360300888200912</v>
      </c>
      <c r="L53">
        <f t="shared" ca="1" si="6"/>
        <v>6.3394570401647931E-7</v>
      </c>
      <c r="N53" s="12">
        <f t="shared" ca="1" si="2"/>
        <v>16143.869999999997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14742.704000000003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7"/>
        <v>#DIV/0!</v>
      </c>
      <c r="L54" t="e">
        <f t="shared" ca="1" si="6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0.68000000000029104</v>
      </c>
      <c r="E55" s="5">
        <f ca="1">OFFSET('42p trace'!$S$56,(A55-1)*56,0)-OFFSET('42p stat'!$H$1,A55*20,0)</f>
        <v>12001.230958</v>
      </c>
      <c r="F55" s="5">
        <f ca="1">OFFSET('42p stat'!$H$1,A55*20,0)-OFFSET('42p stat'!$K$1,A55*20,0)</f>
        <v>2.2979319999999461</v>
      </c>
      <c r="G55" s="5">
        <f ca="1">OFFSET('42p stat'!$K$1,A55*20,0)-OFFSET('42p stat'!$N$1,A55*20,0)</f>
        <v>2089.071085</v>
      </c>
      <c r="H55" s="5">
        <f ca="1">OFFSET('42p stat'!$N$1,A55*20,0)</f>
        <v>79.174025</v>
      </c>
      <c r="I55" s="5"/>
      <c r="J55" s="5">
        <f t="shared" ca="1" si="0"/>
        <v>14171.773999999999</v>
      </c>
      <c r="K55" s="10">
        <f t="shared" ca="1" si="7"/>
        <v>0.14741069713643473</v>
      </c>
      <c r="L55">
        <f t="shared" ca="1" si="6"/>
        <v>0</v>
      </c>
      <c r="N55" s="12">
        <f t="shared" ca="1" si="2"/>
        <v>14171.773999999999</v>
      </c>
      <c r="P55">
        <v>0</v>
      </c>
    </row>
    <row r="56" spans="1:16" x14ac:dyDescent="0.25">
      <c r="A56">
        <v>26</v>
      </c>
      <c r="C56">
        <f ca="1">OFFSET('42p stat'!$A$1,A56*20,0)</f>
        <v>0</v>
      </c>
      <c r="D56" s="5" t="e">
        <f ca="1">OFFSET('42p trace'!$R$56,(A56-1)*56,0)-OFFSET('42p trace'!$S$56,(A56-1)*56,0)</f>
        <v>#DIV/0!</v>
      </c>
      <c r="E56" s="5" t="e">
        <f ca="1">OFFSET('42p trace'!$S$56,(A56-1)*56,0)-OFFSET('42p stat'!$H$1,A56*20,0)</f>
        <v>#DIV/0!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 t="e">
        <f t="shared" ca="1" si="0"/>
        <v>#DIV/0!</v>
      </c>
      <c r="K56" s="10" t="e">
        <f t="shared" ca="1" si="7"/>
        <v>#DIV/0!</v>
      </c>
      <c r="L56" t="e">
        <f t="shared" ca="1" si="6"/>
        <v>#DIV/0!</v>
      </c>
      <c r="N56" s="12" t="e">
        <f t="shared" ca="1" si="2"/>
        <v>#DIV/0!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608.82913999999982</v>
      </c>
      <c r="E84" s="5">
        <f ca="1">OFFSET('42p trace'!$S$56,(A84-1)*56,0)</f>
        <v>513.22487999999987</v>
      </c>
      <c r="F84" s="5">
        <f ca="1">OFFSET('42p stat'!$H$1,A84*20,0)</f>
        <v>491.89910800000001</v>
      </c>
      <c r="G84" s="5">
        <f ca="1">OFFSET('42p stat'!$K$1,A84*20,0)</f>
        <v>487.80013500000001</v>
      </c>
      <c r="H84" s="5">
        <f ca="1">OFFSET('42p stat'!$N$1,A84*20,0)</f>
        <v>152.327305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600.20108000000005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11698.822000000002</v>
      </c>
      <c r="E86" s="5">
        <f ca="1">OFFSET('42p trace'!$S$56,(A86-1)*56,0)</f>
        <v>11651.351999999997</v>
      </c>
      <c r="F86" s="5">
        <f ca="1">OFFSET('42p stat'!$H$1,A86*20,0)</f>
        <v>11627.273711</v>
      </c>
      <c r="G86" s="5">
        <f ca="1">OFFSET('42p stat'!$K$1,A86*20,0)</f>
        <v>11622.621327999999</v>
      </c>
      <c r="H86" s="5">
        <f ca="1">OFFSET('42p stat'!$N$1,A86*20,0)</f>
        <v>173.06622200000001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468.90910000000002</v>
      </c>
      <c r="E87" s="5">
        <f ca="1">OFFSET('42p trace'!$S$56,(A87-1)*56,0)</f>
        <v>431.7216600000001</v>
      </c>
      <c r="F87" s="5">
        <f ca="1">OFFSET('42p stat'!$H$1,A87*20,0)</f>
        <v>410.64782000000002</v>
      </c>
      <c r="G87" s="5">
        <f ca="1">OFFSET('42p stat'!$K$1,A87*20,0)</f>
        <v>407.14103799999998</v>
      </c>
      <c r="H87" s="5">
        <f ca="1">OFFSET('42p stat'!$N$1,A87*20,0)</f>
        <v>86.244422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518.82476000000008</v>
      </c>
      <c r="E88" s="5">
        <f ca="1">OFFSET('42p trace'!$S$56,(A88-1)*56,0)</f>
        <v>492.35281999999984</v>
      </c>
      <c r="F88" s="5">
        <f ca="1">OFFSET('42p stat'!$H$1,A88*20,0)</f>
        <v>471.13075900000001</v>
      </c>
      <c r="G88" s="5">
        <f ca="1">OFFSET('42p stat'!$K$1,A88*20,0)</f>
        <v>467.05371500000001</v>
      </c>
      <c r="H88" s="5">
        <f ca="1">OFFSET('42p stat'!$N$1,A88*20,0)</f>
        <v>146.19685000000001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347.66219999999993</v>
      </c>
      <c r="E89" s="5">
        <f ca="1">OFFSET('42p trace'!$S$56,(A89-1)*56,0)</f>
        <v>310.34035999999998</v>
      </c>
      <c r="F89" s="5">
        <f ca="1">OFFSET('42p stat'!$H$1,A89*20,0)</f>
        <v>289.37739199999999</v>
      </c>
      <c r="G89" s="5">
        <f ca="1">OFFSET('42p stat'!$K$1,A89*20,0)</f>
        <v>285.87866200000002</v>
      </c>
      <c r="H89" s="5">
        <f ca="1">OFFSET('42p stat'!$N$1,A89*20,0)</f>
        <v>86.346279999999993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1602.8837999999998</v>
      </c>
      <c r="E90" s="5">
        <f ca="1">OFFSET('42p trace'!$S$56,(A90-1)*56,0)</f>
        <v>1571.9328</v>
      </c>
      <c r="F90" s="5">
        <f ca="1">OFFSET('42p stat'!$H$1,A90*20,0)</f>
        <v>1550.858469</v>
      </c>
      <c r="G90" s="5">
        <f ca="1">OFFSET('42p stat'!$K$1,A90*20,0)</f>
        <v>1538.406675</v>
      </c>
      <c r="H90" s="5">
        <f ca="1">OFFSET('42p stat'!$N$1,A90*20,0)</f>
        <v>1020.81907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1565.2651999999998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1427.4230000000005</v>
      </c>
      <c r="E92" s="5">
        <f ca="1">OFFSET('42p trace'!$S$56,(A92-1)*56,0)</f>
        <v>1336.8057999999999</v>
      </c>
      <c r="F92" s="5">
        <f ca="1">OFFSET('42p stat'!$H$1,A92*20,0)</f>
        <v>1316.7734330000001</v>
      </c>
      <c r="G92" s="5">
        <f ca="1">OFFSET('42p stat'!$K$1,A92*20,0)</f>
        <v>1305.0306880000001</v>
      </c>
      <c r="H92" s="5">
        <f ca="1">OFFSET('42p stat'!$N$1,A92*20,0)</f>
        <v>938.07673499999999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13538.998000000003</v>
      </c>
      <c r="E93" s="5">
        <f ca="1">OFFSET('42p trace'!$S$56,(A93-1)*56,0)</f>
        <v>13394.820000000002</v>
      </c>
      <c r="F93" s="5">
        <f ca="1">OFFSET('42p stat'!$H$1,A93*20,0)</f>
        <v>13385.853612999999</v>
      </c>
      <c r="G93" s="5">
        <f ca="1">OFFSET('42p stat'!$K$1,A93*20,0)</f>
        <v>13381.295292999999</v>
      </c>
      <c r="H93" s="5">
        <f ca="1">OFFSET('42p stat'!$N$1,A93*20,0)</f>
        <v>171.83667700000001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560.94045999999992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559.41898000000003</v>
      </c>
      <c r="E95" s="5">
        <f ca="1">OFFSET('42p trace'!$S$56,(A95-1)*56,0)</f>
        <v>511.2161999999999</v>
      </c>
      <c r="F95" s="5">
        <f ca="1">OFFSET('42p stat'!$H$1,A95*20,0)</f>
        <v>489.52850999999998</v>
      </c>
      <c r="G95" s="5">
        <f ca="1">OFFSET('42p stat'!$K$1,A95*20,0)</f>
        <v>335.53663699999998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529.0606600000001</v>
      </c>
      <c r="E96" s="5">
        <f ca="1">OFFSET('42p trace'!$S$56,(A96-1)*56,0)</f>
        <v>485.13831999999996</v>
      </c>
      <c r="F96" s="5">
        <f ca="1">OFFSET('42p stat'!$H$1,A96*20,0)</f>
        <v>463.24382000000003</v>
      </c>
      <c r="G96" s="5">
        <f ca="1">OFFSET('42p stat'!$K$1,A96*20,0)</f>
        <v>309.47582599999998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465.67571999999996</v>
      </c>
      <c r="E97" s="5">
        <f ca="1">OFFSET('42p trace'!$S$56,(A97-1)*56,0)</f>
        <v>429.33212000000009</v>
      </c>
      <c r="F97" s="5">
        <f ca="1">OFFSET('42p stat'!$H$1,A97*20,0)</f>
        <v>407.65088200000002</v>
      </c>
      <c r="G97" s="5">
        <f ca="1">OFFSET('42p stat'!$K$1,A97*20,0)</f>
        <v>320.05695500000002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353.07867999999985</v>
      </c>
      <c r="E98" s="5">
        <f ca="1">OFFSET('42p trace'!$S$56,(A98-1)*56,0)</f>
        <v>307.75326000000007</v>
      </c>
      <c r="F98" s="5">
        <f ca="1">OFFSET('42p stat'!$H$1,A98*20,0)</f>
        <v>286.67641900000001</v>
      </c>
      <c r="G98" s="5">
        <f ca="1">OFFSET('42p stat'!$K$1,A98*20,0)</f>
        <v>199.03470300000001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536.96154000000001</v>
      </c>
      <c r="E99" s="5">
        <f ca="1">OFFSET('42p trace'!$S$56,(A99-1)*56,0)</f>
        <v>489.25688000000008</v>
      </c>
      <c r="F99" s="5">
        <f ca="1">OFFSET('42p stat'!$H$1,A99*20,0)</f>
        <v>467.59858100000002</v>
      </c>
      <c r="G99" s="5">
        <f ca="1">OFFSET('42p stat'!$K$1,A99*20,0)</f>
        <v>320.12097699999998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16064.358</v>
      </c>
      <c r="E100" s="5">
        <f ca="1">OFFSET('42p trace'!$S$56,(A100-1)*56,0)</f>
        <v>15944.912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14331.672000000002</v>
      </c>
      <c r="E101" s="5">
        <f ca="1">OFFSET('42p trace'!$S$56,(A101-1)*56,0)</f>
        <v>14331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32912.644</v>
      </c>
      <c r="E102" s="5">
        <f ca="1">OFFSET('42p trace'!$S$56,(A102-1)*56,0)</f>
        <v>30380.583999999988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27582.478000000003</v>
      </c>
      <c r="E103" s="5">
        <f ca="1">OFFSET('42p trace'!$S$56,(A103-1)*56,0)</f>
        <v>27581.426000000007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15532.916000000001</v>
      </c>
      <c r="E104" s="5">
        <f ca="1">OFFSET('42p trace'!$S$56,(A104-1)*56,0)</f>
        <v>15410.694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14525.473999999997</v>
      </c>
      <c r="E105" s="5">
        <f ca="1">OFFSET('42p trace'!$S$56,(A105-1)*56,0)</f>
        <v>14524.781999999999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16265.221999999994</v>
      </c>
      <c r="E106" s="5">
        <f ca="1">OFFSET('42p trace'!$S$56,(A106-1)*56,0)</f>
        <v>16143.869999999997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14742.704000000003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14172.454</v>
      </c>
      <c r="E108" s="5">
        <f ca="1">OFFSET('42p trace'!$S$56,(A108-1)*56,0)</f>
        <v>14171.773999999999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100014.54004276052</v>
      </c>
      <c r="E138" s="5">
        <f ca="1">OFFSET('42p trace'!$V$56,(A31-1)*56,0)</f>
        <v>0.87858858559999409</v>
      </c>
      <c r="F138" s="5">
        <f ca="1">OFFSET('42p stat'!$H$1,A138*20,1)</f>
        <v>3.1497999999999998E-2</v>
      </c>
      <c r="G138" s="5">
        <f ca="1">OFFSET('42p stat'!$K$1,A138*20,1)</f>
        <v>3.0679000000000001E-2</v>
      </c>
      <c r="H138" s="5">
        <f ca="1">OFFSET('42p stat'!$N$1,A138*20,1)</f>
        <v>9.2169999999999995E-3</v>
      </c>
      <c r="J138" s="5">
        <f ca="1">SUM(E138:H138)</f>
        <v>0.94998258559999416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95585.581774353501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149581.7177160001</v>
      </c>
      <c r="E140" s="5">
        <f ca="1">OFFSET('42p trace'!$V$56,(A33-1)*56,0)</f>
        <v>128007.75209599985</v>
      </c>
      <c r="F140" s="5">
        <f ca="1">OFFSET('42p stat'!$H$1,A140*20,1)</f>
        <v>127680.743864</v>
      </c>
      <c r="G140" s="5">
        <f ca="1">OFFSET('42p stat'!$K$1,A140*20,1)</f>
        <v>127644.666503</v>
      </c>
      <c r="H140" s="5">
        <f ca="1">OFFSET('42p stat'!$N$1,A140*20,1)</f>
        <v>1.0925000000000001E-2</v>
      </c>
      <c r="J140" s="5">
        <f t="shared" ca="1" si="9"/>
        <v>383333.17338799988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27226.378106850003</v>
      </c>
      <c r="E141" s="5">
        <f ca="1">OFFSET('42p trace'!$V$56,(A34-1)*56,0)</f>
        <v>0.40915346440000028</v>
      </c>
      <c r="F141" s="5">
        <f ca="1">OFFSET('42p stat'!$H$1,A141*20,1)</f>
        <v>1.678E-3</v>
      </c>
      <c r="G141" s="5">
        <f ca="1">OFFSET('42p stat'!$K$1,A141*20,1)</f>
        <v>3.4840000000000001E-3</v>
      </c>
      <c r="H141" s="5">
        <f ca="1">OFFSET('42p stat'!$N$1,A141*20,1)</f>
        <v>1.482E-3</v>
      </c>
      <c r="J141" s="5">
        <f t="shared" ca="1" si="9"/>
        <v>0.41579746440000026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14405.269971662283</v>
      </c>
      <c r="E142" s="5">
        <f ca="1">OFFSET('42p trace'!$V$56,(A35-1)*56,0)</f>
        <v>1.022309227599997</v>
      </c>
      <c r="F142" s="5">
        <f ca="1">OFFSET('42p stat'!$H$1,A142*20,1)</f>
        <v>2.4341999999999999E-2</v>
      </c>
      <c r="G142" s="5">
        <f ca="1">OFFSET('42p stat'!$K$1,A142*20,1)</f>
        <v>1.6891E-2</v>
      </c>
      <c r="H142" s="5">
        <f ca="1">OFFSET('42p stat'!$N$1,A142*20,1)</f>
        <v>1.0784999999999999E-2</v>
      </c>
      <c r="J142" s="5">
        <f t="shared" ca="1" si="9"/>
        <v>1.0743272275999971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22079.234441800021</v>
      </c>
      <c r="E143" s="5">
        <f ca="1">OFFSET('42p trace'!$V$56,(A36-1)*56,0)</f>
        <v>0.48028647039999894</v>
      </c>
      <c r="F143" s="5">
        <f ca="1">OFFSET('42p stat'!$H$1,A143*20,1)</f>
        <v>1.874E-3</v>
      </c>
      <c r="G143" s="5">
        <f ca="1">OFFSET('42p stat'!$K$1,A143*20,1)</f>
        <v>5.7520000000000002E-3</v>
      </c>
      <c r="H143" s="5">
        <f ca="1">OFFSET('42p stat'!$N$1,A143*20,1)</f>
        <v>2.4840000000000001E-3</v>
      </c>
      <c r="J143" s="5">
        <f t="shared" ca="1" si="9"/>
        <v>0.4903964703999989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25231.220399559992</v>
      </c>
      <c r="E144" s="5">
        <f ca="1">OFFSET('42p trace'!$V$56,(A37-1)*56,0)</f>
        <v>12394.09183216</v>
      </c>
      <c r="F144" s="5">
        <f ca="1">OFFSET('42p stat'!$H$1,A144*20,1)</f>
        <v>12148.380422</v>
      </c>
      <c r="G144" s="5">
        <f ca="1">OFFSET('42p stat'!$K$1,A144*20,1)</f>
        <v>11908.157014</v>
      </c>
      <c r="H144" s="5">
        <f ca="1">OFFSET('42p stat'!$N$1,A144*20,1)</f>
        <v>9681.4236839999994</v>
      </c>
      <c r="J144" s="5">
        <f t="shared" ca="1" si="9"/>
        <v>46132.052952160004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56838.954220960615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49004.920412998959</v>
      </c>
      <c r="E146" s="5">
        <f ca="1">OFFSET('42p trace'!$V$56,(A39-1)*56,0)</f>
        <v>2585.6531883599982</v>
      </c>
      <c r="F146" s="5">
        <f ca="1">OFFSET('42p stat'!$H$1,A146*20,1)</f>
        <v>2538.6556740000001</v>
      </c>
      <c r="G146" s="5">
        <f ca="1">OFFSET('42p stat'!$K$1,A146*20,1)</f>
        <v>2473.1984590000002</v>
      </c>
      <c r="H146" s="5">
        <f ca="1">OFFSET('42p stat'!$N$1,A146*20,1)</f>
        <v>2040.323003</v>
      </c>
      <c r="J146" s="5">
        <f t="shared" ca="1" si="9"/>
        <v>9637.8303243599985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252002.27779599986</v>
      </c>
      <c r="E147" s="5">
        <f ca="1">OFFSET('42p trace'!$V$56,(A40-1)*56,0)</f>
        <v>230906.522</v>
      </c>
      <c r="F147" s="5">
        <f ca="1">OFFSET('42p stat'!$H$1,A147*20,1)</f>
        <v>230501.20763700001</v>
      </c>
      <c r="G147" s="5">
        <f ca="1">OFFSET('42p stat'!$K$1,A147*20,1)</f>
        <v>230414.03559399999</v>
      </c>
      <c r="H147" s="5">
        <f ca="1">OFFSET('42p stat'!$N$1,A147*20,1)</f>
        <v>1.156979</v>
      </c>
      <c r="J147" s="5">
        <f t="shared" ca="1" si="9"/>
        <v>691822.92220999999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41394.078472328569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32291.854282699631</v>
      </c>
      <c r="E149" s="5">
        <f ca="1">OFFSET('42p trace'!$V$56,(A42-1)*56,0)</f>
        <v>8.2024033199999629</v>
      </c>
      <c r="F149" s="5">
        <f ca="1">OFFSET('42p stat'!$H$1,A149*20,1)</f>
        <v>6.3611000000000001E-2</v>
      </c>
      <c r="G149" s="5">
        <f ca="1">OFFSET('42p stat'!$K$1,A149*20,1)</f>
        <v>2.2013999999999999E-2</v>
      </c>
      <c r="H149" s="5">
        <f ca="1">OFFSET('42p stat'!$N$1,A149*20,1)</f>
        <v>0</v>
      </c>
      <c r="J149" s="5">
        <f t="shared" ca="1" si="9"/>
        <v>8.2880283199999631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22427.370036544369</v>
      </c>
      <c r="E150" s="5">
        <f ca="1">OFFSET('42p trace'!$V$56,(A43-1)*56,0)</f>
        <v>8.4283332175999934</v>
      </c>
      <c r="F150" s="5">
        <f ca="1">OFFSET('42p stat'!$H$1,A150*20,1)</f>
        <v>5.0664000000000001E-2</v>
      </c>
      <c r="G150" s="5">
        <f ca="1">OFFSET('42p stat'!$K$1,A150*20,1)</f>
        <v>6.0850000000000001E-3</v>
      </c>
      <c r="H150" s="5">
        <f ca="1">OFFSET('42p stat'!$N$1,A150*20,1)</f>
        <v>0</v>
      </c>
      <c r="J150" s="5">
        <f t="shared" ca="1" si="9"/>
        <v>8.4850822175999934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27288.709431401683</v>
      </c>
      <c r="E151" s="5">
        <f ca="1">OFFSET('42p trace'!$V$56,(A44-1)*56,0)</f>
        <v>11.345853585600002</v>
      </c>
      <c r="F151" s="5">
        <f ca="1">OFFSET('42p stat'!$H$1,A151*20,1)</f>
        <v>1.2448000000000001E-2</v>
      </c>
      <c r="G151" s="5">
        <f ca="1">OFFSET('42p stat'!$K$1,A151*20,1)</f>
        <v>1.3680000000000001E-3</v>
      </c>
      <c r="H151" s="5">
        <f ca="1">OFFSET('42p stat'!$N$1,A151*20,1)</f>
        <v>0</v>
      </c>
      <c r="J151" s="5">
        <f t="shared" ca="1" si="9"/>
        <v>11.359669585600001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28980.118805097674</v>
      </c>
      <c r="E152" s="5">
        <f ca="1">OFFSET('42p trace'!$V$56,(A45-1)*56,0)</f>
        <v>8.4935687123999806</v>
      </c>
      <c r="F152" s="5">
        <f ca="1">OFFSET('42p stat'!$H$1,A152*20,1)</f>
        <v>4.1989999999999996E-3</v>
      </c>
      <c r="G152" s="5">
        <f ca="1">OFFSET('42p stat'!$K$1,A152*20,1)</f>
        <v>1.4239999999999999E-3</v>
      </c>
      <c r="H152" s="5">
        <f ca="1">OFFSET('42p stat'!$N$1,A152*20,1)</f>
        <v>0</v>
      </c>
      <c r="J152" s="5">
        <f t="shared" ca="1" si="9"/>
        <v>8.4991917123999805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31680.960304848337</v>
      </c>
      <c r="E153" s="5">
        <f ca="1">OFFSET('42p trace'!$V$56,(A46-1)*56,0)</f>
        <v>8.5945325856000245</v>
      </c>
      <c r="F153" s="5">
        <f ca="1">OFFSET('42p stat'!$H$1,A153*20,1)</f>
        <v>9.6609999999999994E-3</v>
      </c>
      <c r="G153" s="5">
        <f ca="1">OFFSET('42p stat'!$K$1,A153*20,1)</f>
        <v>1.059E-3</v>
      </c>
      <c r="H153" s="5">
        <f ca="1">OFFSET('42p stat'!$N$1,A153*20,1)</f>
        <v>0</v>
      </c>
      <c r="J153" s="5">
        <f t="shared" ca="1" si="9"/>
        <v>8.6052525856000237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342959.34723599994</v>
      </c>
      <c r="E154" s="5">
        <f ca="1">OFFSET('42p trace'!$V$56,(A47-1)*56,0)</f>
        <v>340307.49585600011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9"/>
        <v>381255.83104400011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284860.753616</v>
      </c>
      <c r="E155" s="5">
        <f ca="1">OFFSET('42p trace'!$V$56,(A48-1)*56,0)</f>
        <v>284843.88639999996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9"/>
        <v>303080.13539199997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524310.07366399979</v>
      </c>
      <c r="E156" s="5">
        <f ca="1">OFFSET('42p trace'!$V$56,(A49-1)*56,0)</f>
        <v>481054.56774399971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9"/>
        <v>546947.44722099975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402410.25211599958</v>
      </c>
      <c r="E157" s="5">
        <f ca="1">OFFSET('42p trace'!$V$56,(A50-1)*56,0)</f>
        <v>402391.89192400011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9"/>
        <v>455665.57339600008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266299.79574399994</v>
      </c>
      <c r="E158" s="5">
        <f ca="1">OFFSET('42p trace'!$V$56,(A51-1)*56,0)</f>
        <v>264937.87896400003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9"/>
        <v>313452.45898000005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377034.3339239998</v>
      </c>
      <c r="E159" s="5">
        <f ca="1">OFFSET('42p trace'!$V$56,(A52-1)*56,0)</f>
        <v>377016.47307599994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9"/>
        <v>396766.05237899994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312233.99731599994</v>
      </c>
      <c r="E160" s="5">
        <f ca="1">OFFSET('42p trace'!$V$56,(A53-1)*56,0)</f>
        <v>312592.97369999986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9"/>
        <v>342723.32362799987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443309.5571839998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341392.21488400013</v>
      </c>
      <c r="E162" s="5">
        <f ca="1">OFFSET('42p trace'!$V$56,(A55-1)*56,0)</f>
        <v>341378.91032399988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9"/>
        <v>365871.02702399989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87.660236941074785</v>
      </c>
      <c r="E194" s="8">
        <f ca="1">$D$192*SQRT(E138)/$E$192</f>
        <v>0.25981477673300019</v>
      </c>
      <c r="F194" s="8">
        <f ca="1">$D$192*SQRT(F138)/$E$192</f>
        <v>4.9194047770030065E-2</v>
      </c>
      <c r="G194" s="8">
        <f ca="1">$D$192*SQRT(G138)/$E$192</f>
        <v>4.8550272172254612E-2</v>
      </c>
      <c r="H194" s="8">
        <f ca="1">$D$192*SQRT(H138)/$E$192</f>
        <v>2.6611286026796976E-2</v>
      </c>
      <c r="J194" s="8">
        <f ca="1">$D$192*SQRT(J138)/$E$192</f>
        <v>0.27016487931783201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85.697324455826092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107.20383638450501</v>
      </c>
      <c r="E196" s="8">
        <f t="shared" ca="1" si="11"/>
        <v>99.172030376713863</v>
      </c>
      <c r="F196" s="8">
        <f t="shared" ca="1" si="11"/>
        <v>99.045277083558332</v>
      </c>
      <c r="G196" s="8">
        <f t="shared" ca="1" si="11"/>
        <v>99.031283020864137</v>
      </c>
      <c r="H196" s="8">
        <f t="shared" ca="1" si="11"/>
        <v>2.8972221178225184E-2</v>
      </c>
      <c r="J196" s="8">
        <f t="shared" ref="J196:J243" ca="1" si="12">$D$192*SQRT(J140)/$E$192</f>
        <v>171.61659120768832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45.736824143194504</v>
      </c>
      <c r="E197" s="8">
        <f t="shared" ca="1" si="13"/>
        <v>0.17730222496286058</v>
      </c>
      <c r="F197" s="8">
        <f t="shared" ca="1" si="13"/>
        <v>1.1354474712640826E-2</v>
      </c>
      <c r="G197" s="8">
        <f t="shared" ca="1" si="13"/>
        <v>1.6361011215692018E-2</v>
      </c>
      <c r="H197" s="8">
        <f t="shared" ca="1" si="13"/>
        <v>1.06707555496319E-2</v>
      </c>
      <c r="J197" s="8">
        <f t="shared" ca="1" si="12"/>
        <v>0.17873598066640309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33.268388936988764</v>
      </c>
      <c r="E198" s="8">
        <f t="shared" ca="1" si="14"/>
        <v>0.28026070465722258</v>
      </c>
      <c r="F198" s="8">
        <f t="shared" ca="1" si="14"/>
        <v>4.3246324051877519E-2</v>
      </c>
      <c r="G198" s="8">
        <f t="shared" ca="1" si="14"/>
        <v>3.602456539640693E-2</v>
      </c>
      <c r="H198" s="8">
        <f t="shared" ca="1" si="14"/>
        <v>2.8785988258178664E-2</v>
      </c>
      <c r="J198" s="8">
        <f t="shared" ca="1" si="12"/>
        <v>0.28730247049227225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41.187276441061009</v>
      </c>
      <c r="E199" s="8">
        <f t="shared" ca="1" si="15"/>
        <v>0.19209729330152656</v>
      </c>
      <c r="F199" s="8">
        <f t="shared" ca="1" si="15"/>
        <v>1.1999298646170949E-2</v>
      </c>
      <c r="G199" s="8">
        <f t="shared" ca="1" si="15"/>
        <v>2.102231347877773E-2</v>
      </c>
      <c r="H199" s="8">
        <f t="shared" ca="1" si="15"/>
        <v>1.3814871986377578E-2</v>
      </c>
      <c r="J199" s="8">
        <f t="shared" ca="1" si="12"/>
        <v>0.1941085820198909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44.029139507137685</v>
      </c>
      <c r="E200" s="8">
        <f t="shared" ca="1" si="16"/>
        <v>30.858756676971243</v>
      </c>
      <c r="F200" s="8">
        <f t="shared" ca="1" si="16"/>
        <v>30.551339816497475</v>
      </c>
      <c r="G200" s="8">
        <f t="shared" ca="1" si="16"/>
        <v>30.247768838372988</v>
      </c>
      <c r="H200" s="8">
        <f t="shared" ca="1" si="16"/>
        <v>27.27348794138894</v>
      </c>
      <c r="J200" s="8">
        <f t="shared" ca="1" si="12"/>
        <v>59.535014003696652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66.083663115060787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61.360785891084667</v>
      </c>
      <c r="E202" s="8">
        <f t="shared" ca="1" si="18"/>
        <v>14.094711978897452</v>
      </c>
      <c r="F202" s="8">
        <f t="shared" ca="1" si="18"/>
        <v>13.966029956461067</v>
      </c>
      <c r="G202" s="8">
        <f t="shared" ca="1" si="18"/>
        <v>13.784802646461355</v>
      </c>
      <c r="H202" s="8">
        <f t="shared" ca="1" si="18"/>
        <v>12.520467122535644</v>
      </c>
      <c r="J202" s="8">
        <f t="shared" ca="1" si="12"/>
        <v>27.212015351333818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139.14682535948228</v>
      </c>
      <c r="E203" s="8">
        <f t="shared" ca="1" si="19"/>
        <v>133.19538242110346</v>
      </c>
      <c r="F203" s="8">
        <f t="shared" ca="1" si="19"/>
        <v>133.07843095395282</v>
      </c>
      <c r="G203" s="8">
        <f t="shared" ca="1" si="19"/>
        <v>133.05326445735258</v>
      </c>
      <c r="H203" s="8">
        <f t="shared" ca="1" si="19"/>
        <v>0.29814930911877024</v>
      </c>
      <c r="J203" s="8">
        <f t="shared" ca="1" si="12"/>
        <v>230.55181361082091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56.394945138602168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49.8101169266684</v>
      </c>
      <c r="E205" s="8">
        <f t="shared" ca="1" si="21"/>
        <v>0.79385581303045016</v>
      </c>
      <c r="F205" s="8">
        <f t="shared" ca="1" si="21"/>
        <v>6.9909658502956509E-2</v>
      </c>
      <c r="G205" s="8">
        <f t="shared" ca="1" si="21"/>
        <v>4.1126386274507508E-2</v>
      </c>
      <c r="H205" s="8">
        <f t="shared" ca="1" si="21"/>
        <v>0</v>
      </c>
      <c r="J205" s="8">
        <f t="shared" ca="1" si="12"/>
        <v>0.79798859132335787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41.510717828625623</v>
      </c>
      <c r="E206" s="8">
        <f t="shared" ca="1" si="22"/>
        <v>0.80471466854695939</v>
      </c>
      <c r="F206" s="8">
        <f t="shared" ca="1" si="22"/>
        <v>6.2390836250205847E-2</v>
      </c>
      <c r="G206" s="8">
        <f t="shared" ca="1" si="22"/>
        <v>2.1622273700977888E-2</v>
      </c>
      <c r="H206" s="8">
        <f t="shared" ca="1" si="22"/>
        <v>0</v>
      </c>
      <c r="J206" s="8">
        <f t="shared" ca="1" si="12"/>
        <v>0.80741924484287753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45.789148529247122</v>
      </c>
      <c r="E207" s="8">
        <f t="shared" ca="1" si="23"/>
        <v>0.9336619424014343</v>
      </c>
      <c r="F207" s="8">
        <f t="shared" ca="1" si="23"/>
        <v>3.0925794023759522E-2</v>
      </c>
      <c r="G207" s="8">
        <f t="shared" ca="1" si="23"/>
        <v>1.0252130315207664E-2</v>
      </c>
      <c r="H207" s="8">
        <f t="shared" ca="1" si="23"/>
        <v>0</v>
      </c>
      <c r="J207" s="8">
        <f t="shared" ca="1" si="12"/>
        <v>0.93423023586309772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47.186867749759195</v>
      </c>
      <c r="E208" s="8">
        <f t="shared" ca="1" si="24"/>
        <v>0.80782292076365048</v>
      </c>
      <c r="F208" s="8">
        <f t="shared" ca="1" si="24"/>
        <v>1.7961558061593653E-2</v>
      </c>
      <c r="G208" s="8">
        <f t="shared" ca="1" si="24"/>
        <v>1.0459864626275045E-2</v>
      </c>
      <c r="H208" s="8">
        <f t="shared" ca="1" si="24"/>
        <v>0</v>
      </c>
      <c r="J208" s="8">
        <f t="shared" ca="1" si="12"/>
        <v>0.80809027815406564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49.336715964300943</v>
      </c>
      <c r="E209" s="8">
        <f t="shared" ca="1" si="25"/>
        <v>0.8126100710776486</v>
      </c>
      <c r="F209" s="8">
        <f t="shared" ca="1" si="25"/>
        <v>2.7244705026848792E-2</v>
      </c>
      <c r="G209" s="8">
        <f t="shared" ca="1" si="25"/>
        <v>9.0202598632190181E-3</v>
      </c>
      <c r="H209" s="8">
        <f t="shared" ca="1" si="25"/>
        <v>0</v>
      </c>
      <c r="J209" s="8">
        <f t="shared" ca="1" si="12"/>
        <v>0.81311669928542285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162.32760876337807</v>
      </c>
      <c r="E210" s="8">
        <f t="shared" ca="1" si="26"/>
        <v>161.69881113232773</v>
      </c>
      <c r="F210" s="8">
        <f t="shared" ca="1" si="26"/>
        <v>39.668144537542858</v>
      </c>
      <c r="G210" s="8">
        <f t="shared" ca="1" si="26"/>
        <v>39.645875511499042</v>
      </c>
      <c r="H210" s="8">
        <f t="shared" ca="1" si="26"/>
        <v>0.88620146679183509</v>
      </c>
      <c r="J210" s="8">
        <f t="shared" ca="1" si="12"/>
        <v>171.15095094907483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11" ca="1" si="27">$D$192*SQRT(D155)/$E$192</f>
        <v>147.94060099183221</v>
      </c>
      <c r="E211" s="8">
        <f t="shared" ca="1" si="27"/>
        <v>147.93622098689963</v>
      </c>
      <c r="F211" s="8">
        <f t="shared" ca="1" si="27"/>
        <v>26.455970271427507</v>
      </c>
      <c r="G211" s="8">
        <f t="shared" ca="1" si="27"/>
        <v>26.462265003915896</v>
      </c>
      <c r="H211" s="8">
        <f t="shared" ca="1" si="27"/>
        <v>0.97859614408396278</v>
      </c>
      <c r="J211" s="8">
        <f t="shared" ca="1" si="12"/>
        <v>152.59833866211696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ref="D212:H212" ca="1" si="28">$D$192*SQRT(D156)/$E$192</f>
        <v>200.70822499278009</v>
      </c>
      <c r="E212" s="8">
        <f t="shared" ca="1" si="28"/>
        <v>192.25083757660713</v>
      </c>
      <c r="F212" s="8">
        <f t="shared" ca="1" si="28"/>
        <v>50.309063152579256</v>
      </c>
      <c r="G212" s="8">
        <f t="shared" ca="1" si="28"/>
        <v>50.278201410346085</v>
      </c>
      <c r="H212" s="8">
        <f t="shared" ca="1" si="28"/>
        <v>1.9448248320422072</v>
      </c>
      <c r="J212" s="8">
        <f t="shared" ca="1" si="12"/>
        <v>204.99528351863086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ref="D213:H213" ca="1" si="29">$D$192*SQRT(D157)/$E$192</f>
        <v>175.83510596742755</v>
      </c>
      <c r="E213" s="8">
        <f t="shared" ca="1" si="29"/>
        <v>175.83109463432447</v>
      </c>
      <c r="F213" s="8">
        <f t="shared" ca="1" si="29"/>
        <v>45.23350865811512</v>
      </c>
      <c r="G213" s="8">
        <f t="shared" ca="1" si="29"/>
        <v>45.202597754283453</v>
      </c>
      <c r="H213" s="8">
        <f t="shared" ca="1" si="29"/>
        <v>1.9437966965132953</v>
      </c>
      <c r="J213" s="8">
        <f t="shared" ca="1" si="12"/>
        <v>187.10878476213102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14" ca="1" si="30">$D$192*SQRT(D158)/$E$192</f>
        <v>143.03966550087779</v>
      </c>
      <c r="E214" s="8">
        <f t="shared" ca="1" si="30"/>
        <v>142.67342820778524</v>
      </c>
      <c r="F214" s="8">
        <f t="shared" ca="1" si="30"/>
        <v>43.177388877477249</v>
      </c>
      <c r="G214" s="8">
        <f t="shared" ca="1" si="30"/>
        <v>43.145370870075041</v>
      </c>
      <c r="H214" s="8">
        <f t="shared" ca="1" si="30"/>
        <v>1.2892920522891622</v>
      </c>
      <c r="J214" s="8">
        <f t="shared" ca="1" si="12"/>
        <v>155.18756177075326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ref="D215:H215" ca="1" si="31">$D$192*SQRT(D159)/$E$192</f>
        <v>170.2007695166175</v>
      </c>
      <c r="E215" s="8">
        <f t="shared" ca="1" si="31"/>
        <v>170.1967380985171</v>
      </c>
      <c r="F215" s="8">
        <f t="shared" ca="1" si="31"/>
        <v>27.548574196790941</v>
      </c>
      <c r="G215" s="8">
        <f t="shared" ca="1" si="31"/>
        <v>27.523033073713659</v>
      </c>
      <c r="H215" s="8">
        <f t="shared" ca="1" si="31"/>
        <v>0.97897249974858846</v>
      </c>
      <c r="J215" s="8">
        <f t="shared" ca="1" si="12"/>
        <v>174.59762122200669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ref="D216:H216" ca="1" si="32">$D$192*SQRT(D160)/$E$192</f>
        <v>154.88564323972349</v>
      </c>
      <c r="E216" s="8">
        <f t="shared" ca="1" si="32"/>
        <v>154.97465391256208</v>
      </c>
      <c r="F216" s="8">
        <f t="shared" ca="1" si="32"/>
        <v>34.021214057000613</v>
      </c>
      <c r="G216" s="8">
        <f t="shared" ca="1" si="32"/>
        <v>33.999409562347637</v>
      </c>
      <c r="H216" s="8">
        <f t="shared" ca="1" si="32"/>
        <v>1.253869677272722</v>
      </c>
      <c r="J216" s="8">
        <f t="shared" ca="1" si="12"/>
        <v>162.27174245994428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ref="D217:H217" ca="1" si="33">$D$192*SQRT(D161)/$E$192</f>
        <v>184.5544903207751</v>
      </c>
      <c r="E217" s="8">
        <f t="shared" ca="1" si="33"/>
        <v>0</v>
      </c>
      <c r="F217" s="8">
        <f t="shared" ca="1" si="33"/>
        <v>0</v>
      </c>
      <c r="G217" s="8">
        <f t="shared" ca="1" si="33"/>
        <v>0</v>
      </c>
      <c r="H217" s="8">
        <f t="shared" ca="1" si="33"/>
        <v>0</v>
      </c>
      <c r="J217" s="8">
        <f t="shared" ca="1" si="12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ref="D218:H218" ca="1" si="34">$D$192*SQRT(D162)/$E$192</f>
        <v>161.95631094207934</v>
      </c>
      <c r="E218" s="8">
        <f t="shared" ca="1" si="34"/>
        <v>161.95315507273565</v>
      </c>
      <c r="F218" s="8">
        <f t="shared" ca="1" si="34"/>
        <v>30.671678868907321</v>
      </c>
      <c r="G218" s="8">
        <f t="shared" ca="1" si="34"/>
        <v>30.63927418147734</v>
      </c>
      <c r="H218" s="8">
        <f t="shared" ca="1" si="34"/>
        <v>1.5037630429293041</v>
      </c>
      <c r="J218" s="8">
        <f t="shared" ca="1" si="12"/>
        <v>167.66216850651773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ref="D219:H219" ca="1" si="35">$D$192*SQRT(D163)/$E$192</f>
        <v>#DIV/0!</v>
      </c>
      <c r="E219" s="8" t="e">
        <f t="shared" ca="1" si="35"/>
        <v>#DIV/0!</v>
      </c>
      <c r="F219" s="8">
        <f t="shared" ca="1" si="35"/>
        <v>0</v>
      </c>
      <c r="G219" s="8">
        <f t="shared" ca="1" si="35"/>
        <v>0</v>
      </c>
      <c r="H219" s="8">
        <f t="shared" ca="1" si="35"/>
        <v>0</v>
      </c>
      <c r="J219" s="8" t="e">
        <f t="shared" ca="1" si="12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0.26981884616907864</v>
      </c>
      <c r="E251" s="9">
        <f t="shared" ca="1" si="60"/>
        <v>3.3355707210625469E-6</v>
      </c>
      <c r="F251" s="9">
        <f t="shared" ca="1" si="60"/>
        <v>1.3017599581936244E-7</v>
      </c>
      <c r="G251" s="9">
        <f t="shared" ca="1" si="60"/>
        <v>1.2893100474459442E-7</v>
      </c>
      <c r="H251" s="9">
        <f t="shared" ca="1" si="60"/>
        <v>3.9722271037134416E-7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0.26533762815996814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1.0929347882634038E-3</v>
      </c>
      <c r="E253" s="9">
        <f t="shared" ca="1" si="60"/>
        <v>9.4293905788186971E-4</v>
      </c>
      <c r="F253" s="9">
        <f t="shared" ca="1" si="60"/>
        <v>9.4442964770729426E-4</v>
      </c>
      <c r="G253" s="9">
        <f t="shared" ca="1" si="60"/>
        <v>9.4491881374544938E-4</v>
      </c>
      <c r="H253" s="9">
        <f t="shared" ca="1" si="60"/>
        <v>3.6475127545309158E-7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0.12382620112508853</v>
      </c>
      <c r="E254" s="9">
        <f t="shared" ca="1" si="60"/>
        <v>2.1952225549429658E-6</v>
      </c>
      <c r="F254" s="9">
        <f t="shared" ca="1" si="60"/>
        <v>9.9506835069707744E-9</v>
      </c>
      <c r="G254" s="9">
        <f t="shared" ca="1" si="60"/>
        <v>2.1017854792534384E-8</v>
      </c>
      <c r="H254" s="9">
        <f t="shared" ca="1" si="60"/>
        <v>1.9924442196576923E-7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5.351555258620154E-2</v>
      </c>
      <c r="E255" s="9">
        <f t="shared" ca="1" si="60"/>
        <v>4.2172507234225647E-6</v>
      </c>
      <c r="F255" s="9">
        <f t="shared" ca="1" si="60"/>
        <v>1.0966633749498909E-7</v>
      </c>
      <c r="G255" s="9">
        <f t="shared" ca="1" si="60"/>
        <v>7.7432218116979404E-8</v>
      </c>
      <c r="H255" s="9">
        <f t="shared" ca="1" si="60"/>
        <v>5.0459636643216887E-7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0.18267077143047539</v>
      </c>
      <c r="E256" s="9">
        <f t="shared" ca="1" si="60"/>
        <v>4.9868216196253585E-6</v>
      </c>
      <c r="F256" s="9">
        <f t="shared" ca="1" si="60"/>
        <v>2.2378985248962925E-8</v>
      </c>
      <c r="G256" s="9">
        <f t="shared" ca="1" si="60"/>
        <v>7.0380993940038198E-8</v>
      </c>
      <c r="H256" s="9">
        <f t="shared" ca="1" si="60"/>
        <v>3.3316880240729543E-7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9.8205130716001419E-3</v>
      </c>
      <c r="E257" s="9">
        <f t="shared" ca="1" si="60"/>
        <v>5.0158756076668894E-3</v>
      </c>
      <c r="F257" s="9">
        <f t="shared" ca="1" si="60"/>
        <v>5.0509614188650109E-3</v>
      </c>
      <c r="G257" s="9">
        <f t="shared" ca="1" si="60"/>
        <v>5.03155519511165E-3</v>
      </c>
      <c r="H257" s="9">
        <f t="shared" ca="1" si="60"/>
        <v>9.2905553980817575E-3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2.3199050970782033E-2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2.4051064761166571E-2</v>
      </c>
      <c r="E259" s="9">
        <f t="shared" ca="1" si="60"/>
        <v>1.4468837215223596E-3</v>
      </c>
      <c r="F259" s="9">
        <f t="shared" ca="1" si="60"/>
        <v>1.4641369087805721E-3</v>
      </c>
      <c r="G259" s="9">
        <f t="shared" ca="1" si="60"/>
        <v>1.4521701942562374E-3</v>
      </c>
      <c r="H259" s="9">
        <f t="shared" ca="1" si="60"/>
        <v>2.3185805874720135E-3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1.3747743420265864E-3</v>
      </c>
      <c r="E260" s="9">
        <f t="shared" ca="1" si="60"/>
        <v>1.2869522573410298E-3</v>
      </c>
      <c r="F260" s="9">
        <f t="shared" ca="1" si="60"/>
        <v>1.2864149025236518E-3</v>
      </c>
      <c r="G260" s="9">
        <f t="shared" ca="1" si="60"/>
        <v>1.2868046487514414E-3</v>
      </c>
      <c r="H260" s="9">
        <f t="shared" ca="1" si="60"/>
        <v>3.9182644596274427E-5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0.13155419033465215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0.10318548028058222</v>
      </c>
      <c r="E262" s="9">
        <f t="shared" ca="1" si="61"/>
        <v>3.138570616805668E-5</v>
      </c>
      <c r="F262" s="9">
        <f t="shared" ca="1" si="61"/>
        <v>2.6544603514655073E-7</v>
      </c>
      <c r="G262" s="9">
        <f t="shared" ca="1" si="61"/>
        <v>1.9553255147654007E-7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8.0124883289150947E-2</v>
      </c>
      <c r="E263" s="9">
        <f t="shared" ca="1" si="61"/>
        <v>3.5810512580129916E-5</v>
      </c>
      <c r="F263" s="9">
        <f t="shared" ca="1" si="61"/>
        <v>2.3609142122430363E-7</v>
      </c>
      <c r="G263" s="9">
        <f t="shared" ca="1" si="61"/>
        <v>6.3534134935318743E-8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0.12583915911443586</v>
      </c>
      <c r="E264" s="9">
        <f t="shared" ca="1" si="61"/>
        <v>6.155316842008262E-5</v>
      </c>
      <c r="F264" s="9">
        <f t="shared" ca="1" si="61"/>
        <v>7.4907069502152705E-8</v>
      </c>
      <c r="G264" s="9">
        <f t="shared" ca="1" si="61"/>
        <v>1.3354620749291629E-8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0.23246478499579054</v>
      </c>
      <c r="E265" s="9">
        <f t="shared" ca="1" si="61"/>
        <v>8.9677786563363787E-5</v>
      </c>
      <c r="F265" s="9">
        <f t="shared" ca="1" si="61"/>
        <v>5.1093062262226703E-8</v>
      </c>
      <c r="G265" s="9">
        <f t="shared" ca="1" si="61"/>
        <v>3.5946149741036827E-8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0.10987831140048099</v>
      </c>
      <c r="E266" s="9">
        <f t="shared" ca="1" si="61"/>
        <v>3.590445836257023E-5</v>
      </c>
      <c r="F266" s="9">
        <f t="shared" ca="1" si="61"/>
        <v>4.4185086851581781E-8</v>
      </c>
      <c r="G266" s="9">
        <f t="shared" ca="1" si="61"/>
        <v>1.0333981809790507E-8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1.3289721989366845E-3</v>
      </c>
      <c r="E267" s="9">
        <f t="shared" ca="1" si="61"/>
        <v>1.3385273880446246E-3</v>
      </c>
      <c r="F267" s="9">
        <f t="shared" ca="1" si="61"/>
        <v>1.6170255542825938E-3</v>
      </c>
      <c r="G267" s="9">
        <f t="shared" ca="1" si="61"/>
        <v>1.6169905349029572E-3</v>
      </c>
      <c r="H267" s="9">
        <f t="shared" ca="1" si="61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61"/>
        <v>1.3868800422740851E-3</v>
      </c>
      <c r="E268" s="9">
        <f t="shared" ca="1" si="61"/>
        <v>1.3869279828481358E-3</v>
      </c>
      <c r="F268" s="9">
        <f t="shared" ca="1" si="61"/>
        <v>1.9394431991495698E-3</v>
      </c>
      <c r="G268" s="9">
        <f t="shared" ca="1" si="61"/>
        <v>1.9441681743972976E-3</v>
      </c>
      <c r="H268" s="9">
        <f t="shared" ca="1" si="61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61"/>
        <v>4.8401927573631749E-4</v>
      </c>
      <c r="E269" s="9">
        <f t="shared" ca="1" si="61"/>
        <v>5.2119723949437034E-4</v>
      </c>
      <c r="F269" s="9">
        <f t="shared" ca="1" si="61"/>
        <v>1.323869445766464E-3</v>
      </c>
      <c r="G269" s="9">
        <f t="shared" ca="1" si="61"/>
        <v>1.3240854201870245E-3</v>
      </c>
      <c r="H269" s="9">
        <f t="shared" ca="1" si="61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0" ca="1" si="62">POWER(SQRT(D157)/D103,2)</f>
        <v>5.2893520724528822E-4</v>
      </c>
      <c r="E270" s="9">
        <f t="shared" ca="1" si="62"/>
        <v>5.2895142209123441E-4</v>
      </c>
      <c r="F270" s="9">
        <f t="shared" ca="1" si="62"/>
        <v>1.4675081723354627E-3</v>
      </c>
      <c r="G270" s="9">
        <f t="shared" ca="1" si="62"/>
        <v>1.4675605700531658E-3</v>
      </c>
      <c r="H270" s="9">
        <f t="shared" ca="1" si="6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ref="D271:H271" ca="1" si="63">POWER(SQRT(D158)/D104,2)</f>
        <v>1.1037350802367684E-3</v>
      </c>
      <c r="E271" s="9">
        <f t="shared" ca="1" si="63"/>
        <v>1.1155772807168389E-3</v>
      </c>
      <c r="F271" s="9">
        <f t="shared" ca="1" si="63"/>
        <v>3.4009272844735669E-3</v>
      </c>
      <c r="G271" s="9">
        <f t="shared" ca="1" si="63"/>
        <v>3.4009964363467004E-3</v>
      </c>
      <c r="H271" s="9">
        <f t="shared" ca="1" si="63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ref="D272:H272" ca="1" si="64">POWER(SQRT(D159)/D105,2)</f>
        <v>1.7869823933975577E-3</v>
      </c>
      <c r="E272" s="9">
        <f t="shared" ca="1" si="64"/>
        <v>1.7870680099375054E-3</v>
      </c>
      <c r="F272" s="9">
        <f t="shared" ca="1" si="64"/>
        <v>2.1779332539821807E-3</v>
      </c>
      <c r="G272" s="9">
        <f t="shared" ca="1" si="64"/>
        <v>2.1779307476119001E-3</v>
      </c>
      <c r="H272" s="9">
        <f t="shared" ca="1" si="64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ref="D273:H273" ca="1" si="65">POWER(SQRT(D160)/D106,2)</f>
        <v>1.1802124687841683E-3</v>
      </c>
      <c r="E273" s="9">
        <f t="shared" ca="1" si="65"/>
        <v>1.199399624482275E-3</v>
      </c>
      <c r="F273" s="9">
        <f t="shared" ca="1" si="65"/>
        <v>1.2101050179250314E-3</v>
      </c>
      <c r="G273" s="9">
        <f t="shared" ca="1" si="65"/>
        <v>1.2101149153721455E-3</v>
      </c>
      <c r="H273" s="9">
        <f t="shared" ca="1" si="65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ref="D274:H274" ca="1" si="66">POWER(SQRT(D161)/D107,2)</f>
        <v>2.0396366270904586E-3</v>
      </c>
      <c r="E274" s="9" t="e">
        <f t="shared" ca="1" si="66"/>
        <v>#DIV/0!</v>
      </c>
      <c r="F274" s="9" t="e">
        <f t="shared" ca="1" si="66"/>
        <v>#DIV/0!</v>
      </c>
      <c r="G274" s="9" t="e">
        <f t="shared" ca="1" si="66"/>
        <v>#DIV/0!</v>
      </c>
      <c r="H274" s="9" t="e">
        <f t="shared" ca="1" si="66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ref="D275:H275" ca="1" si="67">POWER(SQRT(D162)/D108,2)</f>
        <v>1.699665664228711E-3</v>
      </c>
      <c r="E275" s="9">
        <f t="shared" ca="1" si="67"/>
        <v>1.6997625323981543E-3</v>
      </c>
      <c r="F275" s="9">
        <f t="shared" ca="1" si="67"/>
        <v>2.5989394052264754E-3</v>
      </c>
      <c r="G275" s="9">
        <f t="shared" ca="1" si="67"/>
        <v>2.5989507901876302E-3</v>
      </c>
      <c r="H275" s="9">
        <f t="shared" ca="1" si="67"/>
        <v>4.695168991568497E-3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ref="D276:H276" ca="1" si="68">POWER(SQRT(D163)/D109,2)</f>
        <v>#DIV/0!</v>
      </c>
      <c r="E276" s="9" t="e">
        <f t="shared" ca="1" si="68"/>
        <v>#DIV/0!</v>
      </c>
      <c r="F276" s="9" t="e">
        <f t="shared" ca="1" si="68"/>
        <v>#DIV/0!</v>
      </c>
      <c r="G276" s="9" t="e">
        <f t="shared" ca="1" si="68"/>
        <v>#DIV/0!</v>
      </c>
      <c r="H276" s="9" t="e">
        <f t="shared" ca="1" si="68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1"/>
  <sheetViews>
    <sheetView workbookViewId="0">
      <selection activeCell="A2" sqref="A2:AN50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50</v>
      </c>
      <c r="D2" t="s">
        <v>1</v>
      </c>
      <c r="E2">
        <v>0</v>
      </c>
      <c r="F2">
        <v>0</v>
      </c>
      <c r="G2" t="s">
        <v>2</v>
      </c>
      <c r="H2">
        <v>49.353338999999998</v>
      </c>
      <c r="I2">
        <v>1.699E-3</v>
      </c>
      <c r="J2" t="s">
        <v>3</v>
      </c>
      <c r="K2">
        <v>48.909826000000002</v>
      </c>
      <c r="L2">
        <v>4.0239999999999998E-3</v>
      </c>
      <c r="M2" t="s">
        <v>4</v>
      </c>
      <c r="N2">
        <v>15.253035000000001</v>
      </c>
      <c r="O2">
        <v>4.2700000000000002E-4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100</v>
      </c>
      <c r="D3" t="s">
        <v>1</v>
      </c>
      <c r="E3">
        <v>0</v>
      </c>
      <c r="F3">
        <v>0</v>
      </c>
      <c r="G3" t="s">
        <v>2</v>
      </c>
      <c r="H3">
        <v>98.544903000000005</v>
      </c>
      <c r="I3">
        <v>6.7730000000000004E-3</v>
      </c>
      <c r="J3" t="s">
        <v>3</v>
      </c>
      <c r="K3">
        <v>97.658593999999994</v>
      </c>
      <c r="L3">
        <v>6.463E-3</v>
      </c>
      <c r="M3" t="s">
        <v>4</v>
      </c>
      <c r="N3">
        <v>30.504187000000002</v>
      </c>
      <c r="O3">
        <v>1.0059999999999999E-3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150</v>
      </c>
      <c r="D4" t="s">
        <v>1</v>
      </c>
      <c r="E4">
        <v>0</v>
      </c>
      <c r="F4">
        <v>0</v>
      </c>
      <c r="G4" t="s">
        <v>2</v>
      </c>
      <c r="H4">
        <v>147.72063900000001</v>
      </c>
      <c r="I4">
        <v>1.6635E-2</v>
      </c>
      <c r="J4" t="s">
        <v>3</v>
      </c>
      <c r="K4">
        <v>146.39712399999999</v>
      </c>
      <c r="L4">
        <v>1.1511E-2</v>
      </c>
      <c r="M4" t="s">
        <v>4</v>
      </c>
      <c r="N4">
        <v>45.751854000000002</v>
      </c>
      <c r="O4">
        <v>1.8289999999999999E-3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200</v>
      </c>
      <c r="D5" t="s">
        <v>1</v>
      </c>
      <c r="E5">
        <v>0</v>
      </c>
      <c r="F5">
        <v>0</v>
      </c>
      <c r="G5" t="s">
        <v>2</v>
      </c>
      <c r="H5">
        <v>196.90241599999999</v>
      </c>
      <c r="I5">
        <v>2.5024999999999999E-2</v>
      </c>
      <c r="J5" t="s">
        <v>3</v>
      </c>
      <c r="K5">
        <v>195.136291</v>
      </c>
      <c r="L5">
        <v>1.7009E-2</v>
      </c>
      <c r="M5" t="s">
        <v>4</v>
      </c>
      <c r="N5">
        <v>60.998538000000003</v>
      </c>
      <c r="O5">
        <v>3.0660000000000001E-3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250</v>
      </c>
      <c r="D6" t="s">
        <v>1</v>
      </c>
      <c r="E6">
        <v>0</v>
      </c>
      <c r="F6">
        <v>0</v>
      </c>
      <c r="G6" t="s">
        <v>2</v>
      </c>
      <c r="H6">
        <v>246.10815400000001</v>
      </c>
      <c r="I6">
        <v>3.9114999999999997E-2</v>
      </c>
      <c r="J6" t="s">
        <v>3</v>
      </c>
      <c r="K6">
        <v>243.89657199999999</v>
      </c>
      <c r="L6">
        <v>2.2380000000000001E-2</v>
      </c>
      <c r="M6" t="s">
        <v>4</v>
      </c>
      <c r="N6">
        <v>76.250401999999994</v>
      </c>
      <c r="O6">
        <v>3.973E-3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300</v>
      </c>
      <c r="D7" t="s">
        <v>1</v>
      </c>
      <c r="E7">
        <v>0</v>
      </c>
      <c r="F7">
        <v>0</v>
      </c>
      <c r="G7" t="s">
        <v>2</v>
      </c>
      <c r="H7">
        <v>295.30357800000002</v>
      </c>
      <c r="I7">
        <v>4.6898000000000002E-2</v>
      </c>
      <c r="J7" t="s">
        <v>3</v>
      </c>
      <c r="K7">
        <v>292.64920499999999</v>
      </c>
      <c r="L7">
        <v>2.4049999999999998E-2</v>
      </c>
      <c r="M7" t="s">
        <v>4</v>
      </c>
      <c r="N7">
        <v>91.504090000000005</v>
      </c>
      <c r="O7">
        <v>5.3010000000000002E-3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350</v>
      </c>
      <c r="D8" t="s">
        <v>1</v>
      </c>
      <c r="E8">
        <v>0</v>
      </c>
      <c r="F8">
        <v>0</v>
      </c>
      <c r="G8" t="s">
        <v>2</v>
      </c>
      <c r="H8">
        <v>344.48503799999997</v>
      </c>
      <c r="I8">
        <v>5.6309999999999999E-2</v>
      </c>
      <c r="J8" t="s">
        <v>3</v>
      </c>
      <c r="K8">
        <v>341.39635700000002</v>
      </c>
      <c r="L8">
        <v>2.4421000000000002E-2</v>
      </c>
      <c r="M8" t="s">
        <v>4</v>
      </c>
      <c r="N8">
        <v>106.755071</v>
      </c>
      <c r="O8">
        <v>6.5760000000000002E-3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400</v>
      </c>
      <c r="D9" t="s">
        <v>1</v>
      </c>
      <c r="E9">
        <v>0</v>
      </c>
      <c r="F9">
        <v>0</v>
      </c>
      <c r="G9" t="s">
        <v>2</v>
      </c>
      <c r="H9">
        <v>393.66414400000002</v>
      </c>
      <c r="I9">
        <v>6.2068999999999999E-2</v>
      </c>
      <c r="J9" t="s">
        <v>3</v>
      </c>
      <c r="K9">
        <v>390.14657499999998</v>
      </c>
      <c r="L9">
        <v>2.8412E-2</v>
      </c>
      <c r="M9" t="s">
        <v>4</v>
      </c>
      <c r="N9">
        <v>122.007305</v>
      </c>
      <c r="O9">
        <v>7.5919999999999998E-3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450</v>
      </c>
      <c r="D10" t="s">
        <v>1</v>
      </c>
      <c r="E10">
        <v>0</v>
      </c>
      <c r="F10">
        <v>0</v>
      </c>
      <c r="G10" t="s">
        <v>2</v>
      </c>
      <c r="H10">
        <v>442.83302200000003</v>
      </c>
      <c r="I10">
        <v>7.1968000000000004E-2</v>
      </c>
      <c r="J10" t="s">
        <v>3</v>
      </c>
      <c r="K10">
        <v>438.89344699999998</v>
      </c>
      <c r="L10">
        <v>2.9302999999999999E-2</v>
      </c>
      <c r="M10" t="s">
        <v>4</v>
      </c>
      <c r="N10">
        <v>137.25801100000001</v>
      </c>
      <c r="O10">
        <v>8.9079999999999993E-3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500</v>
      </c>
      <c r="D11" t="s">
        <v>1</v>
      </c>
      <c r="E11">
        <v>0</v>
      </c>
      <c r="F11">
        <v>0</v>
      </c>
      <c r="G11" t="s">
        <v>2</v>
      </c>
      <c r="H11">
        <v>492.00596000000002</v>
      </c>
      <c r="I11">
        <v>8.4494E-2</v>
      </c>
      <c r="J11" t="s">
        <v>3</v>
      </c>
      <c r="K11">
        <v>487.64501000000001</v>
      </c>
      <c r="L11">
        <v>3.3801999999999999E-2</v>
      </c>
      <c r="M11" t="s">
        <v>4</v>
      </c>
      <c r="N11">
        <v>152.51098200000001</v>
      </c>
      <c r="O11">
        <v>1.0565E-2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550</v>
      </c>
      <c r="D12" t="s">
        <v>1</v>
      </c>
      <c r="E12">
        <v>0</v>
      </c>
      <c r="F12">
        <v>0</v>
      </c>
      <c r="G12" t="s">
        <v>2</v>
      </c>
      <c r="H12">
        <v>541.17189199999996</v>
      </c>
      <c r="I12">
        <v>9.3204999999999996E-2</v>
      </c>
      <c r="J12" t="s">
        <v>3</v>
      </c>
      <c r="K12">
        <v>536.39051800000004</v>
      </c>
      <c r="L12">
        <v>3.1681000000000001E-2</v>
      </c>
      <c r="M12" t="s">
        <v>4</v>
      </c>
      <c r="N12">
        <v>167.76660699999999</v>
      </c>
      <c r="O12">
        <v>9.9659999999999992E-3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600</v>
      </c>
      <c r="D13" t="s">
        <v>1</v>
      </c>
      <c r="E13">
        <v>0</v>
      </c>
      <c r="F13">
        <v>0</v>
      </c>
      <c r="G13" t="s">
        <v>2</v>
      </c>
      <c r="H13">
        <v>590.34132599999998</v>
      </c>
      <c r="I13">
        <v>0.110178</v>
      </c>
      <c r="J13" t="s">
        <v>3</v>
      </c>
      <c r="K13">
        <v>585.14141099999995</v>
      </c>
      <c r="L13">
        <v>3.8522000000000001E-2</v>
      </c>
      <c r="M13" t="s">
        <v>4</v>
      </c>
      <c r="N13">
        <v>183.016786</v>
      </c>
      <c r="O13">
        <v>1.1828E-2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650</v>
      </c>
      <c r="D14" t="s">
        <v>1</v>
      </c>
      <c r="E14">
        <v>0</v>
      </c>
      <c r="F14">
        <v>0</v>
      </c>
      <c r="G14" t="s">
        <v>2</v>
      </c>
      <c r="H14">
        <v>639.49468899999999</v>
      </c>
      <c r="I14">
        <v>0.111085</v>
      </c>
      <c r="J14" t="s">
        <v>3</v>
      </c>
      <c r="K14">
        <v>633.87688600000001</v>
      </c>
      <c r="L14">
        <v>3.8261000000000003E-2</v>
      </c>
      <c r="M14" t="s">
        <v>4</v>
      </c>
      <c r="N14">
        <v>198.26690199999999</v>
      </c>
      <c r="O14">
        <v>1.3746E-2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700</v>
      </c>
      <c r="D15" t="s">
        <v>1</v>
      </c>
      <c r="E15">
        <v>0</v>
      </c>
      <c r="F15">
        <v>0</v>
      </c>
      <c r="G15" t="s">
        <v>2</v>
      </c>
      <c r="H15">
        <v>688.64453500000002</v>
      </c>
      <c r="I15">
        <v>0.12449399999999999</v>
      </c>
      <c r="J15" t="s">
        <v>3</v>
      </c>
      <c r="K15">
        <v>682.607032</v>
      </c>
      <c r="L15">
        <v>4.0530999999999998E-2</v>
      </c>
      <c r="M15" t="s">
        <v>4</v>
      </c>
      <c r="N15">
        <v>213.517404</v>
      </c>
      <c r="O15">
        <v>1.4449E-2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750</v>
      </c>
      <c r="D16" t="s">
        <v>1</v>
      </c>
      <c r="E16">
        <v>0</v>
      </c>
      <c r="F16">
        <v>0</v>
      </c>
      <c r="G16" t="s">
        <v>2</v>
      </c>
      <c r="H16">
        <v>737.83530800000005</v>
      </c>
      <c r="I16">
        <v>0.129385</v>
      </c>
      <c r="J16" t="s">
        <v>3</v>
      </c>
      <c r="K16">
        <v>731.36927600000001</v>
      </c>
      <c r="L16">
        <v>4.9127999999999998E-2</v>
      </c>
      <c r="M16" t="s">
        <v>4</v>
      </c>
      <c r="N16">
        <v>228.77175600000001</v>
      </c>
      <c r="O16">
        <v>1.7728000000000001E-2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800</v>
      </c>
      <c r="D17" t="s">
        <v>1</v>
      </c>
      <c r="E17">
        <v>0</v>
      </c>
      <c r="F17">
        <v>0</v>
      </c>
      <c r="G17" t="s">
        <v>2</v>
      </c>
      <c r="H17">
        <v>786.99490500000002</v>
      </c>
      <c r="I17">
        <v>0.12748699999999999</v>
      </c>
      <c r="J17" t="s">
        <v>3</v>
      </c>
      <c r="K17">
        <v>780.10492999999997</v>
      </c>
      <c r="L17">
        <v>5.4674E-2</v>
      </c>
      <c r="M17" t="s">
        <v>4</v>
      </c>
      <c r="N17">
        <v>244.02299099999999</v>
      </c>
      <c r="O17">
        <v>1.9709999999999998E-2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850</v>
      </c>
      <c r="D18" t="s">
        <v>1</v>
      </c>
      <c r="E18">
        <v>0</v>
      </c>
      <c r="F18">
        <v>0</v>
      </c>
      <c r="G18" t="s">
        <v>2</v>
      </c>
      <c r="H18">
        <v>836.18145900000002</v>
      </c>
      <c r="I18">
        <v>0.127553</v>
      </c>
      <c r="J18" t="s">
        <v>3</v>
      </c>
      <c r="K18">
        <v>828.85975699999995</v>
      </c>
      <c r="L18">
        <v>5.7210999999999998E-2</v>
      </c>
      <c r="M18" t="s">
        <v>4</v>
      </c>
      <c r="N18">
        <v>259.268824</v>
      </c>
      <c r="O18">
        <v>2.1427000000000002E-2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900</v>
      </c>
      <c r="D19" t="s">
        <v>1</v>
      </c>
      <c r="E19">
        <v>0</v>
      </c>
      <c r="F19">
        <v>0</v>
      </c>
      <c r="G19" t="s">
        <v>2</v>
      </c>
      <c r="H19">
        <v>885.37636099999997</v>
      </c>
      <c r="I19">
        <v>0.12648400000000001</v>
      </c>
      <c r="J19" t="s">
        <v>3</v>
      </c>
      <c r="K19">
        <v>877.620587</v>
      </c>
      <c r="L19">
        <v>5.9766E-2</v>
      </c>
      <c r="M19" t="s">
        <v>4</v>
      </c>
      <c r="N19">
        <v>274.522784</v>
      </c>
      <c r="O19">
        <v>2.2572999999999999E-2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950</v>
      </c>
      <c r="D20" t="s">
        <v>1</v>
      </c>
      <c r="E20">
        <v>0</v>
      </c>
      <c r="F20">
        <v>0</v>
      </c>
      <c r="G20" t="s">
        <v>2</v>
      </c>
      <c r="H20">
        <v>934.54325900000003</v>
      </c>
      <c r="I20">
        <v>0.13716600000000001</v>
      </c>
      <c r="J20" t="s">
        <v>3</v>
      </c>
      <c r="K20">
        <v>926.35824200000002</v>
      </c>
      <c r="L20">
        <v>7.0376999999999995E-2</v>
      </c>
      <c r="M20" t="s">
        <v>4</v>
      </c>
      <c r="N20">
        <v>289.77146399999998</v>
      </c>
      <c r="O20">
        <v>2.4164999999999999E-2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1000</v>
      </c>
      <c r="D21" t="s">
        <v>1</v>
      </c>
      <c r="E21">
        <v>0</v>
      </c>
      <c r="F21">
        <v>0</v>
      </c>
      <c r="G21" t="s">
        <v>2</v>
      </c>
      <c r="H21">
        <v>983.73591599999997</v>
      </c>
      <c r="I21">
        <v>0.15589900000000001</v>
      </c>
      <c r="J21" t="s">
        <v>3</v>
      </c>
      <c r="K21">
        <v>975.11560899999995</v>
      </c>
      <c r="L21">
        <v>7.8350000000000003E-2</v>
      </c>
      <c r="M21" t="s">
        <v>4</v>
      </c>
      <c r="N21">
        <v>305.02829000000003</v>
      </c>
      <c r="O21">
        <v>2.8597000000000001E-2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50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100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150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200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250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300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350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400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450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500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550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600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650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700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750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800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850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900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950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1000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50</v>
      </c>
      <c r="D42" t="s">
        <v>1</v>
      </c>
      <c r="E42">
        <v>0</v>
      </c>
      <c r="F42">
        <v>0</v>
      </c>
      <c r="G42" t="s">
        <v>2</v>
      </c>
      <c r="H42">
        <v>1167.1790209999999</v>
      </c>
      <c r="I42">
        <v>3421.6653350000001</v>
      </c>
      <c r="J42" t="s">
        <v>3</v>
      </c>
      <c r="K42">
        <v>1166.7104220000001</v>
      </c>
      <c r="L42">
        <v>3420.3403389999999</v>
      </c>
      <c r="M42" t="s">
        <v>4</v>
      </c>
      <c r="N42">
        <v>17.342708999999999</v>
      </c>
      <c r="O42">
        <v>3.6299999999999999E-4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100</v>
      </c>
      <c r="D43" t="s">
        <v>1</v>
      </c>
      <c r="E43">
        <v>0</v>
      </c>
      <c r="F43">
        <v>0</v>
      </c>
      <c r="G43" t="s">
        <v>2</v>
      </c>
      <c r="H43">
        <v>2315.7977150000002</v>
      </c>
      <c r="I43">
        <v>8769.8289210000003</v>
      </c>
      <c r="J43" t="s">
        <v>3</v>
      </c>
      <c r="K43">
        <v>2314.8672799999999</v>
      </c>
      <c r="L43">
        <v>8766.6876570000004</v>
      </c>
      <c r="M43" t="s">
        <v>4</v>
      </c>
      <c r="N43">
        <v>34.689329000000001</v>
      </c>
      <c r="O43">
        <v>1.2589999999999999E-3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150</v>
      </c>
      <c r="D44" t="s">
        <v>1</v>
      </c>
      <c r="E44">
        <v>0</v>
      </c>
      <c r="F44">
        <v>0</v>
      </c>
      <c r="G44" t="s">
        <v>2</v>
      </c>
      <c r="H44">
        <v>3459.7933889999999</v>
      </c>
      <c r="I44">
        <v>11729.073257</v>
      </c>
      <c r="J44" t="s">
        <v>3</v>
      </c>
      <c r="K44">
        <v>3458.4014109999998</v>
      </c>
      <c r="L44">
        <v>11725.039792</v>
      </c>
      <c r="M44" t="s">
        <v>4</v>
      </c>
      <c r="N44">
        <v>52.036577000000001</v>
      </c>
      <c r="O44">
        <v>2.0400000000000001E-3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200</v>
      </c>
      <c r="D45" t="s">
        <v>1</v>
      </c>
      <c r="E45">
        <v>0</v>
      </c>
      <c r="F45">
        <v>0</v>
      </c>
      <c r="G45" t="s">
        <v>2</v>
      </c>
      <c r="H45">
        <v>4601.4206249999997</v>
      </c>
      <c r="I45">
        <v>13123.846787</v>
      </c>
      <c r="J45" t="s">
        <v>3</v>
      </c>
      <c r="K45">
        <v>4599.5679790000004</v>
      </c>
      <c r="L45">
        <v>13118.995072</v>
      </c>
      <c r="M45" t="s">
        <v>4</v>
      </c>
      <c r="N45">
        <v>69.376807999999997</v>
      </c>
      <c r="O45">
        <v>2.7959999999999999E-3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250</v>
      </c>
      <c r="D46" t="s">
        <v>1</v>
      </c>
      <c r="E46">
        <v>0</v>
      </c>
      <c r="F46">
        <v>0</v>
      </c>
      <c r="G46" t="s">
        <v>2</v>
      </c>
      <c r="H46">
        <v>5747.0156539999998</v>
      </c>
      <c r="I46">
        <v>16898.165324000001</v>
      </c>
      <c r="J46" t="s">
        <v>3</v>
      </c>
      <c r="K46">
        <v>5744.700605</v>
      </c>
      <c r="L46">
        <v>16892.009139999998</v>
      </c>
      <c r="M46" t="s">
        <v>4</v>
      </c>
      <c r="N46">
        <v>86.722058000000004</v>
      </c>
      <c r="O46">
        <v>3.156E-3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300</v>
      </c>
      <c r="D47" t="s">
        <v>1</v>
      </c>
      <c r="E47">
        <v>0</v>
      </c>
      <c r="F47">
        <v>0</v>
      </c>
      <c r="G47" t="s">
        <v>2</v>
      </c>
      <c r="H47">
        <v>6898.4396779999997</v>
      </c>
      <c r="I47">
        <v>22097.592690000001</v>
      </c>
      <c r="J47" t="s">
        <v>3</v>
      </c>
      <c r="K47">
        <v>6895.6620309999998</v>
      </c>
      <c r="L47">
        <v>22089.280771000002</v>
      </c>
      <c r="M47" t="s">
        <v>4</v>
      </c>
      <c r="N47">
        <v>104.065078</v>
      </c>
      <c r="O47">
        <v>3.5000000000000001E-3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350</v>
      </c>
      <c r="D48" t="s">
        <v>1</v>
      </c>
      <c r="E48">
        <v>0</v>
      </c>
      <c r="F48">
        <v>0</v>
      </c>
      <c r="G48" t="s">
        <v>2</v>
      </c>
      <c r="H48">
        <v>8053.7493459999996</v>
      </c>
      <c r="I48">
        <v>28413.446145999998</v>
      </c>
      <c r="J48" t="s">
        <v>3</v>
      </c>
      <c r="K48">
        <v>8050.5077540000002</v>
      </c>
      <c r="L48">
        <v>28401.754794</v>
      </c>
      <c r="M48" t="s">
        <v>4</v>
      </c>
      <c r="N48">
        <v>121.41208899999999</v>
      </c>
      <c r="O48">
        <v>4.2319999999999997E-3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400</v>
      </c>
      <c r="D49" t="s">
        <v>1</v>
      </c>
      <c r="E49">
        <v>0</v>
      </c>
      <c r="F49">
        <v>0</v>
      </c>
      <c r="G49" t="s">
        <v>2</v>
      </c>
      <c r="H49">
        <v>9212.3209960000004</v>
      </c>
      <c r="I49">
        <v>30066.554694999999</v>
      </c>
      <c r="J49" t="s">
        <v>3</v>
      </c>
      <c r="K49">
        <v>9208.6152149999998</v>
      </c>
      <c r="L49">
        <v>30053.808097000001</v>
      </c>
      <c r="M49" t="s">
        <v>4</v>
      </c>
      <c r="N49">
        <v>138.769238</v>
      </c>
      <c r="O49">
        <v>7.3740000000000003E-3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450</v>
      </c>
      <c r="D50" t="s">
        <v>1</v>
      </c>
      <c r="E50">
        <v>0</v>
      </c>
      <c r="F50">
        <v>0</v>
      </c>
      <c r="G50" t="s">
        <v>2</v>
      </c>
      <c r="H50">
        <v>10367.754843999999</v>
      </c>
      <c r="I50">
        <v>41032.918315000003</v>
      </c>
      <c r="J50" t="s">
        <v>3</v>
      </c>
      <c r="K50">
        <v>10363.583436999999</v>
      </c>
      <c r="L50">
        <v>41013.686004000003</v>
      </c>
      <c r="M50" t="s">
        <v>4</v>
      </c>
      <c r="N50">
        <v>156.11043699999999</v>
      </c>
      <c r="O50">
        <v>8.2260000000000007E-3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500</v>
      </c>
      <c r="D51" t="s">
        <v>1</v>
      </c>
      <c r="E51">
        <v>0</v>
      </c>
      <c r="F51">
        <v>0</v>
      </c>
      <c r="G51" t="s">
        <v>2</v>
      </c>
      <c r="H51">
        <v>11521.217285000001</v>
      </c>
      <c r="I51">
        <v>50256.246865000001</v>
      </c>
      <c r="J51" t="s">
        <v>3</v>
      </c>
      <c r="K51">
        <v>11516.582402</v>
      </c>
      <c r="L51">
        <v>50232.299133</v>
      </c>
      <c r="M51" t="s">
        <v>4</v>
      </c>
      <c r="N51">
        <v>173.450793</v>
      </c>
      <c r="O51">
        <v>8.5299999999999994E-3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550</v>
      </c>
      <c r="D52" t="s">
        <v>1</v>
      </c>
      <c r="E52">
        <v>0</v>
      </c>
      <c r="F52">
        <v>0</v>
      </c>
      <c r="G52" t="s">
        <v>2</v>
      </c>
      <c r="H52">
        <v>12675.030605</v>
      </c>
      <c r="I52">
        <v>64442.305009999996</v>
      </c>
      <c r="J52" t="s">
        <v>3</v>
      </c>
      <c r="K52">
        <v>12669.932538999999</v>
      </c>
      <c r="L52">
        <v>64412.358139000004</v>
      </c>
      <c r="M52" t="s">
        <v>4</v>
      </c>
      <c r="N52">
        <v>190.80118300000001</v>
      </c>
      <c r="O52">
        <v>9.6270000000000001E-3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600</v>
      </c>
      <c r="D53" t="s">
        <v>1</v>
      </c>
      <c r="E53">
        <v>0</v>
      </c>
      <c r="F53">
        <v>0</v>
      </c>
      <c r="G53" t="s">
        <v>2</v>
      </c>
      <c r="H53">
        <v>13831.178672</v>
      </c>
      <c r="I53">
        <v>75156.359003000005</v>
      </c>
      <c r="J53" t="s">
        <v>3</v>
      </c>
      <c r="K53">
        <v>13825.617695000001</v>
      </c>
      <c r="L53">
        <v>75122.184542999996</v>
      </c>
      <c r="M53" t="s">
        <v>4</v>
      </c>
      <c r="N53">
        <v>208.14173700000001</v>
      </c>
      <c r="O53">
        <v>1.1169E-2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650</v>
      </c>
      <c r="D54" t="s">
        <v>1</v>
      </c>
      <c r="E54">
        <v>0</v>
      </c>
      <c r="F54">
        <v>0</v>
      </c>
      <c r="G54" t="s">
        <v>2</v>
      </c>
      <c r="H54">
        <v>14978.251543</v>
      </c>
      <c r="I54">
        <v>87162.251441</v>
      </c>
      <c r="J54" t="s">
        <v>3</v>
      </c>
      <c r="K54">
        <v>14972.228184</v>
      </c>
      <c r="L54">
        <v>87123.310975</v>
      </c>
      <c r="M54" t="s">
        <v>4</v>
      </c>
      <c r="N54">
        <v>225.48568900000001</v>
      </c>
      <c r="O54">
        <v>1.2149999999999999E-2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700</v>
      </c>
      <c r="D55" t="s">
        <v>1</v>
      </c>
      <c r="E55">
        <v>0</v>
      </c>
      <c r="F55">
        <v>0</v>
      </c>
      <c r="G55" t="s">
        <v>2</v>
      </c>
      <c r="H55">
        <v>16147.436444999999</v>
      </c>
      <c r="I55">
        <v>105903.442178</v>
      </c>
      <c r="J55" t="s">
        <v>3</v>
      </c>
      <c r="K55">
        <v>16140.94707</v>
      </c>
      <c r="L55">
        <v>105856.624129</v>
      </c>
      <c r="M55" t="s">
        <v>4</v>
      </c>
      <c r="N55">
        <v>242.8329</v>
      </c>
      <c r="O55">
        <v>1.2173E-2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750</v>
      </c>
      <c r="D56" t="s">
        <v>1</v>
      </c>
      <c r="E56">
        <v>0</v>
      </c>
      <c r="F56">
        <v>0</v>
      </c>
      <c r="G56" t="s">
        <v>2</v>
      </c>
      <c r="H56">
        <v>17311.909961000001</v>
      </c>
      <c r="I56">
        <v>124372.777865</v>
      </c>
      <c r="J56" t="s">
        <v>3</v>
      </c>
      <c r="K56">
        <v>17304.955547000001</v>
      </c>
      <c r="L56">
        <v>124316.821108</v>
      </c>
      <c r="M56" t="s">
        <v>4</v>
      </c>
      <c r="N56">
        <v>260.17267299999997</v>
      </c>
      <c r="O56">
        <v>1.3046E-2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800</v>
      </c>
      <c r="D57" t="s">
        <v>1</v>
      </c>
      <c r="E57">
        <v>0</v>
      </c>
      <c r="F57">
        <v>0</v>
      </c>
      <c r="G57" t="s">
        <v>2</v>
      </c>
      <c r="H57">
        <v>18464.887030999998</v>
      </c>
      <c r="I57">
        <v>130362.13860999999</v>
      </c>
      <c r="J57" t="s">
        <v>3</v>
      </c>
      <c r="K57">
        <v>18457.469023000001</v>
      </c>
      <c r="L57">
        <v>130302.993986</v>
      </c>
      <c r="M57" t="s">
        <v>4</v>
      </c>
      <c r="N57">
        <v>277.525172</v>
      </c>
      <c r="O57">
        <v>1.8706E-2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850</v>
      </c>
      <c r="D58" t="s">
        <v>1</v>
      </c>
      <c r="E58">
        <v>0</v>
      </c>
      <c r="F58">
        <v>0</v>
      </c>
      <c r="G58" t="s">
        <v>2</v>
      </c>
      <c r="H58">
        <v>19617.330039</v>
      </c>
      <c r="I58">
        <v>145716.507736</v>
      </c>
      <c r="J58" t="s">
        <v>3</v>
      </c>
      <c r="K58">
        <v>19609.447344</v>
      </c>
      <c r="L58">
        <v>145648.45371999999</v>
      </c>
      <c r="M58" t="s">
        <v>4</v>
      </c>
      <c r="N58">
        <v>294.86554000000001</v>
      </c>
      <c r="O58">
        <v>1.8128999999999999E-2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900</v>
      </c>
      <c r="D59" t="s">
        <v>1</v>
      </c>
      <c r="E59">
        <v>0</v>
      </c>
      <c r="F59">
        <v>0</v>
      </c>
      <c r="G59" t="s">
        <v>2</v>
      </c>
      <c r="H59">
        <v>20783.693906</v>
      </c>
      <c r="I59">
        <v>169022.32250099999</v>
      </c>
      <c r="J59" t="s">
        <v>3</v>
      </c>
      <c r="K59">
        <v>20775.344453000002</v>
      </c>
      <c r="L59">
        <v>168944.68705899999</v>
      </c>
      <c r="M59" t="s">
        <v>4</v>
      </c>
      <c r="N59">
        <v>312.21203800000001</v>
      </c>
      <c r="O59">
        <v>2.1534999999999999E-2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950</v>
      </c>
      <c r="D60" t="s">
        <v>1</v>
      </c>
      <c r="E60">
        <v>0</v>
      </c>
      <c r="F60">
        <v>0</v>
      </c>
      <c r="G60" t="s">
        <v>2</v>
      </c>
      <c r="H60">
        <v>21946.720859000001</v>
      </c>
      <c r="I60">
        <v>189322.914945</v>
      </c>
      <c r="J60" t="s">
        <v>3</v>
      </c>
      <c r="K60">
        <v>21937.908828</v>
      </c>
      <c r="L60">
        <v>189239.854754</v>
      </c>
      <c r="M60" t="s">
        <v>4</v>
      </c>
      <c r="N60">
        <v>329.55496900000003</v>
      </c>
      <c r="O60">
        <v>2.1603000000000001E-2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1000</v>
      </c>
      <c r="D61" t="s">
        <v>1</v>
      </c>
      <c r="E61">
        <v>0</v>
      </c>
      <c r="F61">
        <v>0</v>
      </c>
      <c r="G61" t="s">
        <v>2</v>
      </c>
      <c r="H61">
        <v>23104.287969000001</v>
      </c>
      <c r="I61">
        <v>196831.254159</v>
      </c>
      <c r="J61" t="s">
        <v>3</v>
      </c>
      <c r="K61">
        <v>23095.012695000001</v>
      </c>
      <c r="L61">
        <v>196745.86828699999</v>
      </c>
      <c r="M61" t="s">
        <v>4</v>
      </c>
      <c r="N61">
        <v>346.90649000000002</v>
      </c>
      <c r="O61">
        <v>2.2539E-2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50</v>
      </c>
      <c r="D62" t="s">
        <v>1</v>
      </c>
      <c r="E62">
        <v>0</v>
      </c>
      <c r="F62">
        <v>0</v>
      </c>
      <c r="G62" t="s">
        <v>2</v>
      </c>
      <c r="H62">
        <v>41.259335</v>
      </c>
      <c r="I62">
        <v>1.482E-3</v>
      </c>
      <c r="J62" t="s">
        <v>3</v>
      </c>
      <c r="K62">
        <v>40.898175999999999</v>
      </c>
      <c r="L62">
        <v>5.2610000000000001E-3</v>
      </c>
      <c r="M62" t="s">
        <v>4</v>
      </c>
      <c r="N62">
        <v>8.7219409999999993</v>
      </c>
      <c r="O62">
        <v>2.1150000000000001E-3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100</v>
      </c>
      <c r="D63" t="s">
        <v>1</v>
      </c>
      <c r="E63">
        <v>0</v>
      </c>
      <c r="F63">
        <v>0</v>
      </c>
      <c r="G63" t="s">
        <v>2</v>
      </c>
      <c r="H63">
        <v>82.225997000000007</v>
      </c>
      <c r="I63">
        <v>4.7399999999999997E-4</v>
      </c>
      <c r="J63" t="s">
        <v>3</v>
      </c>
      <c r="K63">
        <v>81.511643000000007</v>
      </c>
      <c r="L63">
        <v>5.1640000000000002E-3</v>
      </c>
      <c r="M63" t="s">
        <v>4</v>
      </c>
      <c r="N63">
        <v>17.305216999999999</v>
      </c>
      <c r="O63">
        <v>2.0960000000000002E-3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150</v>
      </c>
      <c r="D64" t="s">
        <v>1</v>
      </c>
      <c r="E64">
        <v>0</v>
      </c>
      <c r="F64">
        <v>0</v>
      </c>
      <c r="G64" t="s">
        <v>2</v>
      </c>
      <c r="H64">
        <v>123.193124</v>
      </c>
      <c r="I64">
        <v>2.9799999999999998E-4</v>
      </c>
      <c r="J64" t="s">
        <v>3</v>
      </c>
      <c r="K64">
        <v>122.127787</v>
      </c>
      <c r="L64">
        <v>5.2620000000000002E-3</v>
      </c>
      <c r="M64" t="s">
        <v>4</v>
      </c>
      <c r="N64">
        <v>25.888679</v>
      </c>
      <c r="O64">
        <v>2.14E-3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200</v>
      </c>
      <c r="D65" t="s">
        <v>1</v>
      </c>
      <c r="E65">
        <v>0</v>
      </c>
      <c r="F65">
        <v>0</v>
      </c>
      <c r="G65" t="s">
        <v>2</v>
      </c>
      <c r="H65">
        <v>164.160462</v>
      </c>
      <c r="I65">
        <v>3.3700000000000001E-4</v>
      </c>
      <c r="J65" t="s">
        <v>3</v>
      </c>
      <c r="K65">
        <v>162.74577099999999</v>
      </c>
      <c r="L65">
        <v>5.3299999999999997E-3</v>
      </c>
      <c r="M65" t="s">
        <v>4</v>
      </c>
      <c r="N65">
        <v>34.471618999999997</v>
      </c>
      <c r="O65">
        <v>2.1350000000000002E-3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250</v>
      </c>
      <c r="D66" t="s">
        <v>1</v>
      </c>
      <c r="E66">
        <v>0</v>
      </c>
      <c r="F66">
        <v>0</v>
      </c>
      <c r="G66" t="s">
        <v>2</v>
      </c>
      <c r="H66">
        <v>205.12732500000001</v>
      </c>
      <c r="I66">
        <v>4.64E-4</v>
      </c>
      <c r="J66" t="s">
        <v>3</v>
      </c>
      <c r="K66">
        <v>203.36391499999999</v>
      </c>
      <c r="L66">
        <v>5.561E-3</v>
      </c>
      <c r="M66" t="s">
        <v>4</v>
      </c>
      <c r="N66">
        <v>43.054296999999998</v>
      </c>
      <c r="O66">
        <v>2.1909999999999998E-3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300</v>
      </c>
      <c r="D67" t="s">
        <v>1</v>
      </c>
      <c r="E67">
        <v>0</v>
      </c>
      <c r="F67">
        <v>0</v>
      </c>
      <c r="G67" t="s">
        <v>2</v>
      </c>
      <c r="H67">
        <v>246.09633500000001</v>
      </c>
      <c r="I67">
        <v>6.3400000000000001E-4</v>
      </c>
      <c r="J67" t="s">
        <v>3</v>
      </c>
      <c r="K67">
        <v>243.984746</v>
      </c>
      <c r="L67">
        <v>5.5279999999999999E-3</v>
      </c>
      <c r="M67" t="s">
        <v>4</v>
      </c>
      <c r="N67">
        <v>51.637219999999999</v>
      </c>
      <c r="O67">
        <v>2.2569999999999999E-3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350</v>
      </c>
      <c r="D68" t="s">
        <v>1</v>
      </c>
      <c r="E68">
        <v>0</v>
      </c>
      <c r="F68">
        <v>0</v>
      </c>
      <c r="G68" t="s">
        <v>2</v>
      </c>
      <c r="H68">
        <v>287.06671399999999</v>
      </c>
      <c r="I68">
        <v>7.9699999999999997E-4</v>
      </c>
      <c r="J68" t="s">
        <v>3</v>
      </c>
      <c r="K68">
        <v>284.607823</v>
      </c>
      <c r="L68">
        <v>5.7270000000000003E-3</v>
      </c>
      <c r="M68" t="s">
        <v>4</v>
      </c>
      <c r="N68">
        <v>60.220818000000001</v>
      </c>
      <c r="O68">
        <v>2.2669999999999999E-3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400</v>
      </c>
      <c r="D69" t="s">
        <v>1</v>
      </c>
      <c r="E69">
        <v>0</v>
      </c>
      <c r="F69">
        <v>0</v>
      </c>
      <c r="G69" t="s">
        <v>2</v>
      </c>
      <c r="H69">
        <v>328.039266</v>
      </c>
      <c r="I69">
        <v>9.8999999999999999E-4</v>
      </c>
      <c r="J69" t="s">
        <v>3</v>
      </c>
      <c r="K69">
        <v>325.23298899999998</v>
      </c>
      <c r="L69">
        <v>6.1050000000000002E-3</v>
      </c>
      <c r="M69" t="s">
        <v>4</v>
      </c>
      <c r="N69">
        <v>68.804261999999994</v>
      </c>
      <c r="O69">
        <v>2.2620000000000001E-3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450</v>
      </c>
      <c r="D70" t="s">
        <v>1</v>
      </c>
      <c r="E70">
        <v>0</v>
      </c>
      <c r="F70">
        <v>0</v>
      </c>
      <c r="G70" t="s">
        <v>2</v>
      </c>
      <c r="H70">
        <v>369.01207599999998</v>
      </c>
      <c r="I70">
        <v>1.0939999999999999E-3</v>
      </c>
      <c r="J70" t="s">
        <v>3</v>
      </c>
      <c r="K70">
        <v>365.85865200000001</v>
      </c>
      <c r="L70">
        <v>5.96E-3</v>
      </c>
      <c r="M70" t="s">
        <v>4</v>
      </c>
      <c r="N70">
        <v>77.387400999999997</v>
      </c>
      <c r="O70">
        <v>2.2560000000000002E-3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500</v>
      </c>
      <c r="D71" t="s">
        <v>1</v>
      </c>
      <c r="E71">
        <v>0</v>
      </c>
      <c r="F71">
        <v>0</v>
      </c>
      <c r="G71" t="s">
        <v>2</v>
      </c>
      <c r="H71">
        <v>409.98753399999998</v>
      </c>
      <c r="I71">
        <v>1.127E-3</v>
      </c>
      <c r="J71" t="s">
        <v>3</v>
      </c>
      <c r="K71">
        <v>406.48698899999999</v>
      </c>
      <c r="L71">
        <v>5.8110000000000002E-3</v>
      </c>
      <c r="M71" t="s">
        <v>4</v>
      </c>
      <c r="N71">
        <v>85.971361000000002</v>
      </c>
      <c r="O71">
        <v>2.1710000000000002E-3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550</v>
      </c>
      <c r="D72" t="s">
        <v>1</v>
      </c>
      <c r="E72">
        <v>0</v>
      </c>
      <c r="F72">
        <v>0</v>
      </c>
      <c r="G72" t="s">
        <v>2</v>
      </c>
      <c r="H72">
        <v>450.96445899999998</v>
      </c>
      <c r="I72">
        <v>1.438E-3</v>
      </c>
      <c r="J72" t="s">
        <v>3</v>
      </c>
      <c r="K72">
        <v>447.11576600000001</v>
      </c>
      <c r="L72">
        <v>6.1040000000000001E-3</v>
      </c>
      <c r="M72" t="s">
        <v>4</v>
      </c>
      <c r="N72">
        <v>94.554930999999996</v>
      </c>
      <c r="O72">
        <v>2.1810000000000002E-3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600</v>
      </c>
      <c r="D73" t="s">
        <v>1</v>
      </c>
      <c r="E73">
        <v>0</v>
      </c>
      <c r="F73">
        <v>0</v>
      </c>
      <c r="G73" t="s">
        <v>2</v>
      </c>
      <c r="H73">
        <v>491.94129400000003</v>
      </c>
      <c r="I73">
        <v>1.6570000000000001E-3</v>
      </c>
      <c r="J73" t="s">
        <v>3</v>
      </c>
      <c r="K73">
        <v>487.74553800000001</v>
      </c>
      <c r="L73">
        <v>6.4009999999999996E-3</v>
      </c>
      <c r="M73" t="s">
        <v>4</v>
      </c>
      <c r="N73">
        <v>103.138212</v>
      </c>
      <c r="O73">
        <v>2.264E-3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650</v>
      </c>
      <c r="D74" t="s">
        <v>1</v>
      </c>
      <c r="E74">
        <v>0</v>
      </c>
      <c r="F74">
        <v>0</v>
      </c>
      <c r="G74" t="s">
        <v>2</v>
      </c>
      <c r="H74">
        <v>532.91960900000004</v>
      </c>
      <c r="I74">
        <v>1.7819999999999999E-3</v>
      </c>
      <c r="J74" t="s">
        <v>3</v>
      </c>
      <c r="K74">
        <v>528.37616800000001</v>
      </c>
      <c r="L74">
        <v>6.4859999999999996E-3</v>
      </c>
      <c r="M74" t="s">
        <v>4</v>
      </c>
      <c r="N74">
        <v>111.721698</v>
      </c>
      <c r="O74">
        <v>2.2980000000000001E-3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700</v>
      </c>
      <c r="D75" t="s">
        <v>1</v>
      </c>
      <c r="E75">
        <v>0</v>
      </c>
      <c r="F75">
        <v>0</v>
      </c>
      <c r="G75" t="s">
        <v>2</v>
      </c>
      <c r="H75">
        <v>573.89883999999995</v>
      </c>
      <c r="I75">
        <v>2.1359999999999999E-3</v>
      </c>
      <c r="J75" t="s">
        <v>3</v>
      </c>
      <c r="K75">
        <v>569.00716399999999</v>
      </c>
      <c r="L75">
        <v>6.672E-3</v>
      </c>
      <c r="M75" t="s">
        <v>4</v>
      </c>
      <c r="N75">
        <v>120.305967</v>
      </c>
      <c r="O75">
        <v>2.3670000000000002E-3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750</v>
      </c>
      <c r="D76" t="s">
        <v>1</v>
      </c>
      <c r="E76">
        <v>0</v>
      </c>
      <c r="F76">
        <v>0</v>
      </c>
      <c r="G76" t="s">
        <v>2</v>
      </c>
      <c r="H76">
        <v>614.878961</v>
      </c>
      <c r="I76">
        <v>2.3289999999999999E-3</v>
      </c>
      <c r="J76" t="s">
        <v>3</v>
      </c>
      <c r="K76">
        <v>609.63862400000005</v>
      </c>
      <c r="L76">
        <v>6.7809999999999997E-3</v>
      </c>
      <c r="M76" t="s">
        <v>4</v>
      </c>
      <c r="N76">
        <v>128.889059</v>
      </c>
      <c r="O76">
        <v>2.366E-3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800</v>
      </c>
      <c r="D77" t="s">
        <v>1</v>
      </c>
      <c r="E77">
        <v>0</v>
      </c>
      <c r="F77">
        <v>0</v>
      </c>
      <c r="G77" t="s">
        <v>2</v>
      </c>
      <c r="H77">
        <v>655.86139800000001</v>
      </c>
      <c r="I77">
        <v>2.532E-3</v>
      </c>
      <c r="J77" t="s">
        <v>3</v>
      </c>
      <c r="K77">
        <v>650.27307399999995</v>
      </c>
      <c r="L77">
        <v>7.1479999999999998E-3</v>
      </c>
      <c r="M77" t="s">
        <v>4</v>
      </c>
      <c r="N77">
        <v>137.472711</v>
      </c>
      <c r="O77">
        <v>2.3739999999999998E-3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850</v>
      </c>
      <c r="D78" t="s">
        <v>1</v>
      </c>
      <c r="E78">
        <v>0</v>
      </c>
      <c r="F78">
        <v>0</v>
      </c>
      <c r="G78" t="s">
        <v>2</v>
      </c>
      <c r="H78">
        <v>696.84303699999998</v>
      </c>
      <c r="I78">
        <v>2.7889999999999998E-3</v>
      </c>
      <c r="J78" t="s">
        <v>3</v>
      </c>
      <c r="K78">
        <v>690.90675499999998</v>
      </c>
      <c r="L78">
        <v>7.4009999999999996E-3</v>
      </c>
      <c r="M78" t="s">
        <v>4</v>
      </c>
      <c r="N78">
        <v>146.055035</v>
      </c>
      <c r="O78">
        <v>2.3019999999999998E-3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900</v>
      </c>
      <c r="D79" t="s">
        <v>1</v>
      </c>
      <c r="E79">
        <v>0</v>
      </c>
      <c r="F79">
        <v>0</v>
      </c>
      <c r="G79" t="s">
        <v>2</v>
      </c>
      <c r="H79">
        <v>737.82495200000005</v>
      </c>
      <c r="I79">
        <v>3.0409999999999999E-3</v>
      </c>
      <c r="J79" t="s">
        <v>3</v>
      </c>
      <c r="K79">
        <v>731.54147699999999</v>
      </c>
      <c r="L79">
        <v>7.724E-3</v>
      </c>
      <c r="M79" t="s">
        <v>4</v>
      </c>
      <c r="N79">
        <v>154.63752199999999</v>
      </c>
      <c r="O79">
        <v>2.3600000000000001E-3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950</v>
      </c>
      <c r="D80" t="s">
        <v>1</v>
      </c>
      <c r="E80">
        <v>0</v>
      </c>
      <c r="F80">
        <v>0</v>
      </c>
      <c r="G80" t="s">
        <v>2</v>
      </c>
      <c r="H80">
        <v>778.80824199999995</v>
      </c>
      <c r="I80">
        <v>3.1870000000000002E-3</v>
      </c>
      <c r="J80" t="s">
        <v>3</v>
      </c>
      <c r="K80">
        <v>772.17673500000001</v>
      </c>
      <c r="L80">
        <v>7.9830000000000005E-3</v>
      </c>
      <c r="M80" t="s">
        <v>4</v>
      </c>
      <c r="N80">
        <v>163.220439</v>
      </c>
      <c r="O80">
        <v>2.336E-3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1000</v>
      </c>
      <c r="D81" t="s">
        <v>1</v>
      </c>
      <c r="E81">
        <v>0</v>
      </c>
      <c r="F81">
        <v>0</v>
      </c>
      <c r="G81" t="s">
        <v>2</v>
      </c>
      <c r="H81">
        <v>819.79464099999996</v>
      </c>
      <c r="I81">
        <v>3.6329999999999999E-3</v>
      </c>
      <c r="J81" t="s">
        <v>3</v>
      </c>
      <c r="K81">
        <v>812.81381799999997</v>
      </c>
      <c r="L81">
        <v>8.116E-3</v>
      </c>
      <c r="M81" t="s">
        <v>4</v>
      </c>
      <c r="N81">
        <v>171.80315100000001</v>
      </c>
      <c r="O81">
        <v>2.3609999999999998E-3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50</v>
      </c>
      <c r="D82" t="s">
        <v>1</v>
      </c>
      <c r="E82">
        <v>0</v>
      </c>
      <c r="F82">
        <v>0</v>
      </c>
      <c r="G82" t="s">
        <v>2</v>
      </c>
      <c r="H82">
        <v>47.316029999999998</v>
      </c>
      <c r="I82">
        <v>1.256E-3</v>
      </c>
      <c r="J82" t="s">
        <v>3</v>
      </c>
      <c r="K82">
        <v>46.902847999999999</v>
      </c>
      <c r="L82">
        <v>4.7210000000000004E-3</v>
      </c>
      <c r="M82" t="s">
        <v>4</v>
      </c>
      <c r="N82">
        <v>14.72997</v>
      </c>
      <c r="O82">
        <v>1.7489999999999999E-3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100</v>
      </c>
      <c r="D83" t="s">
        <v>1</v>
      </c>
      <c r="E83">
        <v>0</v>
      </c>
      <c r="F83">
        <v>0</v>
      </c>
      <c r="G83" t="s">
        <v>2</v>
      </c>
      <c r="H83">
        <v>94.369917000000001</v>
      </c>
      <c r="I83">
        <v>7.7899999999999996E-4</v>
      </c>
      <c r="J83" t="s">
        <v>3</v>
      </c>
      <c r="K83">
        <v>93.549673999999996</v>
      </c>
      <c r="L83">
        <v>5.437E-3</v>
      </c>
      <c r="M83" t="s">
        <v>4</v>
      </c>
      <c r="N83">
        <v>29.343767</v>
      </c>
      <c r="O83">
        <v>2.271E-3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150</v>
      </c>
      <c r="D84" t="s">
        <v>1</v>
      </c>
      <c r="E84">
        <v>0</v>
      </c>
      <c r="F84">
        <v>0</v>
      </c>
      <c r="G84" t="s">
        <v>2</v>
      </c>
      <c r="H84">
        <v>141.42026799999999</v>
      </c>
      <c r="I84">
        <v>9.3400000000000004E-4</v>
      </c>
      <c r="J84" t="s">
        <v>3</v>
      </c>
      <c r="K84">
        <v>140.19682800000001</v>
      </c>
      <c r="L84">
        <v>5.9740000000000001E-3</v>
      </c>
      <c r="M84" t="s">
        <v>4</v>
      </c>
      <c r="N84">
        <v>43.954977999999997</v>
      </c>
      <c r="O84">
        <v>2.6979999999999999E-3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200</v>
      </c>
      <c r="D85" t="s">
        <v>1</v>
      </c>
      <c r="E85">
        <v>0</v>
      </c>
      <c r="F85">
        <v>0</v>
      </c>
      <c r="G85" t="s">
        <v>2</v>
      </c>
      <c r="H85">
        <v>188.47319899999999</v>
      </c>
      <c r="I85">
        <v>1.48E-3</v>
      </c>
      <c r="J85" t="s">
        <v>3</v>
      </c>
      <c r="K85">
        <v>186.84824900000001</v>
      </c>
      <c r="L85">
        <v>7.0410000000000004E-3</v>
      </c>
      <c r="M85" t="s">
        <v>4</v>
      </c>
      <c r="N85">
        <v>58.568162999999998</v>
      </c>
      <c r="O85">
        <v>3.2929999999999999E-3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250</v>
      </c>
      <c r="D86" t="s">
        <v>1</v>
      </c>
      <c r="E86">
        <v>0</v>
      </c>
      <c r="F86">
        <v>0</v>
      </c>
      <c r="G86" t="s">
        <v>2</v>
      </c>
      <c r="H86">
        <v>235.52731499999999</v>
      </c>
      <c r="I86">
        <v>2.4650000000000002E-3</v>
      </c>
      <c r="J86" t="s">
        <v>3</v>
      </c>
      <c r="K86">
        <v>233.50230999999999</v>
      </c>
      <c r="L86">
        <v>8.4519999999999994E-3</v>
      </c>
      <c r="M86" t="s">
        <v>4</v>
      </c>
      <c r="N86">
        <v>73.182263000000006</v>
      </c>
      <c r="O86">
        <v>4.2310000000000004E-3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300</v>
      </c>
      <c r="D87" t="s">
        <v>1</v>
      </c>
      <c r="E87">
        <v>0</v>
      </c>
      <c r="F87">
        <v>0</v>
      </c>
      <c r="G87" t="s">
        <v>2</v>
      </c>
      <c r="H87">
        <v>282.58443399999999</v>
      </c>
      <c r="I87">
        <v>3.7399999999999998E-3</v>
      </c>
      <c r="J87" t="s">
        <v>3</v>
      </c>
      <c r="K87">
        <v>280.15801800000003</v>
      </c>
      <c r="L87">
        <v>9.7929999999999996E-3</v>
      </c>
      <c r="M87" t="s">
        <v>4</v>
      </c>
      <c r="N87">
        <v>87.793591000000006</v>
      </c>
      <c r="O87">
        <v>5.0439999999999999E-3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350</v>
      </c>
      <c r="D88" t="s">
        <v>1</v>
      </c>
      <c r="E88">
        <v>0</v>
      </c>
      <c r="F88">
        <v>0</v>
      </c>
      <c r="G88" t="s">
        <v>2</v>
      </c>
      <c r="H88">
        <v>329.642154</v>
      </c>
      <c r="I88">
        <v>4.7320000000000001E-3</v>
      </c>
      <c r="J88" t="s">
        <v>3</v>
      </c>
      <c r="K88">
        <v>326.81556399999999</v>
      </c>
      <c r="L88">
        <v>1.11E-2</v>
      </c>
      <c r="M88" t="s">
        <v>4</v>
      </c>
      <c r="N88">
        <v>102.40620699999999</v>
      </c>
      <c r="O88">
        <v>5.901E-3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400</v>
      </c>
      <c r="D89" t="s">
        <v>1</v>
      </c>
      <c r="E89">
        <v>0</v>
      </c>
      <c r="F89">
        <v>0</v>
      </c>
      <c r="G89" t="s">
        <v>2</v>
      </c>
      <c r="H89">
        <v>376.69929000000002</v>
      </c>
      <c r="I89">
        <v>5.8240000000000002E-3</v>
      </c>
      <c r="J89" t="s">
        <v>3</v>
      </c>
      <c r="K89">
        <v>373.47242899999998</v>
      </c>
      <c r="L89">
        <v>1.2422000000000001E-2</v>
      </c>
      <c r="M89" t="s">
        <v>4</v>
      </c>
      <c r="N89">
        <v>117.018947</v>
      </c>
      <c r="O89">
        <v>6.731E-3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450</v>
      </c>
      <c r="D90" t="s">
        <v>1</v>
      </c>
      <c r="E90">
        <v>0</v>
      </c>
      <c r="F90">
        <v>0</v>
      </c>
      <c r="G90" t="s">
        <v>2</v>
      </c>
      <c r="H90">
        <v>423.76020299999999</v>
      </c>
      <c r="I90">
        <v>7.476E-3</v>
      </c>
      <c r="J90" t="s">
        <v>3</v>
      </c>
      <c r="K90">
        <v>420.13318900000002</v>
      </c>
      <c r="L90">
        <v>1.455E-2</v>
      </c>
      <c r="M90" t="s">
        <v>4</v>
      </c>
      <c r="N90">
        <v>131.632116</v>
      </c>
      <c r="O90">
        <v>7.7600000000000004E-3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500</v>
      </c>
      <c r="D91" t="s">
        <v>1</v>
      </c>
      <c r="E91">
        <v>0</v>
      </c>
      <c r="F91">
        <v>0</v>
      </c>
      <c r="G91" t="s">
        <v>2</v>
      </c>
      <c r="H91">
        <v>470.82054699999998</v>
      </c>
      <c r="I91">
        <v>8.8690000000000001E-3</v>
      </c>
      <c r="J91" t="s">
        <v>3</v>
      </c>
      <c r="K91">
        <v>466.79335300000002</v>
      </c>
      <c r="L91">
        <v>1.6197E-2</v>
      </c>
      <c r="M91" t="s">
        <v>4</v>
      </c>
      <c r="N91">
        <v>146.243911</v>
      </c>
      <c r="O91">
        <v>8.8000000000000005E-3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550</v>
      </c>
      <c r="D92" t="s">
        <v>1</v>
      </c>
      <c r="E92">
        <v>0</v>
      </c>
      <c r="F92">
        <v>0</v>
      </c>
      <c r="G92" t="s">
        <v>2</v>
      </c>
      <c r="H92">
        <v>517.88272700000005</v>
      </c>
      <c r="I92">
        <v>1.0526000000000001E-2</v>
      </c>
      <c r="J92" t="s">
        <v>3</v>
      </c>
      <c r="K92">
        <v>513.45559300000002</v>
      </c>
      <c r="L92">
        <v>1.8178E-2</v>
      </c>
      <c r="M92" t="s">
        <v>4</v>
      </c>
      <c r="N92">
        <v>160.85821899999999</v>
      </c>
      <c r="O92">
        <v>1.0477E-2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600</v>
      </c>
      <c r="D93" t="s">
        <v>1</v>
      </c>
      <c r="E93">
        <v>0</v>
      </c>
      <c r="F93">
        <v>0</v>
      </c>
      <c r="G93" t="s">
        <v>2</v>
      </c>
      <c r="H93">
        <v>564.94644900000003</v>
      </c>
      <c r="I93">
        <v>1.2281E-2</v>
      </c>
      <c r="J93" t="s">
        <v>3</v>
      </c>
      <c r="K93">
        <v>560.11954200000002</v>
      </c>
      <c r="L93">
        <v>1.9945999999999998E-2</v>
      </c>
      <c r="M93" t="s">
        <v>4</v>
      </c>
      <c r="N93">
        <v>175.472159</v>
      </c>
      <c r="O93">
        <v>1.1615E-2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650</v>
      </c>
      <c r="D94" t="s">
        <v>1</v>
      </c>
      <c r="E94">
        <v>0</v>
      </c>
      <c r="F94">
        <v>0</v>
      </c>
      <c r="G94" t="s">
        <v>2</v>
      </c>
      <c r="H94">
        <v>612.01201000000003</v>
      </c>
      <c r="I94">
        <v>1.4625000000000001E-2</v>
      </c>
      <c r="J94" t="s">
        <v>3</v>
      </c>
      <c r="K94">
        <v>606.78467000000001</v>
      </c>
      <c r="L94">
        <v>2.2676999999999999E-2</v>
      </c>
      <c r="M94" t="s">
        <v>4</v>
      </c>
      <c r="N94">
        <v>190.08583400000001</v>
      </c>
      <c r="O94">
        <v>1.3138E-2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700</v>
      </c>
      <c r="D95" t="s">
        <v>1</v>
      </c>
      <c r="E95">
        <v>0</v>
      </c>
      <c r="F95">
        <v>0</v>
      </c>
      <c r="G95" t="s">
        <v>2</v>
      </c>
      <c r="H95">
        <v>659.07909099999995</v>
      </c>
      <c r="I95">
        <v>1.7108999999999999E-2</v>
      </c>
      <c r="J95" t="s">
        <v>3</v>
      </c>
      <c r="K95">
        <v>653.45230000000004</v>
      </c>
      <c r="L95">
        <v>2.5277000000000001E-2</v>
      </c>
      <c r="M95" t="s">
        <v>4</v>
      </c>
      <c r="N95">
        <v>204.701246</v>
      </c>
      <c r="O95">
        <v>1.5049E-2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750</v>
      </c>
      <c r="D96" t="s">
        <v>1</v>
      </c>
      <c r="E96">
        <v>0</v>
      </c>
      <c r="F96">
        <v>0</v>
      </c>
      <c r="G96" t="s">
        <v>2</v>
      </c>
      <c r="H96">
        <v>706.14314899999999</v>
      </c>
      <c r="I96">
        <v>1.9279999999999999E-2</v>
      </c>
      <c r="J96" t="s">
        <v>3</v>
      </c>
      <c r="K96">
        <v>700.11555199999998</v>
      </c>
      <c r="L96">
        <v>2.7557000000000002E-2</v>
      </c>
      <c r="M96" t="s">
        <v>4</v>
      </c>
      <c r="N96">
        <v>219.31240500000001</v>
      </c>
      <c r="O96">
        <v>1.6753000000000001E-2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800</v>
      </c>
      <c r="D97" t="s">
        <v>1</v>
      </c>
      <c r="E97">
        <v>0</v>
      </c>
      <c r="F97">
        <v>0</v>
      </c>
      <c r="G97" t="s">
        <v>2</v>
      </c>
      <c r="H97">
        <v>753.20967199999996</v>
      </c>
      <c r="I97">
        <v>2.2037999999999999E-2</v>
      </c>
      <c r="J97" t="s">
        <v>3</v>
      </c>
      <c r="K97">
        <v>746.78274199999998</v>
      </c>
      <c r="L97">
        <v>3.0844E-2</v>
      </c>
      <c r="M97" t="s">
        <v>4</v>
      </c>
      <c r="N97">
        <v>233.92616100000001</v>
      </c>
      <c r="O97">
        <v>1.9078999999999999E-2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850</v>
      </c>
      <c r="D98" t="s">
        <v>1</v>
      </c>
      <c r="E98">
        <v>0</v>
      </c>
      <c r="F98">
        <v>0</v>
      </c>
      <c r="G98" t="s">
        <v>2</v>
      </c>
      <c r="H98">
        <v>800.277017</v>
      </c>
      <c r="I98">
        <v>2.359E-2</v>
      </c>
      <c r="J98" t="s">
        <v>3</v>
      </c>
      <c r="K98">
        <v>793.45066299999996</v>
      </c>
      <c r="L98">
        <v>3.2605000000000002E-2</v>
      </c>
      <c r="M98" t="s">
        <v>4</v>
      </c>
      <c r="N98">
        <v>248.53860800000001</v>
      </c>
      <c r="O98">
        <v>2.0541E-2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900</v>
      </c>
      <c r="D99" t="s">
        <v>1</v>
      </c>
      <c r="E99">
        <v>0</v>
      </c>
      <c r="F99">
        <v>0</v>
      </c>
      <c r="G99" t="s">
        <v>2</v>
      </c>
      <c r="H99">
        <v>847.34983299999999</v>
      </c>
      <c r="I99">
        <v>2.5677999999999999E-2</v>
      </c>
      <c r="J99" t="s">
        <v>3</v>
      </c>
      <c r="K99">
        <v>840.12120500000003</v>
      </c>
      <c r="L99">
        <v>3.5831000000000002E-2</v>
      </c>
      <c r="M99" t="s">
        <v>4</v>
      </c>
      <c r="N99">
        <v>263.15214600000002</v>
      </c>
      <c r="O99">
        <v>2.3045E-2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950</v>
      </c>
      <c r="D100" t="s">
        <v>1</v>
      </c>
      <c r="E100">
        <v>0</v>
      </c>
      <c r="F100">
        <v>0</v>
      </c>
      <c r="G100" t="s">
        <v>2</v>
      </c>
      <c r="H100">
        <v>894.42216699999994</v>
      </c>
      <c r="I100">
        <v>2.8580000000000001E-2</v>
      </c>
      <c r="J100" t="s">
        <v>3</v>
      </c>
      <c r="K100">
        <v>886.79213500000003</v>
      </c>
      <c r="L100">
        <v>3.866E-2</v>
      </c>
      <c r="M100" t="s">
        <v>4</v>
      </c>
      <c r="N100">
        <v>277.76476700000001</v>
      </c>
      <c r="O100">
        <v>2.4905E-2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1000</v>
      </c>
      <c r="D101" t="s">
        <v>1</v>
      </c>
      <c r="E101">
        <v>0</v>
      </c>
      <c r="F101">
        <v>0</v>
      </c>
      <c r="G101" t="s">
        <v>2</v>
      </c>
      <c r="H101">
        <v>941.49556199999995</v>
      </c>
      <c r="I101">
        <v>3.1102000000000001E-2</v>
      </c>
      <c r="J101" t="s">
        <v>3</v>
      </c>
      <c r="K101">
        <v>933.46543899999995</v>
      </c>
      <c r="L101">
        <v>4.2084999999999997E-2</v>
      </c>
      <c r="M101" t="s">
        <v>4</v>
      </c>
      <c r="N101">
        <v>292.378759</v>
      </c>
      <c r="O101">
        <v>2.7081999999999998E-2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50</v>
      </c>
      <c r="D102" t="s">
        <v>1</v>
      </c>
      <c r="E102">
        <v>0</v>
      </c>
      <c r="F102">
        <v>0</v>
      </c>
      <c r="G102" t="s">
        <v>2</v>
      </c>
      <c r="H102">
        <v>29.325669000000001</v>
      </c>
      <c r="I102">
        <v>3.2079999999999999E-3</v>
      </c>
      <c r="J102" t="s">
        <v>3</v>
      </c>
      <c r="K102">
        <v>28.968335</v>
      </c>
      <c r="L102">
        <v>7.1630000000000001E-3</v>
      </c>
      <c r="M102" t="s">
        <v>4</v>
      </c>
      <c r="N102">
        <v>8.8592180000000003</v>
      </c>
      <c r="O102">
        <v>2.8110000000000001E-3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100</v>
      </c>
      <c r="D103" t="s">
        <v>1</v>
      </c>
      <c r="E103">
        <v>0</v>
      </c>
      <c r="F103">
        <v>0</v>
      </c>
      <c r="G103" t="s">
        <v>2</v>
      </c>
      <c r="H103">
        <v>58.173602000000002</v>
      </c>
      <c r="I103">
        <v>1.663E-3</v>
      </c>
      <c r="J103" t="s">
        <v>3</v>
      </c>
      <c r="K103">
        <v>57.464464</v>
      </c>
      <c r="L103">
        <v>7.2139999999999999E-3</v>
      </c>
      <c r="M103" t="s">
        <v>4</v>
      </c>
      <c r="N103">
        <v>17.443518000000001</v>
      </c>
      <c r="O103">
        <v>2.859E-3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150</v>
      </c>
      <c r="D104" t="s">
        <v>1</v>
      </c>
      <c r="E104">
        <v>0</v>
      </c>
      <c r="F104">
        <v>0</v>
      </c>
      <c r="G104" t="s">
        <v>2</v>
      </c>
      <c r="H104">
        <v>87.021185000000003</v>
      </c>
      <c r="I104">
        <v>9.7799999999999992E-4</v>
      </c>
      <c r="J104" t="s">
        <v>3</v>
      </c>
      <c r="K104">
        <v>85.959761</v>
      </c>
      <c r="L104">
        <v>7.0169999999999998E-3</v>
      </c>
      <c r="M104" t="s">
        <v>4</v>
      </c>
      <c r="N104">
        <v>26.026261999999999</v>
      </c>
      <c r="O104">
        <v>2.8860000000000001E-3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200</v>
      </c>
      <c r="D105" t="s">
        <v>1</v>
      </c>
      <c r="E105">
        <v>0</v>
      </c>
      <c r="F105">
        <v>0</v>
      </c>
      <c r="G105" t="s">
        <v>2</v>
      </c>
      <c r="H105">
        <v>115.86803399999999</v>
      </c>
      <c r="I105">
        <v>7.3200000000000001E-4</v>
      </c>
      <c r="J105" t="s">
        <v>3</v>
      </c>
      <c r="K105">
        <v>114.455259</v>
      </c>
      <c r="L105">
        <v>7.0210000000000003E-3</v>
      </c>
      <c r="M105" t="s">
        <v>4</v>
      </c>
      <c r="N105">
        <v>34.609673999999998</v>
      </c>
      <c r="O105">
        <v>2.9840000000000001E-3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250</v>
      </c>
      <c r="D106" t="s">
        <v>1</v>
      </c>
      <c r="E106">
        <v>0</v>
      </c>
      <c r="F106">
        <v>0</v>
      </c>
      <c r="G106" t="s">
        <v>2</v>
      </c>
      <c r="H106">
        <v>144.71590699999999</v>
      </c>
      <c r="I106">
        <v>8.2200000000000003E-4</v>
      </c>
      <c r="J106" t="s">
        <v>3</v>
      </c>
      <c r="K106">
        <v>142.950402</v>
      </c>
      <c r="L106">
        <v>7.0759999999999998E-3</v>
      </c>
      <c r="M106" t="s">
        <v>4</v>
      </c>
      <c r="N106">
        <v>43.193190000000001</v>
      </c>
      <c r="O106">
        <v>3.0109999999999998E-3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300</v>
      </c>
      <c r="D107" t="s">
        <v>1</v>
      </c>
      <c r="E107">
        <v>0</v>
      </c>
      <c r="F107">
        <v>0</v>
      </c>
      <c r="G107" t="s">
        <v>2</v>
      </c>
      <c r="H107">
        <v>173.56101100000001</v>
      </c>
      <c r="I107">
        <v>9.2299999999999999E-4</v>
      </c>
      <c r="J107" t="s">
        <v>3</v>
      </c>
      <c r="K107">
        <v>171.44600600000001</v>
      </c>
      <c r="L107">
        <v>7.0429999999999998E-3</v>
      </c>
      <c r="M107" t="s">
        <v>4</v>
      </c>
      <c r="N107">
        <v>51.776727000000001</v>
      </c>
      <c r="O107">
        <v>3.0699999999999998E-3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350</v>
      </c>
      <c r="D108" t="s">
        <v>1</v>
      </c>
      <c r="E108">
        <v>0</v>
      </c>
      <c r="F108">
        <v>0</v>
      </c>
      <c r="G108" t="s">
        <v>2</v>
      </c>
      <c r="H108">
        <v>202.40654499999999</v>
      </c>
      <c r="I108">
        <v>1.168E-3</v>
      </c>
      <c r="J108" t="s">
        <v>3</v>
      </c>
      <c r="K108">
        <v>199.94144499999999</v>
      </c>
      <c r="L108">
        <v>6.9610000000000002E-3</v>
      </c>
      <c r="M108" t="s">
        <v>4</v>
      </c>
      <c r="N108">
        <v>60.360979999999998</v>
      </c>
      <c r="O108">
        <v>2.9619999999999998E-3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400</v>
      </c>
      <c r="D109" t="s">
        <v>1</v>
      </c>
      <c r="E109">
        <v>0</v>
      </c>
      <c r="F109">
        <v>0</v>
      </c>
      <c r="G109" t="s">
        <v>2</v>
      </c>
      <c r="H109">
        <v>231.25187299999999</v>
      </c>
      <c r="I109">
        <v>1.462E-3</v>
      </c>
      <c r="J109" t="s">
        <v>3</v>
      </c>
      <c r="K109">
        <v>228.43686099999999</v>
      </c>
      <c r="L109">
        <v>6.966E-3</v>
      </c>
      <c r="M109" t="s">
        <v>4</v>
      </c>
      <c r="N109">
        <v>68.944875999999994</v>
      </c>
      <c r="O109">
        <v>2.8969999999999998E-3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450</v>
      </c>
      <c r="D110" t="s">
        <v>1</v>
      </c>
      <c r="E110">
        <v>0</v>
      </c>
      <c r="F110">
        <v>0</v>
      </c>
      <c r="G110" t="s">
        <v>2</v>
      </c>
      <c r="H110">
        <v>260.09618499999999</v>
      </c>
      <c r="I110">
        <v>1.624E-3</v>
      </c>
      <c r="J110" t="s">
        <v>3</v>
      </c>
      <c r="K110">
        <v>256.93177100000003</v>
      </c>
      <c r="L110">
        <v>6.9119999999999997E-3</v>
      </c>
      <c r="M110" t="s">
        <v>4</v>
      </c>
      <c r="N110">
        <v>77.528198000000003</v>
      </c>
      <c r="O110">
        <v>2.882E-3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500</v>
      </c>
      <c r="D111" t="s">
        <v>1</v>
      </c>
      <c r="E111">
        <v>0</v>
      </c>
      <c r="F111">
        <v>0</v>
      </c>
      <c r="G111" t="s">
        <v>2</v>
      </c>
      <c r="H111">
        <v>288.94271900000001</v>
      </c>
      <c r="I111">
        <v>1.913E-3</v>
      </c>
      <c r="J111" t="s">
        <v>3</v>
      </c>
      <c r="K111">
        <v>285.42743300000001</v>
      </c>
      <c r="L111">
        <v>6.9239999999999996E-3</v>
      </c>
      <c r="M111" t="s">
        <v>4</v>
      </c>
      <c r="N111">
        <v>86.111868999999999</v>
      </c>
      <c r="O111">
        <v>2.8890000000000001E-3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550</v>
      </c>
      <c r="D112" t="s">
        <v>1</v>
      </c>
      <c r="E112">
        <v>0</v>
      </c>
      <c r="F112">
        <v>0</v>
      </c>
      <c r="G112" t="s">
        <v>2</v>
      </c>
      <c r="H112">
        <v>317.78875299999999</v>
      </c>
      <c r="I112">
        <v>2.1380000000000001E-3</v>
      </c>
      <c r="J112" t="s">
        <v>3</v>
      </c>
      <c r="K112">
        <v>313.92323699999997</v>
      </c>
      <c r="L112">
        <v>7.0289999999999997E-3</v>
      </c>
      <c r="M112" t="s">
        <v>4</v>
      </c>
      <c r="N112">
        <v>94.695724999999996</v>
      </c>
      <c r="O112">
        <v>2.8609999999999998E-3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600</v>
      </c>
      <c r="D113" t="s">
        <v>1</v>
      </c>
      <c r="E113">
        <v>0</v>
      </c>
      <c r="F113">
        <v>0</v>
      </c>
      <c r="G113" t="s">
        <v>2</v>
      </c>
      <c r="H113">
        <v>346.63385199999999</v>
      </c>
      <c r="I113">
        <v>2.3649999999999999E-3</v>
      </c>
      <c r="J113" t="s">
        <v>3</v>
      </c>
      <c r="K113">
        <v>342.41851600000001</v>
      </c>
      <c r="L113">
        <v>6.9750000000000003E-3</v>
      </c>
      <c r="M113" t="s">
        <v>4</v>
      </c>
      <c r="N113">
        <v>103.27933299999999</v>
      </c>
      <c r="O113">
        <v>2.9250000000000001E-3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650</v>
      </c>
      <c r="D114" t="s">
        <v>1</v>
      </c>
      <c r="E114">
        <v>0</v>
      </c>
      <c r="F114">
        <v>0</v>
      </c>
      <c r="G114" t="s">
        <v>2</v>
      </c>
      <c r="H114">
        <v>375.47718099999997</v>
      </c>
      <c r="I114">
        <v>2.777E-3</v>
      </c>
      <c r="J114" t="s">
        <v>3</v>
      </c>
      <c r="K114">
        <v>370.91270800000001</v>
      </c>
      <c r="L114">
        <v>7.0619999999999997E-3</v>
      </c>
      <c r="M114" t="s">
        <v>4</v>
      </c>
      <c r="N114">
        <v>111.862263</v>
      </c>
      <c r="O114">
        <v>2.9529999999999999E-3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700</v>
      </c>
      <c r="D115" t="s">
        <v>1</v>
      </c>
      <c r="E115">
        <v>0</v>
      </c>
      <c r="F115">
        <v>0</v>
      </c>
      <c r="G115" t="s">
        <v>2</v>
      </c>
      <c r="H115">
        <v>404.32383199999998</v>
      </c>
      <c r="I115">
        <v>3.3440000000000002E-3</v>
      </c>
      <c r="J115" t="s">
        <v>3</v>
      </c>
      <c r="K115">
        <v>399.40774099999999</v>
      </c>
      <c r="L115">
        <v>7.3749999999999996E-3</v>
      </c>
      <c r="M115" t="s">
        <v>4</v>
      </c>
      <c r="N115">
        <v>120.44573</v>
      </c>
      <c r="O115">
        <v>3.0010000000000002E-3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750</v>
      </c>
      <c r="D116" t="s">
        <v>1</v>
      </c>
      <c r="E116">
        <v>0</v>
      </c>
      <c r="F116">
        <v>0</v>
      </c>
      <c r="G116" t="s">
        <v>2</v>
      </c>
      <c r="H116">
        <v>433.17388099999999</v>
      </c>
      <c r="I116">
        <v>6.0910000000000001E-3</v>
      </c>
      <c r="J116" t="s">
        <v>3</v>
      </c>
      <c r="K116">
        <v>427.90476100000001</v>
      </c>
      <c r="L116">
        <v>7.8050000000000003E-3</v>
      </c>
      <c r="M116" t="s">
        <v>4</v>
      </c>
      <c r="N116">
        <v>129.02908400000001</v>
      </c>
      <c r="O116">
        <v>2.983E-3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800</v>
      </c>
      <c r="D117" t="s">
        <v>1</v>
      </c>
      <c r="E117">
        <v>0</v>
      </c>
      <c r="F117">
        <v>0</v>
      </c>
      <c r="G117" t="s">
        <v>2</v>
      </c>
      <c r="H117">
        <v>462.02373499999999</v>
      </c>
      <c r="I117">
        <v>8.4139999999999996E-3</v>
      </c>
      <c r="J117" t="s">
        <v>3</v>
      </c>
      <c r="K117">
        <v>456.40218299999998</v>
      </c>
      <c r="L117">
        <v>7.7679999999999997E-3</v>
      </c>
      <c r="M117" t="s">
        <v>4</v>
      </c>
      <c r="N117">
        <v>137.61310599999999</v>
      </c>
      <c r="O117">
        <v>3.0179999999999998E-3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850</v>
      </c>
      <c r="D118" t="s">
        <v>1</v>
      </c>
      <c r="E118">
        <v>0</v>
      </c>
      <c r="F118">
        <v>0</v>
      </c>
      <c r="G118" t="s">
        <v>2</v>
      </c>
      <c r="H118">
        <v>490.87103100000002</v>
      </c>
      <c r="I118">
        <v>1.0711E-2</v>
      </c>
      <c r="J118" t="s">
        <v>3</v>
      </c>
      <c r="K118">
        <v>484.89839599999999</v>
      </c>
      <c r="L118">
        <v>7.953E-3</v>
      </c>
      <c r="M118" t="s">
        <v>4</v>
      </c>
      <c r="N118">
        <v>146.1968</v>
      </c>
      <c r="O118">
        <v>2.9889999999999999E-3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900</v>
      </c>
      <c r="D119" t="s">
        <v>1</v>
      </c>
      <c r="E119">
        <v>0</v>
      </c>
      <c r="F119">
        <v>0</v>
      </c>
      <c r="G119" t="s">
        <v>2</v>
      </c>
      <c r="H119">
        <v>519.71656599999994</v>
      </c>
      <c r="I119">
        <v>1.2645999999999999E-2</v>
      </c>
      <c r="J119" t="s">
        <v>3</v>
      </c>
      <c r="K119">
        <v>513.39315699999997</v>
      </c>
      <c r="L119">
        <v>8.2299999999999995E-3</v>
      </c>
      <c r="M119" t="s">
        <v>4</v>
      </c>
      <c r="N119">
        <v>154.77920499999999</v>
      </c>
      <c r="O119">
        <v>2.9949999999999998E-3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950</v>
      </c>
      <c r="D120" t="s">
        <v>1</v>
      </c>
      <c r="E120">
        <v>0</v>
      </c>
      <c r="F120">
        <v>0</v>
      </c>
      <c r="G120" t="s">
        <v>2</v>
      </c>
      <c r="H120">
        <v>548.56226400000003</v>
      </c>
      <c r="I120">
        <v>1.3977E-2</v>
      </c>
      <c r="J120" t="s">
        <v>3</v>
      </c>
      <c r="K120">
        <v>541.88782200000003</v>
      </c>
      <c r="L120">
        <v>8.3580000000000008E-3</v>
      </c>
      <c r="M120" t="s">
        <v>4</v>
      </c>
      <c r="N120">
        <v>163.36169200000001</v>
      </c>
      <c r="O120">
        <v>3.0439999999999998E-3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1000</v>
      </c>
      <c r="D121" t="s">
        <v>1</v>
      </c>
      <c r="E121">
        <v>0</v>
      </c>
      <c r="F121">
        <v>0</v>
      </c>
      <c r="G121" t="s">
        <v>2</v>
      </c>
      <c r="H121">
        <v>577.40810199999999</v>
      </c>
      <c r="I121">
        <v>1.5154000000000001E-2</v>
      </c>
      <c r="J121" t="s">
        <v>3</v>
      </c>
      <c r="K121">
        <v>570.38235099999997</v>
      </c>
      <c r="L121">
        <v>8.6650000000000008E-3</v>
      </c>
      <c r="M121" t="s">
        <v>4</v>
      </c>
      <c r="N121">
        <v>171.94430199999999</v>
      </c>
      <c r="O121">
        <v>3.0920000000000001E-3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50</v>
      </c>
      <c r="D122" t="s">
        <v>1</v>
      </c>
      <c r="E122">
        <v>0</v>
      </c>
      <c r="F122">
        <v>0</v>
      </c>
      <c r="G122" t="s">
        <v>2</v>
      </c>
      <c r="H122">
        <v>149.53289000000001</v>
      </c>
      <c r="I122">
        <v>145.56115399999999</v>
      </c>
      <c r="J122" t="s">
        <v>3</v>
      </c>
      <c r="K122">
        <v>148.32674700000001</v>
      </c>
      <c r="L122">
        <v>140.75259500000001</v>
      </c>
      <c r="M122" t="s">
        <v>4</v>
      </c>
      <c r="N122">
        <v>96.203576999999996</v>
      </c>
      <c r="O122">
        <v>119.92563</v>
      </c>
      <c r="P122" t="s">
        <v>5</v>
      </c>
      <c r="Q122">
        <v>1.2636989999999999</v>
      </c>
      <c r="R122">
        <v>4.4051E-2</v>
      </c>
      <c r="S122" t="s">
        <v>6</v>
      </c>
      <c r="T122">
        <v>37.571955000000003</v>
      </c>
      <c r="U122">
        <v>8.9899999999999995E-4</v>
      </c>
      <c r="V122" t="s">
        <v>7</v>
      </c>
      <c r="W122">
        <v>0.213398</v>
      </c>
      <c r="X122">
        <v>5.8100000000000003E-4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7.9495999999999997E-2</v>
      </c>
      <c r="AG122">
        <v>1.07E-4</v>
      </c>
      <c r="AH122" t="s">
        <v>11</v>
      </c>
      <c r="AI122">
        <v>0.91969900000000004</v>
      </c>
      <c r="AJ122">
        <v>2.1000000000000001E-4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100</v>
      </c>
      <c r="D123" t="s">
        <v>1</v>
      </c>
      <c r="E123">
        <v>0</v>
      </c>
      <c r="F123">
        <v>0</v>
      </c>
      <c r="G123" t="s">
        <v>2</v>
      </c>
      <c r="H123">
        <v>296.51124800000002</v>
      </c>
      <c r="I123">
        <v>311.28202499999998</v>
      </c>
      <c r="J123" t="s">
        <v>3</v>
      </c>
      <c r="K123">
        <v>294.137291</v>
      </c>
      <c r="L123">
        <v>302.36398600000001</v>
      </c>
      <c r="M123" t="s">
        <v>4</v>
      </c>
      <c r="N123">
        <v>190.28520700000001</v>
      </c>
      <c r="O123">
        <v>253.10040000000001</v>
      </c>
      <c r="P123" t="s">
        <v>5</v>
      </c>
      <c r="Q123">
        <v>2.4873069999999999</v>
      </c>
      <c r="R123">
        <v>7.1988999999999997E-2</v>
      </c>
      <c r="S123" t="s">
        <v>6</v>
      </c>
      <c r="T123">
        <v>75.061408999999998</v>
      </c>
      <c r="U123">
        <v>2.4260000000000002E-3</v>
      </c>
      <c r="V123" t="s">
        <v>7</v>
      </c>
      <c r="W123">
        <v>0.419931</v>
      </c>
      <c r="X123">
        <v>1.578E-3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7.4481000000000006E-2</v>
      </c>
      <c r="AG123">
        <v>1.3999999999999999E-4</v>
      </c>
      <c r="AH123" t="s">
        <v>11</v>
      </c>
      <c r="AI123">
        <v>0.92876499999999995</v>
      </c>
      <c r="AJ123">
        <v>9.8999999999999994E-5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150</v>
      </c>
      <c r="D124" t="s">
        <v>1</v>
      </c>
      <c r="E124">
        <v>0</v>
      </c>
      <c r="F124">
        <v>0</v>
      </c>
      <c r="G124" t="s">
        <v>2</v>
      </c>
      <c r="H124">
        <v>442.37594100000001</v>
      </c>
      <c r="I124">
        <v>413.26025800000002</v>
      </c>
      <c r="J124" t="s">
        <v>3</v>
      </c>
      <c r="K124">
        <v>438.84950800000001</v>
      </c>
      <c r="L124">
        <v>401.32140099999998</v>
      </c>
      <c r="M124" t="s">
        <v>4</v>
      </c>
      <c r="N124">
        <v>283.34924599999999</v>
      </c>
      <c r="O124">
        <v>332.94950899999998</v>
      </c>
      <c r="P124" t="s">
        <v>5</v>
      </c>
      <c r="Q124">
        <v>3.6944849999999998</v>
      </c>
      <c r="R124">
        <v>9.4799999999999995E-2</v>
      </c>
      <c r="S124" t="s">
        <v>6</v>
      </c>
      <c r="T124">
        <v>112.54961400000001</v>
      </c>
      <c r="U124">
        <v>2.977E-3</v>
      </c>
      <c r="V124" t="s">
        <v>7</v>
      </c>
      <c r="W124">
        <v>0.62286200000000003</v>
      </c>
      <c r="X124">
        <v>2.049E-3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7.2056999999999996E-2</v>
      </c>
      <c r="AG124">
        <v>1.4799999999999999E-4</v>
      </c>
      <c r="AH124" t="s">
        <v>11</v>
      </c>
      <c r="AI124">
        <v>0.93082600000000004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200</v>
      </c>
      <c r="D125" t="s">
        <v>1</v>
      </c>
      <c r="E125">
        <v>0</v>
      </c>
      <c r="F125">
        <v>0</v>
      </c>
      <c r="G125" t="s">
        <v>2</v>
      </c>
      <c r="H125">
        <v>588.32547699999998</v>
      </c>
      <c r="I125">
        <v>468.59745600000002</v>
      </c>
      <c r="J125" t="s">
        <v>3</v>
      </c>
      <c r="K125">
        <v>583.64763900000003</v>
      </c>
      <c r="L125">
        <v>454.95247999999998</v>
      </c>
      <c r="M125" t="s">
        <v>4</v>
      </c>
      <c r="N125">
        <v>376.41538200000002</v>
      </c>
      <c r="O125">
        <v>372.32803100000001</v>
      </c>
      <c r="P125" t="s">
        <v>5</v>
      </c>
      <c r="Q125">
        <v>4.9012919999999998</v>
      </c>
      <c r="R125">
        <v>0.108615</v>
      </c>
      <c r="S125" t="s">
        <v>6</v>
      </c>
      <c r="T125">
        <v>150.04125099999999</v>
      </c>
      <c r="U125">
        <v>3.3019999999999998E-3</v>
      </c>
      <c r="V125" t="s">
        <v>7</v>
      </c>
      <c r="W125">
        <v>0.82680399999999998</v>
      </c>
      <c r="X125">
        <v>2.2780000000000001E-3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6.9771E-2</v>
      </c>
      <c r="AG125">
        <v>1.4999999999999999E-4</v>
      </c>
      <c r="AH125" t="s">
        <v>11</v>
      </c>
      <c r="AI125">
        <v>0.93257100000000004</v>
      </c>
      <c r="AJ125">
        <v>7.4999999999999993E-5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250</v>
      </c>
      <c r="D126" t="s">
        <v>1</v>
      </c>
      <c r="E126">
        <v>0</v>
      </c>
      <c r="F126">
        <v>0</v>
      </c>
      <c r="G126" t="s">
        <v>2</v>
      </c>
      <c r="H126">
        <v>734.26124300000004</v>
      </c>
      <c r="I126">
        <v>530.245318</v>
      </c>
      <c r="J126" t="s">
        <v>3</v>
      </c>
      <c r="K126">
        <v>728.43000400000005</v>
      </c>
      <c r="L126">
        <v>514.67161999999996</v>
      </c>
      <c r="M126" t="s">
        <v>4</v>
      </c>
      <c r="N126">
        <v>469.44374299999998</v>
      </c>
      <c r="O126">
        <v>416.16208399999999</v>
      </c>
      <c r="P126" t="s">
        <v>5</v>
      </c>
      <c r="Q126">
        <v>6.1092399999999998</v>
      </c>
      <c r="R126">
        <v>0.12517400000000001</v>
      </c>
      <c r="S126" t="s">
        <v>6</v>
      </c>
      <c r="T126">
        <v>187.53385700000001</v>
      </c>
      <c r="U126">
        <v>3.6589999999999999E-3</v>
      </c>
      <c r="V126" t="s">
        <v>7</v>
      </c>
      <c r="W126">
        <v>1.0306759999999999</v>
      </c>
      <c r="X126">
        <v>2.5690000000000001E-3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6.7987000000000006E-2</v>
      </c>
      <c r="AG126">
        <v>1.44E-4</v>
      </c>
      <c r="AH126" t="s">
        <v>11</v>
      </c>
      <c r="AI126">
        <v>0.93313100000000004</v>
      </c>
      <c r="AJ126">
        <v>6.7000000000000002E-5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300</v>
      </c>
      <c r="D127" t="s">
        <v>1</v>
      </c>
      <c r="E127">
        <v>0</v>
      </c>
      <c r="F127">
        <v>0</v>
      </c>
      <c r="G127" t="s">
        <v>2</v>
      </c>
      <c r="H127">
        <v>880.34593500000005</v>
      </c>
      <c r="I127">
        <v>608.08250999999996</v>
      </c>
      <c r="J127" t="s">
        <v>3</v>
      </c>
      <c r="K127">
        <v>873.35766000000001</v>
      </c>
      <c r="L127">
        <v>589.93833500000005</v>
      </c>
      <c r="M127" t="s">
        <v>4</v>
      </c>
      <c r="N127">
        <v>562.64610800000003</v>
      </c>
      <c r="O127">
        <v>469.86703399999999</v>
      </c>
      <c r="P127" t="s">
        <v>5</v>
      </c>
      <c r="Q127">
        <v>7.320379</v>
      </c>
      <c r="R127">
        <v>0.14876500000000001</v>
      </c>
      <c r="S127" t="s">
        <v>6</v>
      </c>
      <c r="T127">
        <v>225.02971500000001</v>
      </c>
      <c r="U127">
        <v>3.9569999999999996E-3</v>
      </c>
      <c r="V127" t="s">
        <v>7</v>
      </c>
      <c r="W127">
        <v>1.233714</v>
      </c>
      <c r="X127">
        <v>2.813E-3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6.6332000000000002E-2</v>
      </c>
      <c r="AG127">
        <v>1.65E-4</v>
      </c>
      <c r="AH127" t="s">
        <v>11</v>
      </c>
      <c r="AI127">
        <v>0.93415300000000001</v>
      </c>
      <c r="AJ127">
        <v>6.9999999999999994E-5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350</v>
      </c>
      <c r="D128" t="s">
        <v>1</v>
      </c>
      <c r="E128">
        <v>0</v>
      </c>
      <c r="F128">
        <v>0</v>
      </c>
      <c r="G128" t="s">
        <v>2</v>
      </c>
      <c r="H128">
        <v>1026.42183</v>
      </c>
      <c r="I128">
        <v>685.09557400000006</v>
      </c>
      <c r="J128" t="s">
        <v>3</v>
      </c>
      <c r="K128">
        <v>1018.280166</v>
      </c>
      <c r="L128">
        <v>664.68214699999999</v>
      </c>
      <c r="M128" t="s">
        <v>4</v>
      </c>
      <c r="N128">
        <v>655.86905999999999</v>
      </c>
      <c r="O128">
        <v>527.48424399999999</v>
      </c>
      <c r="P128" t="s">
        <v>5</v>
      </c>
      <c r="Q128">
        <v>8.528594</v>
      </c>
      <c r="R128">
        <v>0.16952999999999999</v>
      </c>
      <c r="S128" t="s">
        <v>6</v>
      </c>
      <c r="T128">
        <v>262.55459300000001</v>
      </c>
      <c r="U128">
        <v>1.6986000000000001E-2</v>
      </c>
      <c r="V128" t="s">
        <v>7</v>
      </c>
      <c r="W128">
        <v>1.4375150000000001</v>
      </c>
      <c r="X128">
        <v>3.1459999999999999E-3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6.4945000000000003E-2</v>
      </c>
      <c r="AG128">
        <v>1.66E-4</v>
      </c>
      <c r="AH128" t="s">
        <v>11</v>
      </c>
      <c r="AI128">
        <v>0.93438600000000005</v>
      </c>
      <c r="AJ128">
        <v>6.7999999999999999E-5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400</v>
      </c>
      <c r="D129" t="s">
        <v>1</v>
      </c>
      <c r="E129">
        <v>0</v>
      </c>
      <c r="F129">
        <v>0</v>
      </c>
      <c r="G129" t="s">
        <v>2</v>
      </c>
      <c r="H129">
        <v>1172.6413210000001</v>
      </c>
      <c r="I129">
        <v>748.72936400000003</v>
      </c>
      <c r="J129" t="s">
        <v>3</v>
      </c>
      <c r="K129">
        <v>1163.344053</v>
      </c>
      <c r="L129">
        <v>726.33140100000003</v>
      </c>
      <c r="M129" t="s">
        <v>4</v>
      </c>
      <c r="N129">
        <v>749.12072599999999</v>
      </c>
      <c r="O129">
        <v>573.281339</v>
      </c>
      <c r="P129" t="s">
        <v>5</v>
      </c>
      <c r="Q129">
        <v>9.7380359999999992</v>
      </c>
      <c r="R129">
        <v>0.18762599999999999</v>
      </c>
      <c r="S129" t="s">
        <v>6</v>
      </c>
      <c r="T129">
        <v>300.065698</v>
      </c>
      <c r="U129">
        <v>2.4802000000000001E-2</v>
      </c>
      <c r="V129" t="s">
        <v>7</v>
      </c>
      <c r="W129">
        <v>1.6407369999999999</v>
      </c>
      <c r="X129">
        <v>3.3679999999999999E-3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6.3169000000000003E-2</v>
      </c>
      <c r="AG129">
        <v>1.5200000000000001E-4</v>
      </c>
      <c r="AH129" t="s">
        <v>11</v>
      </c>
      <c r="AI129">
        <v>0.93551600000000001</v>
      </c>
      <c r="AJ129">
        <v>8.3999999999999995E-5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450</v>
      </c>
      <c r="D130" t="s">
        <v>1</v>
      </c>
      <c r="E130">
        <v>0</v>
      </c>
      <c r="F130">
        <v>0</v>
      </c>
      <c r="G130" t="s">
        <v>2</v>
      </c>
      <c r="H130">
        <v>1318.597898</v>
      </c>
      <c r="I130">
        <v>806.36071000000004</v>
      </c>
      <c r="J130" t="s">
        <v>3</v>
      </c>
      <c r="K130">
        <v>1308.146362</v>
      </c>
      <c r="L130">
        <v>781.93624199999999</v>
      </c>
      <c r="M130" t="s">
        <v>4</v>
      </c>
      <c r="N130">
        <v>842.129952</v>
      </c>
      <c r="O130">
        <v>621.17408599999999</v>
      </c>
      <c r="P130" t="s">
        <v>5</v>
      </c>
      <c r="Q130">
        <v>10.946082000000001</v>
      </c>
      <c r="R130">
        <v>0.207977</v>
      </c>
      <c r="S130" t="s">
        <v>6</v>
      </c>
      <c r="T130">
        <v>337.56507299999998</v>
      </c>
      <c r="U130">
        <v>2.4767999999999998E-2</v>
      </c>
      <c r="V130" t="s">
        <v>7</v>
      </c>
      <c r="W130">
        <v>1.842436</v>
      </c>
      <c r="X130">
        <v>3.6129999999999999E-3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6.1776999999999999E-2</v>
      </c>
      <c r="AG130">
        <v>1.36E-4</v>
      </c>
      <c r="AH130" t="s">
        <v>11</v>
      </c>
      <c r="AI130">
        <v>0.93654999999999999</v>
      </c>
      <c r="AJ130">
        <v>9.8999999999999994E-5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500</v>
      </c>
      <c r="D131" t="s">
        <v>1</v>
      </c>
      <c r="E131">
        <v>0</v>
      </c>
      <c r="F131">
        <v>0</v>
      </c>
      <c r="G131" t="s">
        <v>2</v>
      </c>
      <c r="H131">
        <v>1464.374695</v>
      </c>
      <c r="I131">
        <v>883.71574399999997</v>
      </c>
      <c r="J131" t="s">
        <v>3</v>
      </c>
      <c r="K131">
        <v>1452.772498</v>
      </c>
      <c r="L131">
        <v>856.80558099999996</v>
      </c>
      <c r="M131" t="s">
        <v>4</v>
      </c>
      <c r="N131">
        <v>935.04864999999995</v>
      </c>
      <c r="O131">
        <v>679.79994099999999</v>
      </c>
      <c r="P131" t="s">
        <v>5</v>
      </c>
      <c r="Q131">
        <v>12.150231</v>
      </c>
      <c r="R131">
        <v>0.23061300000000001</v>
      </c>
      <c r="S131" t="s">
        <v>6</v>
      </c>
      <c r="T131">
        <v>375.066755</v>
      </c>
      <c r="U131">
        <v>2.5415E-2</v>
      </c>
      <c r="V131" t="s">
        <v>7</v>
      </c>
      <c r="W131">
        <v>2.0451030000000001</v>
      </c>
      <c r="X131">
        <v>3.9379999999999997E-3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6.1226999999999997E-2</v>
      </c>
      <c r="AG131">
        <v>1.2999999999999999E-4</v>
      </c>
      <c r="AH131" t="s">
        <v>11</v>
      </c>
      <c r="AI131">
        <v>0.93748500000000001</v>
      </c>
      <c r="AJ131">
        <v>1.1E-4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550</v>
      </c>
      <c r="D132" t="s">
        <v>1</v>
      </c>
      <c r="E132">
        <v>0</v>
      </c>
      <c r="F132">
        <v>0</v>
      </c>
      <c r="G132" t="s">
        <v>2</v>
      </c>
      <c r="H132">
        <v>1610.161758</v>
      </c>
      <c r="I132">
        <v>968.59108700000002</v>
      </c>
      <c r="J132" t="s">
        <v>3</v>
      </c>
      <c r="K132">
        <v>1597.4076030000001</v>
      </c>
      <c r="L132">
        <v>938.88464299999998</v>
      </c>
      <c r="M132" t="s">
        <v>4</v>
      </c>
      <c r="N132">
        <v>1027.9868759999999</v>
      </c>
      <c r="O132">
        <v>749.525756</v>
      </c>
      <c r="P132" t="s">
        <v>5</v>
      </c>
      <c r="Q132">
        <v>13.356593</v>
      </c>
      <c r="R132">
        <v>0.2571</v>
      </c>
      <c r="S132" t="s">
        <v>6</v>
      </c>
      <c r="T132">
        <v>412.57173999999998</v>
      </c>
      <c r="U132">
        <v>2.6092000000000001E-2</v>
      </c>
      <c r="V132" t="s">
        <v>7</v>
      </c>
      <c r="W132">
        <v>2.2484860000000002</v>
      </c>
      <c r="X132">
        <v>4.1830000000000001E-3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6.1004000000000003E-2</v>
      </c>
      <c r="AG132">
        <v>1.3100000000000001E-4</v>
      </c>
      <c r="AH132" t="s">
        <v>11</v>
      </c>
      <c r="AI132">
        <v>0.93811500000000003</v>
      </c>
      <c r="AJ132">
        <v>1.1900000000000001E-4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600</v>
      </c>
      <c r="D133" t="s">
        <v>1</v>
      </c>
      <c r="E133">
        <v>0</v>
      </c>
      <c r="F133">
        <v>0</v>
      </c>
      <c r="G133" t="s">
        <v>2</v>
      </c>
      <c r="H133">
        <v>1757.3002120000001</v>
      </c>
      <c r="I133">
        <v>1121.688789</v>
      </c>
      <c r="J133" t="s">
        <v>3</v>
      </c>
      <c r="K133">
        <v>1743.378103</v>
      </c>
      <c r="L133">
        <v>1087.3862079999999</v>
      </c>
      <c r="M133" t="s">
        <v>4</v>
      </c>
      <c r="N133">
        <v>1122.207805</v>
      </c>
      <c r="O133">
        <v>883.43394000000001</v>
      </c>
      <c r="P133" t="s">
        <v>5</v>
      </c>
      <c r="Q133">
        <v>14.579882</v>
      </c>
      <c r="R133">
        <v>0.29885200000000001</v>
      </c>
      <c r="S133" t="s">
        <v>6</v>
      </c>
      <c r="T133">
        <v>450.079992</v>
      </c>
      <c r="U133">
        <v>2.7938000000000001E-2</v>
      </c>
      <c r="V133" t="s">
        <v>7</v>
      </c>
      <c r="W133">
        <v>2.455066</v>
      </c>
      <c r="X133">
        <v>5.3299999999999997E-3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6.0913000000000002E-2</v>
      </c>
      <c r="AG133">
        <v>1.3100000000000001E-4</v>
      </c>
      <c r="AH133" t="s">
        <v>11</v>
      </c>
      <c r="AI133">
        <v>0.93812099999999998</v>
      </c>
      <c r="AJ133">
        <v>1.1900000000000001E-4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650</v>
      </c>
      <c r="D134" t="s">
        <v>1</v>
      </c>
      <c r="E134">
        <v>0</v>
      </c>
      <c r="F134">
        <v>0</v>
      </c>
      <c r="G134" t="s">
        <v>2</v>
      </c>
      <c r="H134">
        <v>1903.672407</v>
      </c>
      <c r="I134">
        <v>1301.26403</v>
      </c>
      <c r="J134" t="s">
        <v>3</v>
      </c>
      <c r="K134">
        <v>1888.5991309999999</v>
      </c>
      <c r="L134">
        <v>1262.8756860000001</v>
      </c>
      <c r="M134" t="s">
        <v>4</v>
      </c>
      <c r="N134">
        <v>1215.652791</v>
      </c>
      <c r="O134">
        <v>1033.4429070000001</v>
      </c>
      <c r="P134" t="s">
        <v>5</v>
      </c>
      <c r="Q134">
        <v>15.786114</v>
      </c>
      <c r="R134">
        <v>0.33208599999999999</v>
      </c>
      <c r="S134" t="s">
        <v>6</v>
      </c>
      <c r="T134">
        <v>487.58777500000002</v>
      </c>
      <c r="U134">
        <v>2.9794999999999999E-2</v>
      </c>
      <c r="V134" t="s">
        <v>7</v>
      </c>
      <c r="W134">
        <v>2.6600670000000002</v>
      </c>
      <c r="X134">
        <v>6.777E-3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5.9610000000000003E-2</v>
      </c>
      <c r="AG134">
        <v>1.11E-4</v>
      </c>
      <c r="AH134" t="s">
        <v>11</v>
      </c>
      <c r="AI134">
        <v>0.93847100000000006</v>
      </c>
      <c r="AJ134">
        <v>1.2E-4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700</v>
      </c>
      <c r="D135" t="s">
        <v>1</v>
      </c>
      <c r="E135">
        <v>0</v>
      </c>
      <c r="F135">
        <v>0</v>
      </c>
      <c r="G135" t="s">
        <v>2</v>
      </c>
      <c r="H135">
        <v>2050.1312600000001</v>
      </c>
      <c r="I135">
        <v>1488.9875400000001</v>
      </c>
      <c r="J135" t="s">
        <v>3</v>
      </c>
      <c r="K135">
        <v>2033.9048170000001</v>
      </c>
      <c r="L135">
        <v>1446.988245</v>
      </c>
      <c r="M135" t="s">
        <v>4</v>
      </c>
      <c r="N135">
        <v>1309.2017040000001</v>
      </c>
      <c r="O135">
        <v>1184.7973770000001</v>
      </c>
      <c r="P135" t="s">
        <v>5</v>
      </c>
      <c r="Q135">
        <v>16.995355</v>
      </c>
      <c r="R135">
        <v>0.35929899999999998</v>
      </c>
      <c r="S135" t="s">
        <v>6</v>
      </c>
      <c r="T135">
        <v>525.10466199999996</v>
      </c>
      <c r="U135">
        <v>3.4327000000000003E-2</v>
      </c>
      <c r="V135" t="s">
        <v>7</v>
      </c>
      <c r="W135">
        <v>2.865075</v>
      </c>
      <c r="X135">
        <v>8.4779999999999994E-3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5.8776000000000002E-2</v>
      </c>
      <c r="AG135">
        <v>9.2999999999999997E-5</v>
      </c>
      <c r="AH135" t="s">
        <v>11</v>
      </c>
      <c r="AI135">
        <v>0.93905499999999997</v>
      </c>
      <c r="AJ135">
        <v>1.26E-4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750</v>
      </c>
      <c r="D136" t="s">
        <v>1</v>
      </c>
      <c r="E136">
        <v>0</v>
      </c>
      <c r="F136">
        <v>0</v>
      </c>
      <c r="G136" t="s">
        <v>2</v>
      </c>
      <c r="H136">
        <v>2197.4008979999999</v>
      </c>
      <c r="I136">
        <v>1851.1839580000001</v>
      </c>
      <c r="J136" t="s">
        <v>3</v>
      </c>
      <c r="K136">
        <v>2180.0127779999998</v>
      </c>
      <c r="L136">
        <v>1802.39753</v>
      </c>
      <c r="M136" t="s">
        <v>4</v>
      </c>
      <c r="N136">
        <v>1403.554631</v>
      </c>
      <c r="O136">
        <v>1472.991933</v>
      </c>
      <c r="P136" t="s">
        <v>5</v>
      </c>
      <c r="Q136">
        <v>18.213311000000001</v>
      </c>
      <c r="R136">
        <v>0.40098600000000001</v>
      </c>
      <c r="S136" t="s">
        <v>6</v>
      </c>
      <c r="T136">
        <v>562.62433199999998</v>
      </c>
      <c r="U136">
        <v>3.8309000000000003E-2</v>
      </c>
      <c r="V136" t="s">
        <v>7</v>
      </c>
      <c r="W136">
        <v>3.070954</v>
      </c>
      <c r="X136">
        <v>1.0838E-2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5.8701000000000003E-2</v>
      </c>
      <c r="AG136">
        <v>9.2999999999999997E-5</v>
      </c>
      <c r="AH136" t="s">
        <v>11</v>
      </c>
      <c r="AI136">
        <v>0.93908700000000001</v>
      </c>
      <c r="AJ136">
        <v>1.26E-4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800</v>
      </c>
      <c r="D137" t="s">
        <v>1</v>
      </c>
      <c r="E137">
        <v>0</v>
      </c>
      <c r="F137">
        <v>0</v>
      </c>
      <c r="G137" t="s">
        <v>2</v>
      </c>
      <c r="H137">
        <v>2344.2147460000001</v>
      </c>
      <c r="I137">
        <v>2247.9935999999998</v>
      </c>
      <c r="J137" t="s">
        <v>3</v>
      </c>
      <c r="K137">
        <v>2325.669609</v>
      </c>
      <c r="L137">
        <v>2192.9703789999999</v>
      </c>
      <c r="M137" t="s">
        <v>4</v>
      </c>
      <c r="N137">
        <v>1497.4963090000001</v>
      </c>
      <c r="O137">
        <v>1791.4753659999999</v>
      </c>
      <c r="P137" t="s">
        <v>5</v>
      </c>
      <c r="Q137">
        <v>19.424825999999999</v>
      </c>
      <c r="R137">
        <v>0.43505199999999999</v>
      </c>
      <c r="S137" t="s">
        <v>6</v>
      </c>
      <c r="T137">
        <v>600.13729599999999</v>
      </c>
      <c r="U137">
        <v>4.1423000000000001E-2</v>
      </c>
      <c r="V137" t="s">
        <v>7</v>
      </c>
      <c r="W137">
        <v>3.2769529999999998</v>
      </c>
      <c r="X137">
        <v>1.3525000000000001E-2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5.8036999999999998E-2</v>
      </c>
      <c r="AG137">
        <v>8.7000000000000001E-5</v>
      </c>
      <c r="AH137" t="s">
        <v>11</v>
      </c>
      <c r="AI137">
        <v>0.93909399999999998</v>
      </c>
      <c r="AJ137">
        <v>1.26E-4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850</v>
      </c>
      <c r="D138" t="s">
        <v>1</v>
      </c>
      <c r="E138">
        <v>0</v>
      </c>
      <c r="F138">
        <v>0</v>
      </c>
      <c r="G138" t="s">
        <v>2</v>
      </c>
      <c r="H138">
        <v>2490.9605710000001</v>
      </c>
      <c r="I138">
        <v>2669.0146060000002</v>
      </c>
      <c r="J138" t="s">
        <v>3</v>
      </c>
      <c r="K138">
        <v>2471.2567680000002</v>
      </c>
      <c r="L138">
        <v>2605.2176930000001</v>
      </c>
      <c r="M138" t="s">
        <v>4</v>
      </c>
      <c r="N138">
        <v>1591.36322</v>
      </c>
      <c r="O138">
        <v>2137.8191200000001</v>
      </c>
      <c r="P138" t="s">
        <v>5</v>
      </c>
      <c r="Q138">
        <v>20.637941999999999</v>
      </c>
      <c r="R138">
        <v>0.50099400000000005</v>
      </c>
      <c r="S138" t="s">
        <v>6</v>
      </c>
      <c r="T138">
        <v>637.64948700000002</v>
      </c>
      <c r="U138">
        <v>4.5919000000000001E-2</v>
      </c>
      <c r="V138" t="s">
        <v>7</v>
      </c>
      <c r="W138">
        <v>3.4822359999999999</v>
      </c>
      <c r="X138">
        <v>1.6792999999999999E-2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5.8033000000000001E-2</v>
      </c>
      <c r="AG138">
        <v>8.7000000000000001E-5</v>
      </c>
      <c r="AH138" t="s">
        <v>11</v>
      </c>
      <c r="AI138">
        <v>0.93963099999999999</v>
      </c>
      <c r="AJ138">
        <v>1.3100000000000001E-4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900</v>
      </c>
      <c r="D139" t="s">
        <v>1</v>
      </c>
      <c r="E139">
        <v>0</v>
      </c>
      <c r="F139">
        <v>0</v>
      </c>
      <c r="G139" t="s">
        <v>2</v>
      </c>
      <c r="H139">
        <v>2637.3373390000002</v>
      </c>
      <c r="I139">
        <v>2951.2204109999998</v>
      </c>
      <c r="J139" t="s">
        <v>3</v>
      </c>
      <c r="K139">
        <v>2616.479233</v>
      </c>
      <c r="L139">
        <v>2883.4921690000001</v>
      </c>
      <c r="M139" t="s">
        <v>4</v>
      </c>
      <c r="N139">
        <v>1684.8132129999999</v>
      </c>
      <c r="O139">
        <v>2367.5825359999999</v>
      </c>
      <c r="P139" t="s">
        <v>5</v>
      </c>
      <c r="Q139">
        <v>21.847004999999999</v>
      </c>
      <c r="R139">
        <v>0.52940299999999996</v>
      </c>
      <c r="S139" t="s">
        <v>6</v>
      </c>
      <c r="T139">
        <v>675.16306799999995</v>
      </c>
      <c r="U139">
        <v>5.0590999999999997E-2</v>
      </c>
      <c r="V139" t="s">
        <v>7</v>
      </c>
      <c r="W139">
        <v>3.6867990000000002</v>
      </c>
      <c r="X139">
        <v>1.9987999999999999E-2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5.7466999999999997E-2</v>
      </c>
      <c r="AG139">
        <v>7.2000000000000002E-5</v>
      </c>
      <c r="AH139" t="s">
        <v>11</v>
      </c>
      <c r="AI139">
        <v>0.93963099999999999</v>
      </c>
      <c r="AJ139">
        <v>1.3100000000000001E-4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950</v>
      </c>
      <c r="D140" t="s">
        <v>1</v>
      </c>
      <c r="E140">
        <v>0</v>
      </c>
      <c r="F140">
        <v>0</v>
      </c>
      <c r="G140" t="s">
        <v>2</v>
      </c>
      <c r="H140">
        <v>2783.7945359999999</v>
      </c>
      <c r="I140">
        <v>3248.9120469999998</v>
      </c>
      <c r="J140" t="s">
        <v>3</v>
      </c>
      <c r="K140">
        <v>2761.7819380000001</v>
      </c>
      <c r="L140">
        <v>3177.5584250000002</v>
      </c>
      <c r="M140" t="s">
        <v>4</v>
      </c>
      <c r="N140">
        <v>1778.3460600000001</v>
      </c>
      <c r="O140">
        <v>2603.3865649999998</v>
      </c>
      <c r="P140" t="s">
        <v>5</v>
      </c>
      <c r="Q140">
        <v>23.055112999999999</v>
      </c>
      <c r="R140">
        <v>0.55485399999999996</v>
      </c>
      <c r="S140" t="s">
        <v>6</v>
      </c>
      <c r="T140">
        <v>712.67702899999995</v>
      </c>
      <c r="U140">
        <v>5.6384999999999998E-2</v>
      </c>
      <c r="V140" t="s">
        <v>7</v>
      </c>
      <c r="W140">
        <v>3.8903080000000001</v>
      </c>
      <c r="X140">
        <v>2.3321999999999999E-2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5.6922E-2</v>
      </c>
      <c r="AG140">
        <v>6.7000000000000002E-5</v>
      </c>
      <c r="AH140" t="s">
        <v>11</v>
      </c>
      <c r="AI140">
        <v>0.93963600000000003</v>
      </c>
      <c r="AJ140">
        <v>1.3100000000000001E-4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1000</v>
      </c>
      <c r="D141" t="s">
        <v>1</v>
      </c>
      <c r="E141">
        <v>0</v>
      </c>
      <c r="F141">
        <v>0</v>
      </c>
      <c r="G141" t="s">
        <v>2</v>
      </c>
      <c r="H141">
        <v>2930.2062989999999</v>
      </c>
      <c r="I141">
        <v>3591.5712509999998</v>
      </c>
      <c r="J141" t="s">
        <v>3</v>
      </c>
      <c r="K141">
        <v>2907.0426269999998</v>
      </c>
      <c r="L141">
        <v>3516.2483809999999</v>
      </c>
      <c r="M141" t="s">
        <v>4</v>
      </c>
      <c r="N141">
        <v>1871.8620000000001</v>
      </c>
      <c r="O141">
        <v>2863.3681729999998</v>
      </c>
      <c r="P141" t="s">
        <v>5</v>
      </c>
      <c r="Q141">
        <v>24.263774999999999</v>
      </c>
      <c r="R141">
        <v>0.58167100000000005</v>
      </c>
      <c r="S141" t="s">
        <v>6</v>
      </c>
      <c r="T141">
        <v>750.20515599999999</v>
      </c>
      <c r="U141">
        <v>6.4862000000000003E-2</v>
      </c>
      <c r="V141" t="s">
        <v>7</v>
      </c>
      <c r="W141">
        <v>4.094449</v>
      </c>
      <c r="X141">
        <v>2.7005000000000001E-2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5.6750000000000002E-2</v>
      </c>
      <c r="AG141">
        <v>6.6000000000000005E-5</v>
      </c>
      <c r="AH141" t="s">
        <v>11</v>
      </c>
      <c r="AI141">
        <v>0.93965500000000002</v>
      </c>
      <c r="AJ141">
        <v>1.2999999999999999E-4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50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100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150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200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250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300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350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400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450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500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550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600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650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700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750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800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850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900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950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1000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50</v>
      </c>
      <c r="D162" t="s">
        <v>1</v>
      </c>
      <c r="E162">
        <v>0</v>
      </c>
      <c r="F162">
        <v>0</v>
      </c>
      <c r="G162" t="s">
        <v>2</v>
      </c>
      <c r="H162">
        <v>146.82838899999999</v>
      </c>
      <c r="I162">
        <v>580.46991700000001</v>
      </c>
      <c r="J162" t="s">
        <v>3</v>
      </c>
      <c r="K162">
        <v>145.47032300000001</v>
      </c>
      <c r="L162">
        <v>563.52113299999996</v>
      </c>
      <c r="M162" t="s">
        <v>4</v>
      </c>
      <c r="N162">
        <v>106.33232599999999</v>
      </c>
      <c r="O162">
        <v>494.57275199999998</v>
      </c>
      <c r="P162" t="s">
        <v>5</v>
      </c>
      <c r="Q162">
        <v>1.4214089999999999</v>
      </c>
      <c r="R162">
        <v>0.151058</v>
      </c>
      <c r="S162" t="s">
        <v>6</v>
      </c>
      <c r="T162">
        <v>23.408677000000001</v>
      </c>
      <c r="U162">
        <v>2.3600000000000001E-3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8.1478999999999996E-2</v>
      </c>
      <c r="AG162">
        <v>5.8999999999999998E-5</v>
      </c>
      <c r="AH162" t="s">
        <v>11</v>
      </c>
      <c r="AI162">
        <v>0.91940999999999995</v>
      </c>
      <c r="AJ162">
        <v>1.6000000000000001E-4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100</v>
      </c>
      <c r="D163" t="s">
        <v>1</v>
      </c>
      <c r="E163">
        <v>0</v>
      </c>
      <c r="F163">
        <v>0</v>
      </c>
      <c r="G163" t="s">
        <v>2</v>
      </c>
      <c r="H163">
        <v>285.76057300000002</v>
      </c>
      <c r="I163">
        <v>1075.6950059999999</v>
      </c>
      <c r="J163" t="s">
        <v>3</v>
      </c>
      <c r="K163">
        <v>283.19636800000001</v>
      </c>
      <c r="L163">
        <v>1050.9357480000001</v>
      </c>
      <c r="M163" t="s">
        <v>4</v>
      </c>
      <c r="N163">
        <v>205.38230899999999</v>
      </c>
      <c r="O163">
        <v>901.40779899999995</v>
      </c>
      <c r="P163" t="s">
        <v>5</v>
      </c>
      <c r="Q163">
        <v>2.6878250000000001</v>
      </c>
      <c r="R163">
        <v>0.20346400000000001</v>
      </c>
      <c r="S163" t="s">
        <v>6</v>
      </c>
      <c r="T163">
        <v>46.708236999999997</v>
      </c>
      <c r="U163">
        <v>5.9829999999999996E-3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7.5379000000000002E-2</v>
      </c>
      <c r="AG163">
        <v>1.34E-4</v>
      </c>
      <c r="AH163" t="s">
        <v>11</v>
      </c>
      <c r="AI163">
        <v>0.92386500000000005</v>
      </c>
      <c r="AJ163">
        <v>9.7E-5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150</v>
      </c>
      <c r="D164" t="s">
        <v>1</v>
      </c>
      <c r="E164">
        <v>0</v>
      </c>
      <c r="F164">
        <v>0</v>
      </c>
      <c r="G164" t="s">
        <v>2</v>
      </c>
      <c r="H164">
        <v>423.975865</v>
      </c>
      <c r="I164">
        <v>1824.56711</v>
      </c>
      <c r="J164" t="s">
        <v>3</v>
      </c>
      <c r="K164">
        <v>420.22227099999998</v>
      </c>
      <c r="L164">
        <v>1787.6327670000001</v>
      </c>
      <c r="M164" t="s">
        <v>4</v>
      </c>
      <c r="N164">
        <v>303.66746899999998</v>
      </c>
      <c r="O164">
        <v>1521.890085</v>
      </c>
      <c r="P164" t="s">
        <v>5</v>
      </c>
      <c r="Q164">
        <v>3.9369499999999999</v>
      </c>
      <c r="R164">
        <v>0.294485</v>
      </c>
      <c r="S164" t="s">
        <v>6</v>
      </c>
      <c r="T164">
        <v>70.006742000000003</v>
      </c>
      <c r="U164">
        <v>1.1094E-2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7.3302999999999993E-2</v>
      </c>
      <c r="AG164">
        <v>1.4300000000000001E-4</v>
      </c>
      <c r="AH164" t="s">
        <v>11</v>
      </c>
      <c r="AI164">
        <v>0.92757500000000004</v>
      </c>
      <c r="AJ164">
        <v>5.5999999999999999E-5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200</v>
      </c>
      <c r="D165" t="s">
        <v>1</v>
      </c>
      <c r="E165">
        <v>0</v>
      </c>
      <c r="F165">
        <v>0</v>
      </c>
      <c r="G165" t="s">
        <v>2</v>
      </c>
      <c r="H165">
        <v>564.11558500000001</v>
      </c>
      <c r="I165">
        <v>3213.794339</v>
      </c>
      <c r="J165" t="s">
        <v>3</v>
      </c>
      <c r="K165">
        <v>559.12806399999999</v>
      </c>
      <c r="L165">
        <v>3149.8872059999999</v>
      </c>
      <c r="M165" t="s">
        <v>4</v>
      </c>
      <c r="N165">
        <v>403.86497900000001</v>
      </c>
      <c r="O165">
        <v>2675.1105990000001</v>
      </c>
      <c r="P165" t="s">
        <v>5</v>
      </c>
      <c r="Q165">
        <v>5.2307300000000003</v>
      </c>
      <c r="R165">
        <v>0.48379499999999998</v>
      </c>
      <c r="S165" t="s">
        <v>6</v>
      </c>
      <c r="T165">
        <v>93.307997999999998</v>
      </c>
      <c r="U165">
        <v>1.9341000000000001E-2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7.1479000000000001E-2</v>
      </c>
      <c r="AG165">
        <v>1.44E-4</v>
      </c>
      <c r="AH165" t="s">
        <v>11</v>
      </c>
      <c r="AI165">
        <v>0.92901900000000004</v>
      </c>
      <c r="AJ165">
        <v>4.8000000000000001E-5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250</v>
      </c>
      <c r="D166" t="s">
        <v>1</v>
      </c>
      <c r="E166">
        <v>0</v>
      </c>
      <c r="F166">
        <v>0</v>
      </c>
      <c r="G166" t="s">
        <v>2</v>
      </c>
      <c r="H166">
        <v>702.68602999999996</v>
      </c>
      <c r="I166">
        <v>4513.557632</v>
      </c>
      <c r="J166" t="s">
        <v>3</v>
      </c>
      <c r="K166">
        <v>696.47335199999998</v>
      </c>
      <c r="L166">
        <v>4427.9724050000004</v>
      </c>
      <c r="M166" t="s">
        <v>4</v>
      </c>
      <c r="N166">
        <v>502.69394399999999</v>
      </c>
      <c r="O166">
        <v>3728.4099860000001</v>
      </c>
      <c r="P166" t="s">
        <v>5</v>
      </c>
      <c r="Q166">
        <v>6.5135540000000001</v>
      </c>
      <c r="R166">
        <v>0.59751799999999999</v>
      </c>
      <c r="S166" t="s">
        <v>6</v>
      </c>
      <c r="T166">
        <v>116.60349600000001</v>
      </c>
      <c r="U166">
        <v>2.6176999999999999E-2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6.973E-2</v>
      </c>
      <c r="AG166">
        <v>1.7699999999999999E-4</v>
      </c>
      <c r="AH166" t="s">
        <v>11</v>
      </c>
      <c r="AI166">
        <v>0.93051200000000001</v>
      </c>
      <c r="AJ166">
        <v>3.1000000000000001E-5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300</v>
      </c>
      <c r="D167" t="s">
        <v>1</v>
      </c>
      <c r="E167">
        <v>0</v>
      </c>
      <c r="F167">
        <v>0</v>
      </c>
      <c r="G167" t="s">
        <v>2</v>
      </c>
      <c r="H167">
        <v>841.099198</v>
      </c>
      <c r="I167">
        <v>5554.559655</v>
      </c>
      <c r="J167" t="s">
        <v>3</v>
      </c>
      <c r="K167">
        <v>833.655981</v>
      </c>
      <c r="L167">
        <v>5450.7438499999998</v>
      </c>
      <c r="M167" t="s">
        <v>4</v>
      </c>
      <c r="N167">
        <v>601.43360199999995</v>
      </c>
      <c r="O167">
        <v>4544.6955889999999</v>
      </c>
      <c r="P167" t="s">
        <v>5</v>
      </c>
      <c r="Q167">
        <v>7.8014570000000001</v>
      </c>
      <c r="R167">
        <v>0.69580299999999995</v>
      </c>
      <c r="S167" t="s">
        <v>6</v>
      </c>
      <c r="T167">
        <v>139.90005199999999</v>
      </c>
      <c r="U167">
        <v>3.1440999999999997E-2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6.7778000000000005E-2</v>
      </c>
      <c r="AG167">
        <v>1.7200000000000001E-4</v>
      </c>
      <c r="AH167" t="s">
        <v>11</v>
      </c>
      <c r="AI167">
        <v>0.93194200000000005</v>
      </c>
      <c r="AJ167">
        <v>9.0000000000000002E-6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350</v>
      </c>
      <c r="D168" t="s">
        <v>1</v>
      </c>
      <c r="E168">
        <v>0</v>
      </c>
      <c r="F168">
        <v>0</v>
      </c>
      <c r="G168" t="s">
        <v>2</v>
      </c>
      <c r="H168">
        <v>977.413768</v>
      </c>
      <c r="I168">
        <v>6354.9420389999996</v>
      </c>
      <c r="J168" t="s">
        <v>3</v>
      </c>
      <c r="K168">
        <v>968.78822400000001</v>
      </c>
      <c r="L168">
        <v>6241.1110289999997</v>
      </c>
      <c r="M168" t="s">
        <v>4</v>
      </c>
      <c r="N168">
        <v>698.26779199999999</v>
      </c>
      <c r="O168">
        <v>5143.3377810000002</v>
      </c>
      <c r="P168" t="s">
        <v>5</v>
      </c>
      <c r="Q168">
        <v>9.0417470000000009</v>
      </c>
      <c r="R168">
        <v>0.75101700000000005</v>
      </c>
      <c r="S168" t="s">
        <v>6</v>
      </c>
      <c r="T168">
        <v>163.195088</v>
      </c>
      <c r="U168">
        <v>3.7601999999999997E-2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6.5389000000000003E-2</v>
      </c>
      <c r="AG168">
        <v>1.4899999999999999E-4</v>
      </c>
      <c r="AH168" t="s">
        <v>11</v>
      </c>
      <c r="AI168">
        <v>0.93198300000000001</v>
      </c>
      <c r="AJ168">
        <v>9.0000000000000002E-6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400</v>
      </c>
      <c r="D169" t="s">
        <v>1</v>
      </c>
      <c r="E169">
        <v>0</v>
      </c>
      <c r="F169">
        <v>0</v>
      </c>
      <c r="G169" t="s">
        <v>2</v>
      </c>
      <c r="H169">
        <v>1115.6004829999999</v>
      </c>
      <c r="I169">
        <v>7709.3719309999997</v>
      </c>
      <c r="J169" t="s">
        <v>3</v>
      </c>
      <c r="K169">
        <v>1105.756768</v>
      </c>
      <c r="L169">
        <v>7572.8643819999998</v>
      </c>
      <c r="M169" t="s">
        <v>4</v>
      </c>
      <c r="N169">
        <v>796.86753499999998</v>
      </c>
      <c r="O169">
        <v>6193.704694</v>
      </c>
      <c r="P169" t="s">
        <v>5</v>
      </c>
      <c r="Q169">
        <v>10.317443000000001</v>
      </c>
      <c r="R169">
        <v>0.87733899999999998</v>
      </c>
      <c r="S169" t="s">
        <v>6</v>
      </c>
      <c r="T169">
        <v>186.49304799999999</v>
      </c>
      <c r="U169">
        <v>4.4504000000000002E-2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6.4237000000000002E-2</v>
      </c>
      <c r="AG169">
        <v>1.4300000000000001E-4</v>
      </c>
      <c r="AH169" t="s">
        <v>11</v>
      </c>
      <c r="AI169">
        <v>0.93312600000000001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450</v>
      </c>
      <c r="D170" t="s">
        <v>1</v>
      </c>
      <c r="E170">
        <v>0</v>
      </c>
      <c r="F170">
        <v>0</v>
      </c>
      <c r="G170" t="s">
        <v>2</v>
      </c>
      <c r="H170">
        <v>1252.945015</v>
      </c>
      <c r="I170">
        <v>9138.3539120000005</v>
      </c>
      <c r="J170" t="s">
        <v>3</v>
      </c>
      <c r="K170">
        <v>1241.89843</v>
      </c>
      <c r="L170">
        <v>8980.9260720000002</v>
      </c>
      <c r="M170" t="s">
        <v>4</v>
      </c>
      <c r="N170">
        <v>894.65366700000004</v>
      </c>
      <c r="O170">
        <v>7312.5126220000002</v>
      </c>
      <c r="P170" t="s">
        <v>5</v>
      </c>
      <c r="Q170">
        <v>11.577798</v>
      </c>
      <c r="R170">
        <v>0.98924999999999996</v>
      </c>
      <c r="S170" t="s">
        <v>6</v>
      </c>
      <c r="T170">
        <v>209.78824700000001</v>
      </c>
      <c r="U170">
        <v>5.1880000000000003E-2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6.2516000000000002E-2</v>
      </c>
      <c r="AG170">
        <v>1.2999999999999999E-4</v>
      </c>
      <c r="AH170" t="s">
        <v>11</v>
      </c>
      <c r="AI170">
        <v>0.933172</v>
      </c>
      <c r="AJ170">
        <v>3.3000000000000003E-5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500</v>
      </c>
      <c r="D171" t="s">
        <v>1</v>
      </c>
      <c r="E171">
        <v>0</v>
      </c>
      <c r="F171">
        <v>0</v>
      </c>
      <c r="G171" t="s">
        <v>2</v>
      </c>
      <c r="H171">
        <v>1394.0983639999999</v>
      </c>
      <c r="I171">
        <v>12167.173699999999</v>
      </c>
      <c r="J171" t="s">
        <v>3</v>
      </c>
      <c r="K171">
        <v>1381.780217</v>
      </c>
      <c r="L171">
        <v>11949.441268</v>
      </c>
      <c r="M171" t="s">
        <v>4</v>
      </c>
      <c r="N171">
        <v>996.039357</v>
      </c>
      <c r="O171">
        <v>9750.7277959999992</v>
      </c>
      <c r="P171" t="s">
        <v>5</v>
      </c>
      <c r="Q171">
        <v>12.910921</v>
      </c>
      <c r="R171">
        <v>1.347383</v>
      </c>
      <c r="S171" t="s">
        <v>6</v>
      </c>
      <c r="T171">
        <v>233.09783999999999</v>
      </c>
      <c r="U171">
        <v>6.6430000000000003E-2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6.1754000000000003E-2</v>
      </c>
      <c r="AG171">
        <v>1.16E-4</v>
      </c>
      <c r="AH171" t="s">
        <v>11</v>
      </c>
      <c r="AI171">
        <v>0.93389800000000001</v>
      </c>
      <c r="AJ171">
        <v>3.8000000000000002E-5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550</v>
      </c>
      <c r="D172" t="s">
        <v>1</v>
      </c>
      <c r="E172">
        <v>0</v>
      </c>
      <c r="F172">
        <v>0</v>
      </c>
      <c r="G172" t="s">
        <v>2</v>
      </c>
      <c r="H172">
        <v>1533.1338089999999</v>
      </c>
      <c r="I172">
        <v>14850.555788</v>
      </c>
      <c r="J172" t="s">
        <v>3</v>
      </c>
      <c r="K172">
        <v>1519.577458</v>
      </c>
      <c r="L172">
        <v>14577.129756</v>
      </c>
      <c r="M172" t="s">
        <v>4</v>
      </c>
      <c r="N172">
        <v>1095.4215690000001</v>
      </c>
      <c r="O172">
        <v>11894.792015000001</v>
      </c>
      <c r="P172" t="s">
        <v>5</v>
      </c>
      <c r="Q172">
        <v>14.208869999999999</v>
      </c>
      <c r="R172">
        <v>1.6915340000000001</v>
      </c>
      <c r="S172" t="s">
        <v>6</v>
      </c>
      <c r="T172">
        <v>256.39676800000001</v>
      </c>
      <c r="U172">
        <v>7.8890000000000002E-2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6.0236999999999999E-2</v>
      </c>
      <c r="AG172">
        <v>8.6000000000000003E-5</v>
      </c>
      <c r="AH172" t="s">
        <v>11</v>
      </c>
      <c r="AI172">
        <v>0.93393499999999996</v>
      </c>
      <c r="AJ172">
        <v>3.8000000000000002E-5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600</v>
      </c>
      <c r="D173" t="s">
        <v>1</v>
      </c>
      <c r="E173">
        <v>0</v>
      </c>
      <c r="F173">
        <v>0</v>
      </c>
      <c r="G173" t="s">
        <v>2</v>
      </c>
      <c r="H173">
        <v>1672.41571</v>
      </c>
      <c r="I173">
        <v>17716.996449999999</v>
      </c>
      <c r="J173" t="s">
        <v>3</v>
      </c>
      <c r="K173">
        <v>1657.613887</v>
      </c>
      <c r="L173">
        <v>17381.624100000001</v>
      </c>
      <c r="M173" t="s">
        <v>4</v>
      </c>
      <c r="N173">
        <v>1195.1019650000001</v>
      </c>
      <c r="O173">
        <v>14179.60334</v>
      </c>
      <c r="P173" t="s">
        <v>5</v>
      </c>
      <c r="Q173">
        <v>15.514025</v>
      </c>
      <c r="R173">
        <v>2.0754969999999999</v>
      </c>
      <c r="S173" t="s">
        <v>6</v>
      </c>
      <c r="T173">
        <v>279.70283699999999</v>
      </c>
      <c r="U173">
        <v>9.1130000000000003E-2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5.9886000000000002E-2</v>
      </c>
      <c r="AG173">
        <v>7.7000000000000001E-5</v>
      </c>
      <c r="AH173" t="s">
        <v>11</v>
      </c>
      <c r="AI173">
        <v>0.93396500000000005</v>
      </c>
      <c r="AJ173">
        <v>3.8000000000000002E-5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650</v>
      </c>
      <c r="D174" t="s">
        <v>1</v>
      </c>
      <c r="E174">
        <v>0</v>
      </c>
      <c r="F174">
        <v>0</v>
      </c>
      <c r="G174" t="s">
        <v>2</v>
      </c>
      <c r="H174">
        <v>1808.3230590000001</v>
      </c>
      <c r="I174">
        <v>19533.073555999999</v>
      </c>
      <c r="J174" t="s">
        <v>3</v>
      </c>
      <c r="K174">
        <v>1792.325994</v>
      </c>
      <c r="L174">
        <v>19159.584891999999</v>
      </c>
      <c r="M174" t="s">
        <v>4</v>
      </c>
      <c r="N174">
        <v>1291.620208</v>
      </c>
      <c r="O174">
        <v>15577.299397000001</v>
      </c>
      <c r="P174" t="s">
        <v>5</v>
      </c>
      <c r="Q174">
        <v>16.765592000000002</v>
      </c>
      <c r="R174">
        <v>2.325307</v>
      </c>
      <c r="S174" t="s">
        <v>6</v>
      </c>
      <c r="T174">
        <v>302.99461000000002</v>
      </c>
      <c r="U174">
        <v>9.8907999999999996E-2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5.9643000000000002E-2</v>
      </c>
      <c r="AG174">
        <v>7.8999999999999996E-5</v>
      </c>
      <c r="AH174" t="s">
        <v>11</v>
      </c>
      <c r="AI174">
        <v>0.93403899999999995</v>
      </c>
      <c r="AJ174">
        <v>3.8000000000000002E-5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700</v>
      </c>
      <c r="D175" t="s">
        <v>1</v>
      </c>
      <c r="E175">
        <v>0</v>
      </c>
      <c r="F175">
        <v>0</v>
      </c>
      <c r="G175" t="s">
        <v>2</v>
      </c>
      <c r="H175">
        <v>1946.7760029999999</v>
      </c>
      <c r="I175">
        <v>21968.283422</v>
      </c>
      <c r="J175" t="s">
        <v>3</v>
      </c>
      <c r="K175">
        <v>1929.537542</v>
      </c>
      <c r="L175">
        <v>21545.091125999999</v>
      </c>
      <c r="M175" t="s">
        <v>4</v>
      </c>
      <c r="N175">
        <v>1390.4589550000001</v>
      </c>
      <c r="O175">
        <v>17479.608143000001</v>
      </c>
      <c r="P175" t="s">
        <v>5</v>
      </c>
      <c r="Q175">
        <v>18.062857999999999</v>
      </c>
      <c r="R175">
        <v>2.6674229999999999</v>
      </c>
      <c r="S175" t="s">
        <v>6</v>
      </c>
      <c r="T175">
        <v>326.31081799999998</v>
      </c>
      <c r="U175">
        <v>0.11440500000000001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5.8966999999999999E-2</v>
      </c>
      <c r="AG175">
        <v>7.6000000000000004E-5</v>
      </c>
      <c r="AH175" t="s">
        <v>11</v>
      </c>
      <c r="AI175">
        <v>0.93458300000000005</v>
      </c>
      <c r="AJ175">
        <v>4.8000000000000001E-5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750</v>
      </c>
      <c r="D176" t="s">
        <v>1</v>
      </c>
      <c r="E176">
        <v>0</v>
      </c>
      <c r="F176">
        <v>0</v>
      </c>
      <c r="G176" t="s">
        <v>2</v>
      </c>
      <c r="H176">
        <v>2082.1809010000002</v>
      </c>
      <c r="I176">
        <v>23511.504214000001</v>
      </c>
      <c r="J176" t="s">
        <v>3</v>
      </c>
      <c r="K176">
        <v>2063.7637060000002</v>
      </c>
      <c r="L176">
        <v>23065.041098999998</v>
      </c>
      <c r="M176" t="s">
        <v>4</v>
      </c>
      <c r="N176">
        <v>1486.420574</v>
      </c>
      <c r="O176">
        <v>18651.562075000002</v>
      </c>
      <c r="P176" t="s">
        <v>5</v>
      </c>
      <c r="Q176">
        <v>19.298631</v>
      </c>
      <c r="R176">
        <v>2.8112740000000001</v>
      </c>
      <c r="S176" t="s">
        <v>6</v>
      </c>
      <c r="T176">
        <v>349.60971599999999</v>
      </c>
      <c r="U176">
        <v>0.123027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5.8022999999999998E-2</v>
      </c>
      <c r="AG176">
        <v>8.0000000000000007E-5</v>
      </c>
      <c r="AH176" t="s">
        <v>11</v>
      </c>
      <c r="AI176">
        <v>0.934585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800</v>
      </c>
      <c r="D177" t="s">
        <v>1</v>
      </c>
      <c r="E177">
        <v>0</v>
      </c>
      <c r="F177">
        <v>0</v>
      </c>
      <c r="G177" t="s">
        <v>2</v>
      </c>
      <c r="H177">
        <v>2216.2923390000001</v>
      </c>
      <c r="I177">
        <v>24729.178592</v>
      </c>
      <c r="J177" t="s">
        <v>3</v>
      </c>
      <c r="K177">
        <v>2196.7209520000001</v>
      </c>
      <c r="L177">
        <v>24271.754604999998</v>
      </c>
      <c r="M177" t="s">
        <v>4</v>
      </c>
      <c r="N177">
        <v>1581.1642159999999</v>
      </c>
      <c r="O177">
        <v>19570.540011000001</v>
      </c>
      <c r="P177" t="s">
        <v>5</v>
      </c>
      <c r="Q177">
        <v>20.509412999999999</v>
      </c>
      <c r="R177">
        <v>2.8469509999999998</v>
      </c>
      <c r="S177" t="s">
        <v>6</v>
      </c>
      <c r="T177">
        <v>372.89803899999998</v>
      </c>
      <c r="U177">
        <v>0.13087199999999999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5.7234E-2</v>
      </c>
      <c r="AG177">
        <v>6.4999999999999994E-5</v>
      </c>
      <c r="AH177" t="s">
        <v>11</v>
      </c>
      <c r="AI177">
        <v>0.93498599999999998</v>
      </c>
      <c r="AJ177">
        <v>5.3999999999999998E-5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850</v>
      </c>
      <c r="D178" t="s">
        <v>1</v>
      </c>
      <c r="E178">
        <v>0</v>
      </c>
      <c r="F178">
        <v>0</v>
      </c>
      <c r="G178" t="s">
        <v>2</v>
      </c>
      <c r="H178">
        <v>2355.248071</v>
      </c>
      <c r="I178">
        <v>28438.915551999999</v>
      </c>
      <c r="J178" t="s">
        <v>3</v>
      </c>
      <c r="K178">
        <v>2334.4314159999999</v>
      </c>
      <c r="L178">
        <v>27902.772897999999</v>
      </c>
      <c r="M178" t="s">
        <v>4</v>
      </c>
      <c r="N178">
        <v>1680.3927779999999</v>
      </c>
      <c r="O178">
        <v>22573.100474999999</v>
      </c>
      <c r="P178" t="s">
        <v>5</v>
      </c>
      <c r="Q178">
        <v>21.814388999999998</v>
      </c>
      <c r="R178">
        <v>3.3154870000000001</v>
      </c>
      <c r="S178" t="s">
        <v>6</v>
      </c>
      <c r="T178">
        <v>396.19521700000001</v>
      </c>
      <c r="U178">
        <v>0.14880599999999999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5.7003999999999999E-2</v>
      </c>
      <c r="AG178">
        <v>6.3999999999999997E-5</v>
      </c>
      <c r="AH178" t="s">
        <v>11</v>
      </c>
      <c r="AI178">
        <v>0.93501599999999996</v>
      </c>
      <c r="AJ178">
        <v>5.3000000000000001E-5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900</v>
      </c>
      <c r="D179" t="s">
        <v>1</v>
      </c>
      <c r="E179">
        <v>0</v>
      </c>
      <c r="F179">
        <v>0</v>
      </c>
      <c r="G179" t="s">
        <v>2</v>
      </c>
      <c r="H179">
        <v>2492.1569380000001</v>
      </c>
      <c r="I179">
        <v>30768.544628</v>
      </c>
      <c r="J179" t="s">
        <v>3</v>
      </c>
      <c r="K179">
        <v>2470.1365089999999</v>
      </c>
      <c r="L179">
        <v>30186.006525000001</v>
      </c>
      <c r="M179" t="s">
        <v>4</v>
      </c>
      <c r="N179">
        <v>1777.825439</v>
      </c>
      <c r="O179">
        <v>24401.928313</v>
      </c>
      <c r="P179" t="s">
        <v>5</v>
      </c>
      <c r="Q179">
        <v>23.076986999999999</v>
      </c>
      <c r="R179">
        <v>3.6211790000000001</v>
      </c>
      <c r="S179" t="s">
        <v>6</v>
      </c>
      <c r="T179">
        <v>419.489238</v>
      </c>
      <c r="U179">
        <v>0.15976199999999999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5.7001000000000003E-2</v>
      </c>
      <c r="AG179">
        <v>6.3999999999999997E-5</v>
      </c>
      <c r="AH179" t="s">
        <v>11</v>
      </c>
      <c r="AI179">
        <v>0.93501800000000002</v>
      </c>
      <c r="AJ179">
        <v>5.3000000000000001E-5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950</v>
      </c>
      <c r="D180" t="s">
        <v>1</v>
      </c>
      <c r="E180">
        <v>0</v>
      </c>
      <c r="F180">
        <v>0</v>
      </c>
      <c r="G180" t="s">
        <v>2</v>
      </c>
      <c r="H180">
        <v>2631.0523440000002</v>
      </c>
      <c r="I180">
        <v>33922.856221000002</v>
      </c>
      <c r="J180" t="s">
        <v>3</v>
      </c>
      <c r="K180">
        <v>2607.8038820000002</v>
      </c>
      <c r="L180">
        <v>33274.967486000001</v>
      </c>
      <c r="M180" t="s">
        <v>4</v>
      </c>
      <c r="N180">
        <v>1877.160537</v>
      </c>
      <c r="O180">
        <v>26848.532813999998</v>
      </c>
      <c r="P180" t="s">
        <v>5</v>
      </c>
      <c r="Q180">
        <v>24.365012</v>
      </c>
      <c r="R180">
        <v>4.0337519999999998</v>
      </c>
      <c r="S180" t="s">
        <v>6</v>
      </c>
      <c r="T180">
        <v>442.78742499999998</v>
      </c>
      <c r="U180">
        <v>0.17444100000000001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5.6986000000000002E-2</v>
      </c>
      <c r="AG180">
        <v>6.3999999999999997E-5</v>
      </c>
      <c r="AH180" t="s">
        <v>11</v>
      </c>
      <c r="AI180">
        <v>0.935311</v>
      </c>
      <c r="AJ180">
        <v>6.3E-5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1000</v>
      </c>
      <c r="D181" t="s">
        <v>1</v>
      </c>
      <c r="E181">
        <v>0</v>
      </c>
      <c r="F181">
        <v>0</v>
      </c>
      <c r="G181" t="s">
        <v>2</v>
      </c>
      <c r="H181">
        <v>2770.4092919999998</v>
      </c>
      <c r="I181">
        <v>38171.715631999999</v>
      </c>
      <c r="J181" t="s">
        <v>3</v>
      </c>
      <c r="K181">
        <v>2745.9260060000001</v>
      </c>
      <c r="L181">
        <v>37435.008821000003</v>
      </c>
      <c r="M181" t="s">
        <v>4</v>
      </c>
      <c r="N181">
        <v>1976.8571340000001</v>
      </c>
      <c r="O181">
        <v>30245.432219999999</v>
      </c>
      <c r="P181" t="s">
        <v>5</v>
      </c>
      <c r="Q181">
        <v>25.659963999999999</v>
      </c>
      <c r="R181">
        <v>4.5846539999999996</v>
      </c>
      <c r="S181" t="s">
        <v>6</v>
      </c>
      <c r="T181">
        <v>466.08786700000002</v>
      </c>
      <c r="U181">
        <v>0.19567699999999999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5.6783E-2</v>
      </c>
      <c r="AG181">
        <v>6.3E-5</v>
      </c>
      <c r="AH181" t="s">
        <v>11</v>
      </c>
      <c r="AI181">
        <v>0.935311</v>
      </c>
      <c r="AJ181">
        <v>6.3E-5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50</v>
      </c>
      <c r="D182" t="s">
        <v>1</v>
      </c>
      <c r="E182">
        <v>0</v>
      </c>
      <c r="F182">
        <v>0</v>
      </c>
      <c r="G182" t="s">
        <v>2</v>
      </c>
      <c r="H182">
        <v>1349.6635160000001</v>
      </c>
      <c r="I182">
        <v>3776.077006</v>
      </c>
      <c r="J182" t="s">
        <v>3</v>
      </c>
      <c r="K182">
        <v>1349.195078</v>
      </c>
      <c r="L182">
        <v>3775.185641</v>
      </c>
      <c r="M182" t="s">
        <v>4</v>
      </c>
      <c r="N182">
        <v>17.200005999999998</v>
      </c>
      <c r="O182">
        <v>4.9200000000000003E-4</v>
      </c>
      <c r="P182" t="s">
        <v>5</v>
      </c>
      <c r="Q182">
        <v>1314.758425</v>
      </c>
      <c r="R182">
        <v>3808.9740959999999</v>
      </c>
      <c r="S182" t="s">
        <v>6</v>
      </c>
      <c r="T182">
        <v>1349.0156930000001</v>
      </c>
      <c r="U182">
        <v>3774.1385059999998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7.9454999999999998E-2</v>
      </c>
      <c r="AG182">
        <v>1.01E-4</v>
      </c>
      <c r="AH182" t="s">
        <v>11</v>
      </c>
      <c r="AI182">
        <v>0.92357400000000001</v>
      </c>
      <c r="AJ182">
        <v>1.4300000000000001E-4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100</v>
      </c>
      <c r="D183" t="s">
        <v>1</v>
      </c>
      <c r="E183">
        <v>0</v>
      </c>
      <c r="F183">
        <v>0</v>
      </c>
      <c r="G183" t="s">
        <v>2</v>
      </c>
      <c r="H183">
        <v>2694.2476219999999</v>
      </c>
      <c r="I183">
        <v>8528.6482840000008</v>
      </c>
      <c r="J183" t="s">
        <v>3</v>
      </c>
      <c r="K183">
        <v>2693.3254440000001</v>
      </c>
      <c r="L183">
        <v>8526.5149469999997</v>
      </c>
      <c r="M183" t="s">
        <v>4</v>
      </c>
      <c r="N183">
        <v>34.411638000000004</v>
      </c>
      <c r="O183">
        <v>2.0930000000000001E-2</v>
      </c>
      <c r="P183" t="s">
        <v>5</v>
      </c>
      <c r="Q183">
        <v>2624.653613</v>
      </c>
      <c r="R183">
        <v>8613.9761240000007</v>
      </c>
      <c r="S183" t="s">
        <v>6</v>
      </c>
      <c r="T183">
        <v>2693.0967529999998</v>
      </c>
      <c r="U183">
        <v>8519.8059269999994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7.5102000000000002E-2</v>
      </c>
      <c r="AG183">
        <v>1.3300000000000001E-4</v>
      </c>
      <c r="AH183" t="s">
        <v>11</v>
      </c>
      <c r="AI183">
        <v>0.92960100000000001</v>
      </c>
      <c r="AJ183">
        <v>7.4999999999999993E-5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150</v>
      </c>
      <c r="D184" t="s">
        <v>1</v>
      </c>
      <c r="E184">
        <v>0</v>
      </c>
      <c r="F184">
        <v>0</v>
      </c>
      <c r="G184" t="s">
        <v>2</v>
      </c>
      <c r="H184">
        <v>4038.6318160000001</v>
      </c>
      <c r="I184">
        <v>13068.749694</v>
      </c>
      <c r="J184" t="s">
        <v>3</v>
      </c>
      <c r="K184">
        <v>4037.2564550000002</v>
      </c>
      <c r="L184">
        <v>13065.748222</v>
      </c>
      <c r="M184" t="s">
        <v>4</v>
      </c>
      <c r="N184">
        <v>51.602001999999999</v>
      </c>
      <c r="O184">
        <v>2.163E-2</v>
      </c>
      <c r="P184" t="s">
        <v>5</v>
      </c>
      <c r="Q184">
        <v>3934.3494089999999</v>
      </c>
      <c r="R184">
        <v>13192.630451999999</v>
      </c>
      <c r="S184" t="s">
        <v>6</v>
      </c>
      <c r="T184">
        <v>4037.0152779999999</v>
      </c>
      <c r="U184">
        <v>13050.783437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7.0952000000000001E-2</v>
      </c>
      <c r="AG184">
        <v>1.5200000000000001E-4</v>
      </c>
      <c r="AH184" t="s">
        <v>11</v>
      </c>
      <c r="AI184">
        <v>0.93123100000000003</v>
      </c>
      <c r="AJ184">
        <v>5.1E-5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200</v>
      </c>
      <c r="D185" t="s">
        <v>1</v>
      </c>
      <c r="E185">
        <v>0</v>
      </c>
      <c r="F185">
        <v>0</v>
      </c>
      <c r="G185" t="s">
        <v>2</v>
      </c>
      <c r="H185">
        <v>5384.5619139999999</v>
      </c>
      <c r="I185">
        <v>16595.480858999999</v>
      </c>
      <c r="J185" t="s">
        <v>3</v>
      </c>
      <c r="K185">
        <v>5382.7326460000004</v>
      </c>
      <c r="L185">
        <v>16592.005921</v>
      </c>
      <c r="M185" t="s">
        <v>4</v>
      </c>
      <c r="N185">
        <v>68.794230999999996</v>
      </c>
      <c r="O185">
        <v>2.2582999999999999E-2</v>
      </c>
      <c r="P185" t="s">
        <v>5</v>
      </c>
      <c r="Q185">
        <v>5245.5990920000004</v>
      </c>
      <c r="R185">
        <v>16736.801436000002</v>
      </c>
      <c r="S185" t="s">
        <v>6</v>
      </c>
      <c r="T185">
        <v>5382.5530959999996</v>
      </c>
      <c r="U185">
        <v>16650.477606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6.9734000000000004E-2</v>
      </c>
      <c r="AG185">
        <v>1.4999999999999999E-4</v>
      </c>
      <c r="AH185" t="s">
        <v>11</v>
      </c>
      <c r="AI185">
        <v>0.93464000000000003</v>
      </c>
      <c r="AJ185">
        <v>9.5000000000000005E-5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250</v>
      </c>
      <c r="D186" t="s">
        <v>1</v>
      </c>
      <c r="E186">
        <v>0</v>
      </c>
      <c r="F186">
        <v>0</v>
      </c>
      <c r="G186" t="s">
        <v>2</v>
      </c>
      <c r="H186">
        <v>6739.1758499999996</v>
      </c>
      <c r="I186">
        <v>21933.794598</v>
      </c>
      <c r="J186" t="s">
        <v>3</v>
      </c>
      <c r="K186">
        <v>6736.8934859999999</v>
      </c>
      <c r="L186">
        <v>21929.315578000002</v>
      </c>
      <c r="M186" t="s">
        <v>4</v>
      </c>
      <c r="N186">
        <v>85.987880000000004</v>
      </c>
      <c r="O186">
        <v>2.4698000000000001E-2</v>
      </c>
      <c r="P186" t="s">
        <v>5</v>
      </c>
      <c r="Q186">
        <v>6565.5049799999997</v>
      </c>
      <c r="R186">
        <v>22061.764647</v>
      </c>
      <c r="S186" t="s">
        <v>6</v>
      </c>
      <c r="T186">
        <v>6736.5438869999998</v>
      </c>
      <c r="U186">
        <v>22000.763760999998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6.6934999999999995E-2</v>
      </c>
      <c r="AG186">
        <v>1.4100000000000001E-4</v>
      </c>
      <c r="AH186" t="s">
        <v>11</v>
      </c>
      <c r="AI186">
        <v>0.93624300000000005</v>
      </c>
      <c r="AJ186">
        <v>1.08E-4</v>
      </c>
      <c r="AK186" t="s">
        <v>12</v>
      </c>
      <c r="AL186">
        <v>0.06</v>
      </c>
      <c r="AM186">
        <v>0.1764</v>
      </c>
    </row>
    <row r="187" spans="1:39" x14ac:dyDescent="0.25">
      <c r="A187" t="s">
        <v>94</v>
      </c>
      <c r="B187">
        <v>6</v>
      </c>
      <c r="C187">
        <v>300</v>
      </c>
      <c r="D187" t="s">
        <v>1</v>
      </c>
      <c r="E187">
        <v>0</v>
      </c>
      <c r="F187">
        <v>0</v>
      </c>
      <c r="G187" t="s">
        <v>2</v>
      </c>
      <c r="H187">
        <v>8093.8923539999996</v>
      </c>
      <c r="I187">
        <v>23616.55056</v>
      </c>
      <c r="J187" t="s">
        <v>3</v>
      </c>
      <c r="K187">
        <v>8091.1563669999996</v>
      </c>
      <c r="L187">
        <v>23611.218113999999</v>
      </c>
      <c r="M187" t="s">
        <v>4</v>
      </c>
      <c r="N187">
        <v>103.18105799999999</v>
      </c>
      <c r="O187">
        <v>2.6381000000000002E-2</v>
      </c>
      <c r="P187" t="s">
        <v>5</v>
      </c>
      <c r="Q187">
        <v>7885.3336040000004</v>
      </c>
      <c r="R187">
        <v>23609.836302</v>
      </c>
      <c r="S187" t="s">
        <v>6</v>
      </c>
      <c r="T187">
        <v>8090.6340819999996</v>
      </c>
      <c r="U187">
        <v>23667.228598999998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6.6066E-2</v>
      </c>
      <c r="AG187">
        <v>1.3300000000000001E-4</v>
      </c>
      <c r="AH187" t="s">
        <v>11</v>
      </c>
      <c r="AI187">
        <v>0.93633999999999995</v>
      </c>
      <c r="AJ187">
        <v>1.06E-4</v>
      </c>
      <c r="AK187" t="s">
        <v>12</v>
      </c>
      <c r="AL187">
        <v>0.06</v>
      </c>
      <c r="AM187">
        <v>0.1764</v>
      </c>
    </row>
    <row r="188" spans="1:39" x14ac:dyDescent="0.25">
      <c r="A188" t="s">
        <v>94</v>
      </c>
      <c r="B188">
        <v>7</v>
      </c>
      <c r="C188">
        <v>350</v>
      </c>
      <c r="D188" t="s">
        <v>1</v>
      </c>
      <c r="E188">
        <v>0</v>
      </c>
      <c r="F188">
        <v>0</v>
      </c>
      <c r="G188" t="s">
        <v>2</v>
      </c>
      <c r="H188">
        <v>9449.1581050000004</v>
      </c>
      <c r="I188">
        <v>26754.724409999999</v>
      </c>
      <c r="J188" t="s">
        <v>3</v>
      </c>
      <c r="K188">
        <v>9445.9683590000004</v>
      </c>
      <c r="L188">
        <v>26748.153203000002</v>
      </c>
      <c r="M188" t="s">
        <v>4</v>
      </c>
      <c r="N188">
        <v>120.37470500000001</v>
      </c>
      <c r="O188">
        <v>2.7661000000000002E-2</v>
      </c>
      <c r="P188" t="s">
        <v>5</v>
      </c>
      <c r="Q188">
        <v>9205.7446290000007</v>
      </c>
      <c r="R188">
        <v>26663.632054000002</v>
      </c>
      <c r="S188" t="s">
        <v>6</v>
      </c>
      <c r="T188">
        <v>9445.2748439999996</v>
      </c>
      <c r="U188">
        <v>26772.744982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6.3075999999999993E-2</v>
      </c>
      <c r="AG188">
        <v>9.2999999999999997E-5</v>
      </c>
      <c r="AH188" t="s">
        <v>11</v>
      </c>
      <c r="AI188">
        <v>0.93646099999999999</v>
      </c>
      <c r="AJ188">
        <v>1.05E-4</v>
      </c>
      <c r="AK188" t="s">
        <v>12</v>
      </c>
      <c r="AL188">
        <v>0.06</v>
      </c>
      <c r="AM188">
        <v>0.1764</v>
      </c>
    </row>
    <row r="189" spans="1:39" x14ac:dyDescent="0.25">
      <c r="A189" t="s">
        <v>94</v>
      </c>
      <c r="B189">
        <v>8</v>
      </c>
      <c r="C189">
        <v>400</v>
      </c>
      <c r="D189" t="s">
        <v>1</v>
      </c>
      <c r="E189">
        <v>0</v>
      </c>
      <c r="F189">
        <v>0</v>
      </c>
      <c r="G189" t="s">
        <v>2</v>
      </c>
      <c r="H189">
        <v>10792.300469</v>
      </c>
      <c r="I189">
        <v>28967.488552999999</v>
      </c>
      <c r="J189" t="s">
        <v>3</v>
      </c>
      <c r="K189">
        <v>10788.658847999999</v>
      </c>
      <c r="L189">
        <v>28960.193349000001</v>
      </c>
      <c r="M189" t="s">
        <v>4</v>
      </c>
      <c r="N189">
        <v>137.57029800000001</v>
      </c>
      <c r="O189">
        <v>2.9340000000000001E-2</v>
      </c>
      <c r="P189" t="s">
        <v>5</v>
      </c>
      <c r="Q189">
        <v>10514.157168</v>
      </c>
      <c r="R189">
        <v>28869.482745000001</v>
      </c>
      <c r="S189" t="s">
        <v>6</v>
      </c>
      <c r="T189">
        <v>10787.815488</v>
      </c>
      <c r="U189">
        <v>28973.032381000001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6.1246000000000002E-2</v>
      </c>
      <c r="AG189">
        <v>7.2999999999999999E-5</v>
      </c>
      <c r="AH189" t="s">
        <v>11</v>
      </c>
      <c r="AI189">
        <v>0.93724300000000005</v>
      </c>
      <c r="AJ189">
        <v>9.8999999999999994E-5</v>
      </c>
      <c r="AK189" t="s">
        <v>12</v>
      </c>
      <c r="AL189">
        <v>0.06</v>
      </c>
      <c r="AM189">
        <v>0.1764</v>
      </c>
    </row>
    <row r="190" spans="1:39" x14ac:dyDescent="0.25">
      <c r="A190" t="s">
        <v>94</v>
      </c>
      <c r="B190">
        <v>9</v>
      </c>
      <c r="C190">
        <v>450</v>
      </c>
      <c r="D190" t="s">
        <v>1</v>
      </c>
      <c r="E190">
        <v>0</v>
      </c>
      <c r="F190">
        <v>0</v>
      </c>
      <c r="G190" t="s">
        <v>2</v>
      </c>
      <c r="H190">
        <v>12133.490508000001</v>
      </c>
      <c r="I190">
        <v>36112.691757000001</v>
      </c>
      <c r="J190" t="s">
        <v>3</v>
      </c>
      <c r="K190">
        <v>12129.396992</v>
      </c>
      <c r="L190">
        <v>36104.073097</v>
      </c>
      <c r="M190" t="s">
        <v>4</v>
      </c>
      <c r="N190">
        <v>154.758185</v>
      </c>
      <c r="O190">
        <v>3.0960000000000001E-2</v>
      </c>
      <c r="P190" t="s">
        <v>5</v>
      </c>
      <c r="Q190">
        <v>11820.677324</v>
      </c>
      <c r="R190">
        <v>36036.635644000002</v>
      </c>
      <c r="S190" t="s">
        <v>6</v>
      </c>
      <c r="T190">
        <v>12128.577949</v>
      </c>
      <c r="U190">
        <v>36156.274408999998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6.0538000000000002E-2</v>
      </c>
      <c r="AG190">
        <v>7.3999999999999996E-5</v>
      </c>
      <c r="AH190" t="s">
        <v>11</v>
      </c>
      <c r="AI190">
        <v>0.93770600000000004</v>
      </c>
      <c r="AJ190">
        <v>1E-4</v>
      </c>
      <c r="AK190" t="s">
        <v>12</v>
      </c>
      <c r="AL190">
        <v>5.6</v>
      </c>
      <c r="AM190">
        <v>1503.4</v>
      </c>
    </row>
    <row r="191" spans="1:39" x14ac:dyDescent="0.25">
      <c r="A191" t="s">
        <v>94</v>
      </c>
      <c r="B191">
        <v>10</v>
      </c>
      <c r="C191">
        <v>500</v>
      </c>
      <c r="D191" t="s">
        <v>1</v>
      </c>
      <c r="E191">
        <v>0</v>
      </c>
      <c r="F191">
        <v>0</v>
      </c>
      <c r="G191" t="s">
        <v>2</v>
      </c>
      <c r="H191">
        <v>13478.976973000001</v>
      </c>
      <c r="I191">
        <v>45514.144834999999</v>
      </c>
      <c r="J191" t="s">
        <v>3</v>
      </c>
      <c r="K191">
        <v>13474.431737999999</v>
      </c>
      <c r="L191">
        <v>45502.201027000003</v>
      </c>
      <c r="M191" t="s">
        <v>4</v>
      </c>
      <c r="N191">
        <v>171.950964</v>
      </c>
      <c r="O191">
        <v>3.3975999999999999E-2</v>
      </c>
      <c r="P191" t="s">
        <v>5</v>
      </c>
      <c r="Q191">
        <v>13131.484707</v>
      </c>
      <c r="R191">
        <v>45562.276987999998</v>
      </c>
      <c r="S191" t="s">
        <v>6</v>
      </c>
      <c r="T191">
        <v>13473.644512000001</v>
      </c>
      <c r="U191">
        <v>45434.847950000003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5.9908999999999997E-2</v>
      </c>
      <c r="AG191">
        <v>6.7999999999999999E-5</v>
      </c>
      <c r="AH191" t="s">
        <v>11</v>
      </c>
      <c r="AI191">
        <v>0.93789999999999996</v>
      </c>
      <c r="AJ191">
        <v>9.8999999999999994E-5</v>
      </c>
      <c r="AK191" t="s">
        <v>12</v>
      </c>
      <c r="AL191">
        <v>5.6</v>
      </c>
      <c r="AM191">
        <v>1503.4</v>
      </c>
    </row>
    <row r="192" spans="1:39" x14ac:dyDescent="0.25">
      <c r="A192" t="s">
        <v>94</v>
      </c>
      <c r="B192">
        <v>11</v>
      </c>
      <c r="C192">
        <v>550</v>
      </c>
      <c r="D192" t="s">
        <v>1</v>
      </c>
      <c r="E192">
        <v>0</v>
      </c>
      <c r="F192">
        <v>0</v>
      </c>
      <c r="G192" t="s">
        <v>2</v>
      </c>
      <c r="H192">
        <v>14828.297559000001</v>
      </c>
      <c r="I192">
        <v>55634.208893000003</v>
      </c>
      <c r="J192" t="s">
        <v>3</v>
      </c>
      <c r="K192">
        <v>14823.298574</v>
      </c>
      <c r="L192">
        <v>55619.755962000003</v>
      </c>
      <c r="M192" t="s">
        <v>4</v>
      </c>
      <c r="N192">
        <v>189.14574200000001</v>
      </c>
      <c r="O192">
        <v>3.9616999999999999E-2</v>
      </c>
      <c r="P192" t="s">
        <v>5</v>
      </c>
      <c r="Q192">
        <v>14446.199844000001</v>
      </c>
      <c r="R192">
        <v>55812.256656999998</v>
      </c>
      <c r="S192" t="s">
        <v>6</v>
      </c>
      <c r="T192">
        <v>14822.341758</v>
      </c>
      <c r="U192">
        <v>55566.425083000002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5.8366000000000001E-2</v>
      </c>
      <c r="AG192">
        <v>4.3000000000000002E-5</v>
      </c>
      <c r="AH192" t="s">
        <v>11</v>
      </c>
      <c r="AI192">
        <v>0.93839099999999998</v>
      </c>
      <c r="AJ192">
        <v>1.02E-4</v>
      </c>
      <c r="AK192" t="s">
        <v>12</v>
      </c>
      <c r="AL192">
        <v>5.6</v>
      </c>
      <c r="AM192">
        <v>1503.4</v>
      </c>
    </row>
    <row r="193" spans="1:39" x14ac:dyDescent="0.25">
      <c r="A193" t="s">
        <v>94</v>
      </c>
      <c r="B193">
        <v>12</v>
      </c>
      <c r="C193">
        <v>600</v>
      </c>
      <c r="D193" t="s">
        <v>1</v>
      </c>
      <c r="E193">
        <v>0</v>
      </c>
      <c r="F193">
        <v>0</v>
      </c>
      <c r="G193" t="s">
        <v>2</v>
      </c>
      <c r="H193">
        <v>16167.151328</v>
      </c>
      <c r="I193">
        <v>65602.394081999999</v>
      </c>
      <c r="J193" t="s">
        <v>3</v>
      </c>
      <c r="K193">
        <v>16161.699022999999</v>
      </c>
      <c r="L193">
        <v>65585.017869999996</v>
      </c>
      <c r="M193" t="s">
        <v>4</v>
      </c>
      <c r="N193">
        <v>206.34078400000001</v>
      </c>
      <c r="O193">
        <v>4.3464000000000003E-2</v>
      </c>
      <c r="P193" t="s">
        <v>5</v>
      </c>
      <c r="Q193">
        <v>15750.18541</v>
      </c>
      <c r="R193">
        <v>65843.478451999996</v>
      </c>
      <c r="S193" t="s">
        <v>6</v>
      </c>
      <c r="T193">
        <v>16160.57459</v>
      </c>
      <c r="U193">
        <v>65596.123571999997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5.8180000000000003E-2</v>
      </c>
      <c r="AG193">
        <v>4.1999999999999998E-5</v>
      </c>
      <c r="AH193" t="s">
        <v>11</v>
      </c>
      <c r="AI193">
        <v>0.93840900000000005</v>
      </c>
      <c r="AJ193">
        <v>1.02E-4</v>
      </c>
      <c r="AK193" t="s">
        <v>12</v>
      </c>
      <c r="AL193">
        <v>5.6</v>
      </c>
      <c r="AM193">
        <v>1503.4</v>
      </c>
    </row>
    <row r="194" spans="1:39" x14ac:dyDescent="0.25">
      <c r="A194" t="s">
        <v>94</v>
      </c>
      <c r="B194">
        <v>13</v>
      </c>
      <c r="C194">
        <v>650</v>
      </c>
      <c r="D194" t="s">
        <v>1</v>
      </c>
      <c r="E194">
        <v>0</v>
      </c>
      <c r="F194">
        <v>0</v>
      </c>
      <c r="G194" t="s">
        <v>2</v>
      </c>
      <c r="H194">
        <v>17512.236797000001</v>
      </c>
      <c r="I194">
        <v>77924.384093999994</v>
      </c>
      <c r="J194" t="s">
        <v>3</v>
      </c>
      <c r="K194">
        <v>17506.331991999999</v>
      </c>
      <c r="L194">
        <v>77903.098821000007</v>
      </c>
      <c r="M194" t="s">
        <v>4</v>
      </c>
      <c r="N194">
        <v>223.53082000000001</v>
      </c>
      <c r="O194">
        <v>4.7842000000000003E-2</v>
      </c>
      <c r="P194" t="s">
        <v>5</v>
      </c>
      <c r="Q194">
        <v>17060.563438000001</v>
      </c>
      <c r="R194">
        <v>78225.412813000003</v>
      </c>
      <c r="S194" t="s">
        <v>6</v>
      </c>
      <c r="T194">
        <v>17505.214921999999</v>
      </c>
      <c r="U194">
        <v>77992.301296000005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5.8005000000000001E-2</v>
      </c>
      <c r="AG194">
        <v>4.3000000000000002E-5</v>
      </c>
      <c r="AH194" t="s">
        <v>11</v>
      </c>
      <c r="AI194">
        <v>0.93873799999999996</v>
      </c>
      <c r="AJ194">
        <v>1.01E-4</v>
      </c>
      <c r="AK194" t="s">
        <v>12</v>
      </c>
      <c r="AL194">
        <v>5.6</v>
      </c>
      <c r="AM194">
        <v>1503.4</v>
      </c>
    </row>
    <row r="195" spans="1:39" x14ac:dyDescent="0.25">
      <c r="A195" t="s">
        <v>94</v>
      </c>
      <c r="B195">
        <v>14</v>
      </c>
      <c r="C195">
        <v>700</v>
      </c>
      <c r="D195" t="s">
        <v>1</v>
      </c>
      <c r="E195">
        <v>0</v>
      </c>
      <c r="F195">
        <v>0</v>
      </c>
      <c r="G195" t="s">
        <v>2</v>
      </c>
      <c r="H195">
        <v>18856.771289</v>
      </c>
      <c r="I195">
        <v>83215.125360999999</v>
      </c>
      <c r="J195" t="s">
        <v>3</v>
      </c>
      <c r="K195">
        <v>18850.411992000001</v>
      </c>
      <c r="L195">
        <v>83192.455682</v>
      </c>
      <c r="M195" t="s">
        <v>4</v>
      </c>
      <c r="N195">
        <v>240.72228699999999</v>
      </c>
      <c r="O195">
        <v>4.9485000000000001E-2</v>
      </c>
      <c r="P195" t="s">
        <v>5</v>
      </c>
      <c r="Q195">
        <v>18370.401445</v>
      </c>
      <c r="R195">
        <v>83496.848421999995</v>
      </c>
      <c r="S195" t="s">
        <v>6</v>
      </c>
      <c r="T195">
        <v>18849.129141000001</v>
      </c>
      <c r="U195">
        <v>83341.979984999998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5.7993000000000003E-2</v>
      </c>
      <c r="AG195">
        <v>4.3000000000000002E-5</v>
      </c>
      <c r="AH195" t="s">
        <v>11</v>
      </c>
      <c r="AI195">
        <v>0.93875900000000001</v>
      </c>
      <c r="AJ195">
        <v>1E-4</v>
      </c>
      <c r="AK195" t="s">
        <v>12</v>
      </c>
      <c r="AL195">
        <v>20.28</v>
      </c>
      <c r="AM195">
        <v>4509.8415999999997</v>
      </c>
    </row>
    <row r="196" spans="1:39" x14ac:dyDescent="0.25">
      <c r="A196" t="s">
        <v>94</v>
      </c>
      <c r="B196">
        <v>15</v>
      </c>
      <c r="C196">
        <v>750</v>
      </c>
      <c r="D196" t="s">
        <v>1</v>
      </c>
      <c r="E196">
        <v>0</v>
      </c>
      <c r="F196">
        <v>0</v>
      </c>
      <c r="G196" t="s">
        <v>2</v>
      </c>
      <c r="H196">
        <v>20206.441211000001</v>
      </c>
      <c r="I196">
        <v>97606.886547999995</v>
      </c>
      <c r="J196" t="s">
        <v>3</v>
      </c>
      <c r="K196">
        <v>20199.628906000002</v>
      </c>
      <c r="L196">
        <v>97581.105215999996</v>
      </c>
      <c r="M196" t="s">
        <v>4</v>
      </c>
      <c r="N196">
        <v>257.912958</v>
      </c>
      <c r="O196">
        <v>5.3095999999999997E-2</v>
      </c>
      <c r="P196" t="s">
        <v>5</v>
      </c>
      <c r="Q196">
        <v>19685.272344000001</v>
      </c>
      <c r="R196">
        <v>97922.195701000004</v>
      </c>
      <c r="S196" t="s">
        <v>6</v>
      </c>
      <c r="T196">
        <v>20198.176640999998</v>
      </c>
      <c r="U196">
        <v>97732.110430000001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5.7646999999999997E-2</v>
      </c>
      <c r="AG196">
        <v>3.6999999999999998E-5</v>
      </c>
      <c r="AH196" t="s">
        <v>11</v>
      </c>
      <c r="AI196">
        <v>0.93905499999999997</v>
      </c>
      <c r="AJ196">
        <v>1.07E-4</v>
      </c>
      <c r="AK196" t="s">
        <v>12</v>
      </c>
      <c r="AL196">
        <v>20.28</v>
      </c>
      <c r="AM196">
        <v>4509.8415999999997</v>
      </c>
    </row>
    <row r="197" spans="1:39" x14ac:dyDescent="0.25">
      <c r="A197" t="s">
        <v>94</v>
      </c>
      <c r="B197">
        <v>16</v>
      </c>
      <c r="C197">
        <v>800</v>
      </c>
      <c r="D197" t="s">
        <v>1</v>
      </c>
      <c r="E197">
        <v>0</v>
      </c>
      <c r="F197">
        <v>0</v>
      </c>
      <c r="G197" t="s">
        <v>2</v>
      </c>
      <c r="H197">
        <v>21555.960039000001</v>
      </c>
      <c r="I197">
        <v>115721.8573</v>
      </c>
      <c r="J197" t="s">
        <v>3</v>
      </c>
      <c r="K197">
        <v>21548.693555000002</v>
      </c>
      <c r="L197">
        <v>115691.292351</v>
      </c>
      <c r="M197" t="s">
        <v>4</v>
      </c>
      <c r="N197">
        <v>275.10629</v>
      </c>
      <c r="O197">
        <v>5.8230999999999998E-2</v>
      </c>
      <c r="P197" t="s">
        <v>5</v>
      </c>
      <c r="Q197">
        <v>21000.239844</v>
      </c>
      <c r="R197">
        <v>116238.282609</v>
      </c>
      <c r="S197" t="s">
        <v>6</v>
      </c>
      <c r="T197">
        <v>21547.067539</v>
      </c>
      <c r="U197">
        <v>115807.58431200001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5.7417000000000003E-2</v>
      </c>
      <c r="AG197">
        <v>3.6999999999999998E-5</v>
      </c>
      <c r="AH197" t="s">
        <v>11</v>
      </c>
      <c r="AI197">
        <v>0.93955599999999995</v>
      </c>
      <c r="AJ197">
        <v>1.07E-4</v>
      </c>
      <c r="AK197" t="s">
        <v>12</v>
      </c>
      <c r="AL197">
        <v>21.08</v>
      </c>
      <c r="AM197">
        <v>4508.7536</v>
      </c>
    </row>
    <row r="198" spans="1:39" x14ac:dyDescent="0.25">
      <c r="A198" t="s">
        <v>94</v>
      </c>
      <c r="B198">
        <v>17</v>
      </c>
      <c r="C198">
        <v>850</v>
      </c>
      <c r="D198" t="s">
        <v>1</v>
      </c>
      <c r="E198">
        <v>0</v>
      </c>
      <c r="F198">
        <v>0</v>
      </c>
      <c r="G198" t="s">
        <v>2</v>
      </c>
      <c r="H198">
        <v>22897.837500000001</v>
      </c>
      <c r="I198">
        <v>121161.320227</v>
      </c>
      <c r="J198" t="s">
        <v>3</v>
      </c>
      <c r="K198">
        <v>22890.118867000001</v>
      </c>
      <c r="L198">
        <v>121130.46780899999</v>
      </c>
      <c r="M198" t="s">
        <v>4</v>
      </c>
      <c r="N198">
        <v>292.29234700000001</v>
      </c>
      <c r="O198">
        <v>6.0446E-2</v>
      </c>
      <c r="P198" t="s">
        <v>5</v>
      </c>
      <c r="Q198">
        <v>22307.308828000001</v>
      </c>
      <c r="R198">
        <v>121830.100471</v>
      </c>
      <c r="S198" t="s">
        <v>6</v>
      </c>
      <c r="T198">
        <v>22888.327304999999</v>
      </c>
      <c r="U198">
        <v>121236.079419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5.7082000000000001E-2</v>
      </c>
      <c r="AG198">
        <v>3.6000000000000001E-5</v>
      </c>
      <c r="AH198" t="s">
        <v>11</v>
      </c>
      <c r="AI198">
        <v>0.94007499999999999</v>
      </c>
      <c r="AJ198">
        <v>1.13E-4</v>
      </c>
      <c r="AK198" t="s">
        <v>12</v>
      </c>
      <c r="AL198">
        <v>31.38</v>
      </c>
      <c r="AM198">
        <v>6620.6755999999996</v>
      </c>
    </row>
    <row r="199" spans="1:39" x14ac:dyDescent="0.25">
      <c r="A199" t="s">
        <v>94</v>
      </c>
      <c r="B199">
        <v>18</v>
      </c>
      <c r="C199">
        <v>900</v>
      </c>
      <c r="D199" t="s">
        <v>1</v>
      </c>
      <c r="E199">
        <v>0</v>
      </c>
      <c r="F199">
        <v>0</v>
      </c>
      <c r="G199" t="s">
        <v>2</v>
      </c>
      <c r="H199">
        <v>24251.033984000002</v>
      </c>
      <c r="I199">
        <v>149581.07461000001</v>
      </c>
      <c r="J199" t="s">
        <v>3</v>
      </c>
      <c r="K199">
        <v>24242.860508000002</v>
      </c>
      <c r="L199">
        <v>149544.199999</v>
      </c>
      <c r="M199" t="s">
        <v>4</v>
      </c>
      <c r="N199">
        <v>309.48514999999998</v>
      </c>
      <c r="O199">
        <v>6.694E-2</v>
      </c>
      <c r="P199" t="s">
        <v>5</v>
      </c>
      <c r="Q199">
        <v>23625.901172000002</v>
      </c>
      <c r="R199">
        <v>150534.77349200001</v>
      </c>
      <c r="S199" t="s">
        <v>6</v>
      </c>
      <c r="T199">
        <v>24240.897499999999</v>
      </c>
      <c r="U199">
        <v>149675.122837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5.6545999999999999E-2</v>
      </c>
      <c r="AG199">
        <v>2.1999999999999999E-5</v>
      </c>
      <c r="AH199" t="s">
        <v>11</v>
      </c>
      <c r="AI199">
        <v>0.94007499999999999</v>
      </c>
      <c r="AJ199">
        <v>1.13E-4</v>
      </c>
      <c r="AK199" t="s">
        <v>12</v>
      </c>
      <c r="AL199">
        <v>39.5</v>
      </c>
      <c r="AM199">
        <v>9764.09</v>
      </c>
    </row>
    <row r="200" spans="1:39" x14ac:dyDescent="0.25">
      <c r="A200" t="s">
        <v>94</v>
      </c>
      <c r="B200">
        <v>19</v>
      </c>
      <c r="C200">
        <v>950</v>
      </c>
      <c r="D200" t="s">
        <v>1</v>
      </c>
      <c r="E200">
        <v>0</v>
      </c>
      <c r="F200">
        <v>0</v>
      </c>
      <c r="G200" t="s">
        <v>2</v>
      </c>
      <c r="H200">
        <v>25600.129023000001</v>
      </c>
      <c r="I200">
        <v>165009.39644000001</v>
      </c>
      <c r="J200" t="s">
        <v>3</v>
      </c>
      <c r="K200">
        <v>25591.500625000001</v>
      </c>
      <c r="L200">
        <v>164967.678235</v>
      </c>
      <c r="M200" t="s">
        <v>4</v>
      </c>
      <c r="N200">
        <v>326.68407500000001</v>
      </c>
      <c r="O200">
        <v>7.3927000000000007E-2</v>
      </c>
      <c r="P200" t="s">
        <v>5</v>
      </c>
      <c r="Q200">
        <v>24940.453945000001</v>
      </c>
      <c r="R200">
        <v>166258.76858800001</v>
      </c>
      <c r="S200" t="s">
        <v>6</v>
      </c>
      <c r="T200">
        <v>25589.554961000002</v>
      </c>
      <c r="U200">
        <v>165392.53364800001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5.6541000000000001E-2</v>
      </c>
      <c r="AG200">
        <v>2.1999999999999999E-5</v>
      </c>
      <c r="AH200" t="s">
        <v>11</v>
      </c>
      <c r="AI200">
        <v>0.94056499999999998</v>
      </c>
      <c r="AJ200">
        <v>1.17E-4</v>
      </c>
      <c r="AK200" t="s">
        <v>12</v>
      </c>
      <c r="AL200">
        <v>39.5</v>
      </c>
      <c r="AM200">
        <v>9764.09</v>
      </c>
    </row>
    <row r="201" spans="1:39" x14ac:dyDescent="0.25">
      <c r="A201" t="s">
        <v>94</v>
      </c>
      <c r="B201">
        <v>20</v>
      </c>
      <c r="C201">
        <v>1000</v>
      </c>
      <c r="D201" t="s">
        <v>1</v>
      </c>
      <c r="E201">
        <v>0</v>
      </c>
      <c r="F201">
        <v>0</v>
      </c>
      <c r="G201" t="s">
        <v>2</v>
      </c>
      <c r="H201">
        <v>26944.802460999999</v>
      </c>
      <c r="I201">
        <v>184681.20272100001</v>
      </c>
      <c r="J201" t="s">
        <v>3</v>
      </c>
      <c r="K201">
        <v>26935.719688000001</v>
      </c>
      <c r="L201">
        <v>184632.21562800001</v>
      </c>
      <c r="M201" t="s">
        <v>4</v>
      </c>
      <c r="N201">
        <v>343.87706300000002</v>
      </c>
      <c r="O201">
        <v>8.3252000000000007E-2</v>
      </c>
      <c r="P201" t="s">
        <v>5</v>
      </c>
      <c r="Q201">
        <v>26250.648867</v>
      </c>
      <c r="R201">
        <v>186303.462795</v>
      </c>
      <c r="S201" t="s">
        <v>6</v>
      </c>
      <c r="T201">
        <v>26933.738711000002</v>
      </c>
      <c r="U201">
        <v>185389.770903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5.6535000000000002E-2</v>
      </c>
      <c r="AG201">
        <v>2.1999999999999999E-5</v>
      </c>
      <c r="AH201" t="s">
        <v>11</v>
      </c>
      <c r="AI201">
        <v>0.94057100000000005</v>
      </c>
      <c r="AJ201">
        <v>1.16E-4</v>
      </c>
      <c r="AK201" t="s">
        <v>12</v>
      </c>
      <c r="AL201">
        <v>40.58</v>
      </c>
      <c r="AM201">
        <v>9735.9236000000001</v>
      </c>
    </row>
    <row r="202" spans="1:39" x14ac:dyDescent="0.25">
      <c r="A202" t="s">
        <v>82</v>
      </c>
      <c r="B202">
        <v>1</v>
      </c>
      <c r="C202">
        <v>50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100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150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200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250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300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350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400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450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500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550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600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650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700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750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800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850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900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950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1000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50</v>
      </c>
      <c r="D222" t="s">
        <v>1</v>
      </c>
      <c r="E222">
        <v>0</v>
      </c>
      <c r="F222">
        <v>0</v>
      </c>
      <c r="G222" t="s">
        <v>2</v>
      </c>
      <c r="H222">
        <v>49.070447999999999</v>
      </c>
      <c r="I222">
        <v>4.0359999999999997E-3</v>
      </c>
      <c r="J222" t="s">
        <v>3</v>
      </c>
      <c r="K222">
        <v>33.629776</v>
      </c>
      <c r="L222">
        <v>4.3169999999999997E-3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100</v>
      </c>
      <c r="D223" t="s">
        <v>1</v>
      </c>
      <c r="E223">
        <v>0</v>
      </c>
      <c r="F223">
        <v>0</v>
      </c>
      <c r="G223" t="s">
        <v>2</v>
      </c>
      <c r="H223">
        <v>98.028576000000001</v>
      </c>
      <c r="I223">
        <v>6.8100000000000001E-3</v>
      </c>
      <c r="J223" t="s">
        <v>3</v>
      </c>
      <c r="K223">
        <v>67.146977000000007</v>
      </c>
      <c r="L223">
        <v>5.1289999999999999E-3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150</v>
      </c>
      <c r="D224" t="s">
        <v>1</v>
      </c>
      <c r="E224">
        <v>0</v>
      </c>
      <c r="F224">
        <v>0</v>
      </c>
      <c r="G224" t="s">
        <v>2</v>
      </c>
      <c r="H224">
        <v>146.963368</v>
      </c>
      <c r="I224">
        <v>1.1106E-2</v>
      </c>
      <c r="J224" t="s">
        <v>3</v>
      </c>
      <c r="K224">
        <v>100.65873499999999</v>
      </c>
      <c r="L224">
        <v>6.992E-3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200</v>
      </c>
      <c r="D225" t="s">
        <v>1</v>
      </c>
      <c r="E225">
        <v>0</v>
      </c>
      <c r="F225">
        <v>0</v>
      </c>
      <c r="G225" t="s">
        <v>2</v>
      </c>
      <c r="H225">
        <v>195.91427999999999</v>
      </c>
      <c r="I225">
        <v>1.5802E-2</v>
      </c>
      <c r="J225" t="s">
        <v>3</v>
      </c>
      <c r="K225">
        <v>134.17854199999999</v>
      </c>
      <c r="L225">
        <v>8.4519999999999994E-3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250</v>
      </c>
      <c r="D226" t="s">
        <v>1</v>
      </c>
      <c r="E226">
        <v>0</v>
      </c>
      <c r="F226">
        <v>0</v>
      </c>
      <c r="G226" t="s">
        <v>2</v>
      </c>
      <c r="H226">
        <v>244.869281</v>
      </c>
      <c r="I226">
        <v>2.1895000000000001E-2</v>
      </c>
      <c r="J226" t="s">
        <v>3</v>
      </c>
      <c r="K226">
        <v>167.69887399999999</v>
      </c>
      <c r="L226">
        <v>9.6069999999999992E-3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300</v>
      </c>
      <c r="D227" t="s">
        <v>1</v>
      </c>
      <c r="E227">
        <v>0</v>
      </c>
      <c r="F227">
        <v>0</v>
      </c>
      <c r="G227" t="s">
        <v>2</v>
      </c>
      <c r="H227">
        <v>293.81334900000002</v>
      </c>
      <c r="I227">
        <v>2.8281000000000001E-2</v>
      </c>
      <c r="J227" t="s">
        <v>3</v>
      </c>
      <c r="K227">
        <v>201.20911699999999</v>
      </c>
      <c r="L227">
        <v>1.1037E-2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350</v>
      </c>
      <c r="D228" t="s">
        <v>1</v>
      </c>
      <c r="E228">
        <v>0</v>
      </c>
      <c r="F228">
        <v>0</v>
      </c>
      <c r="G228" t="s">
        <v>2</v>
      </c>
      <c r="H228">
        <v>342.77137599999998</v>
      </c>
      <c r="I228">
        <v>3.4518E-2</v>
      </c>
      <c r="J228" t="s">
        <v>3</v>
      </c>
      <c r="K228">
        <v>234.73195000000001</v>
      </c>
      <c r="L228">
        <v>1.5315E-2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400</v>
      </c>
      <c r="D229" t="s">
        <v>1</v>
      </c>
      <c r="E229">
        <v>0</v>
      </c>
      <c r="F229">
        <v>0</v>
      </c>
      <c r="G229" t="s">
        <v>2</v>
      </c>
      <c r="H229">
        <v>391.73490800000002</v>
      </c>
      <c r="I229">
        <v>4.4158999999999997E-2</v>
      </c>
      <c r="J229" t="s">
        <v>3</v>
      </c>
      <c r="K229">
        <v>268.260876</v>
      </c>
      <c r="L229">
        <v>1.8648000000000001E-2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450</v>
      </c>
      <c r="D230" t="s">
        <v>1</v>
      </c>
      <c r="E230">
        <v>0</v>
      </c>
      <c r="F230">
        <v>0</v>
      </c>
      <c r="G230" t="s">
        <v>2</v>
      </c>
      <c r="H230">
        <v>440.69266599999997</v>
      </c>
      <c r="I230">
        <v>5.1652999999999998E-2</v>
      </c>
      <c r="J230" t="s">
        <v>3</v>
      </c>
      <c r="K230">
        <v>301.78625499999998</v>
      </c>
      <c r="L230">
        <v>1.7798000000000001E-2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500</v>
      </c>
      <c r="D231" t="s">
        <v>1</v>
      </c>
      <c r="E231">
        <v>0</v>
      </c>
      <c r="F231">
        <v>0</v>
      </c>
      <c r="G231" t="s">
        <v>2</v>
      </c>
      <c r="H231">
        <v>489.63545699999997</v>
      </c>
      <c r="I231">
        <v>6.1828000000000001E-2</v>
      </c>
      <c r="J231" t="s">
        <v>3</v>
      </c>
      <c r="K231">
        <v>335.29602499999999</v>
      </c>
      <c r="L231">
        <v>1.9741999999999999E-2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550</v>
      </c>
      <c r="D232" t="s">
        <v>1</v>
      </c>
      <c r="E232">
        <v>0</v>
      </c>
      <c r="F232">
        <v>0</v>
      </c>
      <c r="G232" t="s">
        <v>2</v>
      </c>
      <c r="H232">
        <v>538.58451000000002</v>
      </c>
      <c r="I232">
        <v>7.3096999999999995E-2</v>
      </c>
      <c r="J232" t="s">
        <v>3</v>
      </c>
      <c r="K232">
        <v>368.815833</v>
      </c>
      <c r="L232">
        <v>2.2194999999999999E-2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600</v>
      </c>
      <c r="D233" t="s">
        <v>1</v>
      </c>
      <c r="E233">
        <v>0</v>
      </c>
      <c r="F233">
        <v>0</v>
      </c>
      <c r="G233" t="s">
        <v>2</v>
      </c>
      <c r="H233">
        <v>587.53247999999996</v>
      </c>
      <c r="I233">
        <v>8.7131E-2</v>
      </c>
      <c r="J233" t="s">
        <v>3</v>
      </c>
      <c r="K233">
        <v>402.339202</v>
      </c>
      <c r="L233">
        <v>2.392E-2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650</v>
      </c>
      <c r="D234" t="s">
        <v>1</v>
      </c>
      <c r="E234">
        <v>0</v>
      </c>
      <c r="F234">
        <v>0</v>
      </c>
      <c r="G234" t="s">
        <v>2</v>
      </c>
      <c r="H234">
        <v>636.482755</v>
      </c>
      <c r="I234">
        <v>9.9507999999999999E-2</v>
      </c>
      <c r="J234" t="s">
        <v>3</v>
      </c>
      <c r="K234">
        <v>435.86242600000003</v>
      </c>
      <c r="L234">
        <v>2.6610999999999999E-2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700</v>
      </c>
      <c r="D235" t="s">
        <v>1</v>
      </c>
      <c r="E235">
        <v>0</v>
      </c>
      <c r="F235">
        <v>0</v>
      </c>
      <c r="G235" t="s">
        <v>2</v>
      </c>
      <c r="H235">
        <v>685.43487100000004</v>
      </c>
      <c r="I235">
        <v>0.118038</v>
      </c>
      <c r="J235" t="s">
        <v>3</v>
      </c>
      <c r="K235">
        <v>469.38686799999999</v>
      </c>
      <c r="L235">
        <v>2.9860000000000001E-2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750</v>
      </c>
      <c r="D236" t="s">
        <v>1</v>
      </c>
      <c r="E236">
        <v>0</v>
      </c>
      <c r="F236">
        <v>0</v>
      </c>
      <c r="G236" t="s">
        <v>2</v>
      </c>
      <c r="H236">
        <v>734.38602800000001</v>
      </c>
      <c r="I236">
        <v>0.13549900000000001</v>
      </c>
      <c r="J236" t="s">
        <v>3</v>
      </c>
      <c r="K236">
        <v>502.90803299999999</v>
      </c>
      <c r="L236">
        <v>3.3959999999999997E-2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800</v>
      </c>
      <c r="D237" t="s">
        <v>1</v>
      </c>
      <c r="E237">
        <v>0</v>
      </c>
      <c r="F237">
        <v>0</v>
      </c>
      <c r="G237" t="s">
        <v>2</v>
      </c>
      <c r="H237">
        <v>783.34074799999996</v>
      </c>
      <c r="I237">
        <v>0.15004500000000001</v>
      </c>
      <c r="J237" t="s">
        <v>3</v>
      </c>
      <c r="K237">
        <v>536.43243800000005</v>
      </c>
      <c r="L237">
        <v>3.6630999999999997E-2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850</v>
      </c>
      <c r="D238" t="s">
        <v>1</v>
      </c>
      <c r="E238">
        <v>0</v>
      </c>
      <c r="F238">
        <v>0</v>
      </c>
      <c r="G238" t="s">
        <v>2</v>
      </c>
      <c r="H238">
        <v>832.30189499999994</v>
      </c>
      <c r="I238">
        <v>0.172626</v>
      </c>
      <c r="J238" t="s">
        <v>3</v>
      </c>
      <c r="K238">
        <v>569.96133499999996</v>
      </c>
      <c r="L238">
        <v>4.5901999999999998E-2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900</v>
      </c>
      <c r="D239" t="s">
        <v>1</v>
      </c>
      <c r="E239">
        <v>0</v>
      </c>
      <c r="F239">
        <v>0</v>
      </c>
      <c r="G239" t="s">
        <v>2</v>
      </c>
      <c r="H239">
        <v>881.26043300000003</v>
      </c>
      <c r="I239">
        <v>0.18237300000000001</v>
      </c>
      <c r="J239" t="s">
        <v>3</v>
      </c>
      <c r="K239">
        <v>603.48995200000002</v>
      </c>
      <c r="L239">
        <v>4.5357000000000001E-2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950</v>
      </c>
      <c r="D240" t="s">
        <v>1</v>
      </c>
      <c r="E240">
        <v>0</v>
      </c>
      <c r="F240">
        <v>0</v>
      </c>
      <c r="G240" t="s">
        <v>2</v>
      </c>
      <c r="H240">
        <v>930.20617700000003</v>
      </c>
      <c r="I240">
        <v>0.19556999999999999</v>
      </c>
      <c r="J240" t="s">
        <v>3</v>
      </c>
      <c r="K240">
        <v>637.00650499999995</v>
      </c>
      <c r="L240">
        <v>4.8221E-2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1000</v>
      </c>
      <c r="D241" t="s">
        <v>1</v>
      </c>
      <c r="E241">
        <v>0</v>
      </c>
      <c r="F241">
        <v>0</v>
      </c>
      <c r="G241" t="s">
        <v>2</v>
      </c>
      <c r="H241">
        <v>979.16285000000005</v>
      </c>
      <c r="I241">
        <v>0.233986</v>
      </c>
      <c r="J241" t="s">
        <v>3</v>
      </c>
      <c r="K241">
        <v>670.525216</v>
      </c>
      <c r="L241">
        <v>5.3950999999999999E-2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50</v>
      </c>
      <c r="D242" t="s">
        <v>1</v>
      </c>
      <c r="E242">
        <v>0</v>
      </c>
      <c r="F242">
        <v>0</v>
      </c>
      <c r="G242" t="s">
        <v>2</v>
      </c>
      <c r="H242">
        <v>46.342410999999998</v>
      </c>
      <c r="I242">
        <v>3.9329999999999999E-3</v>
      </c>
      <c r="J242" t="s">
        <v>3</v>
      </c>
      <c r="K242">
        <v>30.933872999999998</v>
      </c>
      <c r="L242">
        <v>5.6300000000000002E-4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100</v>
      </c>
      <c r="D243" t="s">
        <v>1</v>
      </c>
      <c r="E243">
        <v>0</v>
      </c>
      <c r="F243">
        <v>0</v>
      </c>
      <c r="G243" t="s">
        <v>2</v>
      </c>
      <c r="H243">
        <v>92.712839000000002</v>
      </c>
      <c r="I243">
        <v>7.3090000000000004E-3</v>
      </c>
      <c r="J243" t="s">
        <v>3</v>
      </c>
      <c r="K243">
        <v>61.869916000000003</v>
      </c>
      <c r="L243">
        <v>1.256E-3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150</v>
      </c>
      <c r="D244" t="s">
        <v>1</v>
      </c>
      <c r="E244">
        <v>0</v>
      </c>
      <c r="F244">
        <v>0</v>
      </c>
      <c r="G244" t="s">
        <v>2</v>
      </c>
      <c r="H244">
        <v>139.08085</v>
      </c>
      <c r="I244">
        <v>9.3749999999999997E-3</v>
      </c>
      <c r="J244" t="s">
        <v>3</v>
      </c>
      <c r="K244">
        <v>92.804237000000001</v>
      </c>
      <c r="L244">
        <v>1.761E-3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200</v>
      </c>
      <c r="D245" t="s">
        <v>1</v>
      </c>
      <c r="E245">
        <v>0</v>
      </c>
      <c r="F245">
        <v>0</v>
      </c>
      <c r="G245" t="s">
        <v>2</v>
      </c>
      <c r="H245">
        <v>185.447248</v>
      </c>
      <c r="I245">
        <v>1.0456E-2</v>
      </c>
      <c r="J245" t="s">
        <v>3</v>
      </c>
      <c r="K245">
        <v>123.738924</v>
      </c>
      <c r="L245">
        <v>1.9369999999999999E-3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250</v>
      </c>
      <c r="D246" t="s">
        <v>1</v>
      </c>
      <c r="E246">
        <v>0</v>
      </c>
      <c r="F246">
        <v>0</v>
      </c>
      <c r="G246" t="s">
        <v>2</v>
      </c>
      <c r="H246">
        <v>231.81193300000001</v>
      </c>
      <c r="I246">
        <v>1.2958000000000001E-2</v>
      </c>
      <c r="J246" t="s">
        <v>3</v>
      </c>
      <c r="K246">
        <v>154.67480699999999</v>
      </c>
      <c r="L246">
        <v>2.2899999999999999E-3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300</v>
      </c>
      <c r="D247" t="s">
        <v>1</v>
      </c>
      <c r="E247">
        <v>0</v>
      </c>
      <c r="F247">
        <v>0</v>
      </c>
      <c r="G247" t="s">
        <v>2</v>
      </c>
      <c r="H247">
        <v>278.17655000000002</v>
      </c>
      <c r="I247">
        <v>1.4631E-2</v>
      </c>
      <c r="J247" t="s">
        <v>3</v>
      </c>
      <c r="K247">
        <v>185.60861</v>
      </c>
      <c r="L247">
        <v>2.4789999999999999E-3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350</v>
      </c>
      <c r="D248" t="s">
        <v>1</v>
      </c>
      <c r="E248">
        <v>0</v>
      </c>
      <c r="F248">
        <v>0</v>
      </c>
      <c r="G248" t="s">
        <v>2</v>
      </c>
      <c r="H248">
        <v>324.54938600000003</v>
      </c>
      <c r="I248">
        <v>2.0965000000000001E-2</v>
      </c>
      <c r="J248" t="s">
        <v>3</v>
      </c>
      <c r="K248">
        <v>216.543757</v>
      </c>
      <c r="L248">
        <v>3.3149999999999998E-3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400</v>
      </c>
      <c r="D249" t="s">
        <v>1</v>
      </c>
      <c r="E249">
        <v>0</v>
      </c>
      <c r="F249">
        <v>0</v>
      </c>
      <c r="G249" t="s">
        <v>2</v>
      </c>
      <c r="H249">
        <v>370.92191300000002</v>
      </c>
      <c r="I249">
        <v>2.7542000000000001E-2</v>
      </c>
      <c r="J249" t="s">
        <v>3</v>
      </c>
      <c r="K249">
        <v>247.48217</v>
      </c>
      <c r="L249">
        <v>4.9680000000000002E-3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450</v>
      </c>
      <c r="D250" t="s">
        <v>1</v>
      </c>
      <c r="E250">
        <v>0</v>
      </c>
      <c r="F250">
        <v>0</v>
      </c>
      <c r="G250" t="s">
        <v>2</v>
      </c>
      <c r="H250">
        <v>417.29019499999998</v>
      </c>
      <c r="I250">
        <v>3.2870000000000003E-2</v>
      </c>
      <c r="J250" t="s">
        <v>3</v>
      </c>
      <c r="K250">
        <v>278.41787599999998</v>
      </c>
      <c r="L250">
        <v>6.7590000000000003E-3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500</v>
      </c>
      <c r="D251" t="s">
        <v>1</v>
      </c>
      <c r="E251">
        <v>0</v>
      </c>
      <c r="F251">
        <v>0</v>
      </c>
      <c r="G251" t="s">
        <v>2</v>
      </c>
      <c r="H251">
        <v>463.65951200000001</v>
      </c>
      <c r="I251">
        <v>3.8212999999999997E-2</v>
      </c>
      <c r="J251" t="s">
        <v>3</v>
      </c>
      <c r="K251">
        <v>309.35324300000002</v>
      </c>
      <c r="L251">
        <v>7.1780000000000004E-3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550</v>
      </c>
      <c r="D252" t="s">
        <v>1</v>
      </c>
      <c r="E252">
        <v>0</v>
      </c>
      <c r="F252">
        <v>0</v>
      </c>
      <c r="G252" t="s">
        <v>2</v>
      </c>
      <c r="H252">
        <v>510.02565099999998</v>
      </c>
      <c r="I252">
        <v>4.5046000000000003E-2</v>
      </c>
      <c r="J252" t="s">
        <v>3</v>
      </c>
      <c r="K252">
        <v>340.28742099999999</v>
      </c>
      <c r="L252">
        <v>7.3369999999999998E-3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600</v>
      </c>
      <c r="D253" t="s">
        <v>1</v>
      </c>
      <c r="E253">
        <v>0</v>
      </c>
      <c r="F253">
        <v>0</v>
      </c>
      <c r="G253" t="s">
        <v>2</v>
      </c>
      <c r="H253">
        <v>556.396838</v>
      </c>
      <c r="I253">
        <v>5.3794000000000002E-2</v>
      </c>
      <c r="J253" t="s">
        <v>3</v>
      </c>
      <c r="K253">
        <v>371.22493800000001</v>
      </c>
      <c r="L253">
        <v>8.7589999999999994E-3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650</v>
      </c>
      <c r="D254" t="s">
        <v>1</v>
      </c>
      <c r="E254">
        <v>0</v>
      </c>
      <c r="F254">
        <v>0</v>
      </c>
      <c r="G254" t="s">
        <v>2</v>
      </c>
      <c r="H254">
        <v>602.77424799999994</v>
      </c>
      <c r="I254">
        <v>6.2552999999999997E-2</v>
      </c>
      <c r="J254" t="s">
        <v>3</v>
      </c>
      <c r="K254">
        <v>402.16827499999999</v>
      </c>
      <c r="L254">
        <v>9.8480000000000009E-3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700</v>
      </c>
      <c r="D255" t="s">
        <v>1</v>
      </c>
      <c r="E255">
        <v>0</v>
      </c>
      <c r="F255">
        <v>0</v>
      </c>
      <c r="G255" t="s">
        <v>2</v>
      </c>
      <c r="H255">
        <v>649.13896</v>
      </c>
      <c r="I255">
        <v>6.6324999999999995E-2</v>
      </c>
      <c r="J255" t="s">
        <v>3</v>
      </c>
      <c r="K255">
        <v>433.10486300000002</v>
      </c>
      <c r="L255">
        <v>9.4809999999999998E-3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750</v>
      </c>
      <c r="D256" t="s">
        <v>1</v>
      </c>
      <c r="E256">
        <v>0</v>
      </c>
      <c r="F256">
        <v>0</v>
      </c>
      <c r="G256" t="s">
        <v>2</v>
      </c>
      <c r="H256">
        <v>695.50949200000002</v>
      </c>
      <c r="I256">
        <v>7.7063999999999994E-2</v>
      </c>
      <c r="J256" t="s">
        <v>3</v>
      </c>
      <c r="K256">
        <v>464.04460999999998</v>
      </c>
      <c r="L256">
        <v>9.8700000000000003E-3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800</v>
      </c>
      <c r="D257" t="s">
        <v>1</v>
      </c>
      <c r="E257">
        <v>0</v>
      </c>
      <c r="F257">
        <v>0</v>
      </c>
      <c r="G257" t="s">
        <v>2</v>
      </c>
      <c r="H257">
        <v>741.87972000000002</v>
      </c>
      <c r="I257">
        <v>8.8015999999999997E-2</v>
      </c>
      <c r="J257" t="s">
        <v>3</v>
      </c>
      <c r="K257">
        <v>494.98642899999999</v>
      </c>
      <c r="L257">
        <v>1.0775E-2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850</v>
      </c>
      <c r="D258" t="s">
        <v>1</v>
      </c>
      <c r="E258">
        <v>0</v>
      </c>
      <c r="F258">
        <v>0</v>
      </c>
      <c r="G258" t="s">
        <v>2</v>
      </c>
      <c r="H258">
        <v>788.24851899999999</v>
      </c>
      <c r="I258">
        <v>0.100976</v>
      </c>
      <c r="J258" t="s">
        <v>3</v>
      </c>
      <c r="K258">
        <v>525.92507799999998</v>
      </c>
      <c r="L258">
        <v>1.3434E-2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900</v>
      </c>
      <c r="D259" t="s">
        <v>1</v>
      </c>
      <c r="E259">
        <v>0</v>
      </c>
      <c r="F259">
        <v>0</v>
      </c>
      <c r="G259" t="s">
        <v>2</v>
      </c>
      <c r="H259">
        <v>834.62440600000002</v>
      </c>
      <c r="I259">
        <v>0.119758</v>
      </c>
      <c r="J259" t="s">
        <v>3</v>
      </c>
      <c r="K259">
        <v>556.86824999999999</v>
      </c>
      <c r="L259">
        <v>1.4839E-2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950</v>
      </c>
      <c r="D260" t="s">
        <v>1</v>
      </c>
      <c r="E260">
        <v>0</v>
      </c>
      <c r="F260">
        <v>0</v>
      </c>
      <c r="G260" t="s">
        <v>2</v>
      </c>
      <c r="H260">
        <v>880.99275599999999</v>
      </c>
      <c r="I260">
        <v>0.13111999999999999</v>
      </c>
      <c r="J260" t="s">
        <v>3</v>
      </c>
      <c r="K260">
        <v>587.80779199999995</v>
      </c>
      <c r="L260">
        <v>1.7607000000000001E-2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1000</v>
      </c>
      <c r="D261" t="s">
        <v>1</v>
      </c>
      <c r="E261">
        <v>0</v>
      </c>
      <c r="F261">
        <v>0</v>
      </c>
      <c r="G261" t="s">
        <v>2</v>
      </c>
      <c r="H261">
        <v>927.38410799999997</v>
      </c>
      <c r="I261">
        <v>0.17599899999999999</v>
      </c>
      <c r="J261" t="s">
        <v>3</v>
      </c>
      <c r="K261">
        <v>618.75931400000002</v>
      </c>
      <c r="L261">
        <v>4.1894000000000001E-2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50</v>
      </c>
      <c r="D262" t="s">
        <v>1</v>
      </c>
      <c r="E262">
        <v>0</v>
      </c>
      <c r="F262">
        <v>0</v>
      </c>
      <c r="G262" t="s">
        <v>2</v>
      </c>
      <c r="H262">
        <v>40.912652999999999</v>
      </c>
      <c r="I262">
        <v>6.7590000000000003E-3</v>
      </c>
      <c r="J262" t="s">
        <v>3</v>
      </c>
      <c r="K262">
        <v>32.051887000000001</v>
      </c>
      <c r="L262">
        <v>1.72E-3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100</v>
      </c>
      <c r="D263" t="s">
        <v>1</v>
      </c>
      <c r="E263">
        <v>0</v>
      </c>
      <c r="F263">
        <v>0</v>
      </c>
      <c r="G263" t="s">
        <v>2</v>
      </c>
      <c r="H263">
        <v>81.589853000000005</v>
      </c>
      <c r="I263">
        <v>5.5149999999999999E-3</v>
      </c>
      <c r="J263" t="s">
        <v>3</v>
      </c>
      <c r="K263">
        <v>64.008745000000005</v>
      </c>
      <c r="L263">
        <v>1.787E-3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150</v>
      </c>
      <c r="D264" t="s">
        <v>1</v>
      </c>
      <c r="E264">
        <v>0</v>
      </c>
      <c r="F264">
        <v>0</v>
      </c>
      <c r="G264" t="s">
        <v>2</v>
      </c>
      <c r="H264">
        <v>122.26415</v>
      </c>
      <c r="I264">
        <v>5.1450000000000003E-3</v>
      </c>
      <c r="J264" t="s">
        <v>3</v>
      </c>
      <c r="K264">
        <v>95.96575</v>
      </c>
      <c r="L264">
        <v>1.856E-3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200</v>
      </c>
      <c r="D265" t="s">
        <v>1</v>
      </c>
      <c r="E265">
        <v>0</v>
      </c>
      <c r="F265">
        <v>0</v>
      </c>
      <c r="G265" t="s">
        <v>2</v>
      </c>
      <c r="H265">
        <v>162.93903399999999</v>
      </c>
      <c r="I265">
        <v>5.1749999999999999E-3</v>
      </c>
      <c r="J265" t="s">
        <v>3</v>
      </c>
      <c r="K265">
        <v>127.925394</v>
      </c>
      <c r="L265">
        <v>1.8450000000000001E-3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250</v>
      </c>
      <c r="D266" t="s">
        <v>1</v>
      </c>
      <c r="E266">
        <v>0</v>
      </c>
      <c r="F266">
        <v>0</v>
      </c>
      <c r="G266" t="s">
        <v>2</v>
      </c>
      <c r="H266">
        <v>203.61806000000001</v>
      </c>
      <c r="I266">
        <v>6.463E-3</v>
      </c>
      <c r="J266" t="s">
        <v>3</v>
      </c>
      <c r="K266">
        <v>159.888395</v>
      </c>
      <c r="L266">
        <v>1.8439999999999999E-3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300</v>
      </c>
      <c r="D267" t="s">
        <v>1</v>
      </c>
      <c r="E267">
        <v>0</v>
      </c>
      <c r="F267">
        <v>0</v>
      </c>
      <c r="G267" t="s">
        <v>2</v>
      </c>
      <c r="H267">
        <v>244.29701600000001</v>
      </c>
      <c r="I267">
        <v>7.6759999999999997E-3</v>
      </c>
      <c r="J267" t="s">
        <v>3</v>
      </c>
      <c r="K267">
        <v>191.85258300000001</v>
      </c>
      <c r="L267">
        <v>1.9750000000000002E-3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350</v>
      </c>
      <c r="D268" t="s">
        <v>1</v>
      </c>
      <c r="E268">
        <v>0</v>
      </c>
      <c r="F268">
        <v>0</v>
      </c>
      <c r="G268" t="s">
        <v>2</v>
      </c>
      <c r="H268">
        <v>284.97763600000002</v>
      </c>
      <c r="I268">
        <v>8.2269999999999999E-3</v>
      </c>
      <c r="J268" t="s">
        <v>3</v>
      </c>
      <c r="K268">
        <v>223.81922399999999</v>
      </c>
      <c r="L268">
        <v>2.0119999999999999E-3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400</v>
      </c>
      <c r="D269" t="s">
        <v>1</v>
      </c>
      <c r="E269">
        <v>0</v>
      </c>
      <c r="F269">
        <v>0</v>
      </c>
      <c r="G269" t="s">
        <v>2</v>
      </c>
      <c r="H269">
        <v>325.65896900000001</v>
      </c>
      <c r="I269">
        <v>8.0780000000000001E-3</v>
      </c>
      <c r="J269" t="s">
        <v>3</v>
      </c>
      <c r="K269">
        <v>255.78670399999999</v>
      </c>
      <c r="L269">
        <v>2.0119999999999999E-3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450</v>
      </c>
      <c r="D270" t="s">
        <v>1</v>
      </c>
      <c r="E270">
        <v>0</v>
      </c>
      <c r="F270">
        <v>0</v>
      </c>
      <c r="G270" t="s">
        <v>2</v>
      </c>
      <c r="H270">
        <v>366.34251</v>
      </c>
      <c r="I270">
        <v>7.4689999999999999E-3</v>
      </c>
      <c r="J270" t="s">
        <v>3</v>
      </c>
      <c r="K270">
        <v>287.75566300000003</v>
      </c>
      <c r="L270">
        <v>2.114E-3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500</v>
      </c>
      <c r="D271" t="s">
        <v>1</v>
      </c>
      <c r="E271">
        <v>0</v>
      </c>
      <c r="F271">
        <v>0</v>
      </c>
      <c r="G271" t="s">
        <v>2</v>
      </c>
      <c r="H271">
        <v>407.02599199999997</v>
      </c>
      <c r="I271">
        <v>7.4149999999999997E-3</v>
      </c>
      <c r="J271" t="s">
        <v>3</v>
      </c>
      <c r="K271">
        <v>319.72655800000001</v>
      </c>
      <c r="L271">
        <v>2.2130000000000001E-3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550</v>
      </c>
      <c r="D272" t="s">
        <v>1</v>
      </c>
      <c r="E272">
        <v>0</v>
      </c>
      <c r="F272">
        <v>0</v>
      </c>
      <c r="G272" t="s">
        <v>2</v>
      </c>
      <c r="H272">
        <v>447.70929599999999</v>
      </c>
      <c r="I272">
        <v>7.5690000000000002E-3</v>
      </c>
      <c r="J272" t="s">
        <v>3</v>
      </c>
      <c r="K272">
        <v>351.69731400000001</v>
      </c>
      <c r="L272">
        <v>2.4589999999999998E-3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600</v>
      </c>
      <c r="D273" t="s">
        <v>1</v>
      </c>
      <c r="E273">
        <v>0</v>
      </c>
      <c r="F273">
        <v>0</v>
      </c>
      <c r="G273" t="s">
        <v>2</v>
      </c>
      <c r="H273">
        <v>488.39622500000002</v>
      </c>
      <c r="I273">
        <v>7.5649999999999997E-3</v>
      </c>
      <c r="J273" t="s">
        <v>3</v>
      </c>
      <c r="K273">
        <v>383.67080900000002</v>
      </c>
      <c r="L273">
        <v>2.6389999999999999E-3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650</v>
      </c>
      <c r="D274" t="s">
        <v>1</v>
      </c>
      <c r="E274">
        <v>0</v>
      </c>
      <c r="F274">
        <v>0</v>
      </c>
      <c r="G274" t="s">
        <v>2</v>
      </c>
      <c r="H274">
        <v>529.092356</v>
      </c>
      <c r="I274">
        <v>8.4740000000000006E-3</v>
      </c>
      <c r="J274" t="s">
        <v>3</v>
      </c>
      <c r="K274">
        <v>415.64552900000001</v>
      </c>
      <c r="L274">
        <v>3.1710000000000002E-3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700</v>
      </c>
      <c r="D275" t="s">
        <v>1</v>
      </c>
      <c r="E275">
        <v>0</v>
      </c>
      <c r="F275">
        <v>0</v>
      </c>
      <c r="G275" t="s">
        <v>2</v>
      </c>
      <c r="H275">
        <v>569.78640900000005</v>
      </c>
      <c r="I275">
        <v>1.1221999999999999E-2</v>
      </c>
      <c r="J275" t="s">
        <v>3</v>
      </c>
      <c r="K275">
        <v>447.62045599999999</v>
      </c>
      <c r="L275">
        <v>3.516E-3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750</v>
      </c>
      <c r="D276" t="s">
        <v>1</v>
      </c>
      <c r="E276">
        <v>0</v>
      </c>
      <c r="F276">
        <v>0</v>
      </c>
      <c r="G276" t="s">
        <v>2</v>
      </c>
      <c r="H276">
        <v>610.48080100000004</v>
      </c>
      <c r="I276">
        <v>1.4295E-2</v>
      </c>
      <c r="J276" t="s">
        <v>3</v>
      </c>
      <c r="K276">
        <v>479.59637800000002</v>
      </c>
      <c r="L276">
        <v>3.8860000000000001E-3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800</v>
      </c>
      <c r="D277" t="s">
        <v>1</v>
      </c>
      <c r="E277">
        <v>0</v>
      </c>
      <c r="F277">
        <v>0</v>
      </c>
      <c r="G277" t="s">
        <v>2</v>
      </c>
      <c r="H277">
        <v>651.17399799999998</v>
      </c>
      <c r="I277">
        <v>1.7075E-2</v>
      </c>
      <c r="J277" t="s">
        <v>3</v>
      </c>
      <c r="K277">
        <v>511.57322099999999</v>
      </c>
      <c r="L277">
        <v>4.2430000000000002E-3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850</v>
      </c>
      <c r="D278" t="s">
        <v>1</v>
      </c>
      <c r="E278">
        <v>0</v>
      </c>
      <c r="F278">
        <v>0</v>
      </c>
      <c r="G278" t="s">
        <v>2</v>
      </c>
      <c r="H278">
        <v>691.86988299999996</v>
      </c>
      <c r="I278">
        <v>2.0004999999999998E-2</v>
      </c>
      <c r="J278" t="s">
        <v>3</v>
      </c>
      <c r="K278">
        <v>543.55064000000004</v>
      </c>
      <c r="L278">
        <v>4.3350000000000003E-3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900</v>
      </c>
      <c r="D279" t="s">
        <v>1</v>
      </c>
      <c r="E279">
        <v>0</v>
      </c>
      <c r="F279">
        <v>0</v>
      </c>
      <c r="G279" t="s">
        <v>2</v>
      </c>
      <c r="H279">
        <v>732.56791299999998</v>
      </c>
      <c r="I279">
        <v>2.2814999999999998E-2</v>
      </c>
      <c r="J279" t="s">
        <v>3</v>
      </c>
      <c r="K279">
        <v>575.53188399999999</v>
      </c>
      <c r="L279">
        <v>4.7320000000000001E-3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950</v>
      </c>
      <c r="D280" t="s">
        <v>1</v>
      </c>
      <c r="E280">
        <v>0</v>
      </c>
      <c r="F280">
        <v>0</v>
      </c>
      <c r="G280" t="s">
        <v>2</v>
      </c>
      <c r="H280">
        <v>773.26378199999999</v>
      </c>
      <c r="I280">
        <v>2.5248E-2</v>
      </c>
      <c r="J280" t="s">
        <v>3</v>
      </c>
      <c r="K280">
        <v>607.511349</v>
      </c>
      <c r="L280">
        <v>5.0650000000000001E-3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1000</v>
      </c>
      <c r="D281" t="s">
        <v>1</v>
      </c>
      <c r="E281">
        <v>0</v>
      </c>
      <c r="F281">
        <v>0</v>
      </c>
      <c r="G281" t="s">
        <v>2</v>
      </c>
      <c r="H281">
        <v>813.96138399999995</v>
      </c>
      <c r="I281">
        <v>2.9264999999999999E-2</v>
      </c>
      <c r="J281" t="s">
        <v>3</v>
      </c>
      <c r="K281">
        <v>639.49251500000003</v>
      </c>
      <c r="L281">
        <v>5.5440000000000003E-3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50</v>
      </c>
      <c r="D282" t="s">
        <v>1</v>
      </c>
      <c r="E282">
        <v>0</v>
      </c>
      <c r="F282">
        <v>0</v>
      </c>
      <c r="G282" t="s">
        <v>2</v>
      </c>
      <c r="H282">
        <v>28.9543</v>
      </c>
      <c r="I282">
        <v>5.8259999999999996E-3</v>
      </c>
      <c r="J282" t="s">
        <v>3</v>
      </c>
      <c r="K282">
        <v>20.009927999999999</v>
      </c>
      <c r="L282">
        <v>1.4940000000000001E-3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100</v>
      </c>
      <c r="D283" t="s">
        <v>1</v>
      </c>
      <c r="E283">
        <v>0</v>
      </c>
      <c r="F283">
        <v>0</v>
      </c>
      <c r="G283" t="s">
        <v>2</v>
      </c>
      <c r="H283">
        <v>57.538266999999998</v>
      </c>
      <c r="I283">
        <v>4.0039999999999997E-3</v>
      </c>
      <c r="J283" t="s">
        <v>3</v>
      </c>
      <c r="K283">
        <v>39.875494000000003</v>
      </c>
      <c r="L283">
        <v>1.5430000000000001E-3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150</v>
      </c>
      <c r="D284" t="s">
        <v>1</v>
      </c>
      <c r="E284">
        <v>0</v>
      </c>
      <c r="F284">
        <v>0</v>
      </c>
      <c r="G284" t="s">
        <v>2</v>
      </c>
      <c r="H284">
        <v>86.119112999999999</v>
      </c>
      <c r="I284">
        <v>3.382E-3</v>
      </c>
      <c r="J284" t="s">
        <v>3</v>
      </c>
      <c r="K284">
        <v>59.739876000000002</v>
      </c>
      <c r="L284">
        <v>1.5709999999999999E-3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200</v>
      </c>
      <c r="D285" t="s">
        <v>1</v>
      </c>
      <c r="E285">
        <v>0</v>
      </c>
      <c r="F285">
        <v>0</v>
      </c>
      <c r="G285" t="s">
        <v>2</v>
      </c>
      <c r="H285">
        <v>114.69836100000001</v>
      </c>
      <c r="I285">
        <v>3.088E-3</v>
      </c>
      <c r="J285" t="s">
        <v>3</v>
      </c>
      <c r="K285">
        <v>79.605065999999994</v>
      </c>
      <c r="L285">
        <v>1.676E-3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250</v>
      </c>
      <c r="D286" t="s">
        <v>1</v>
      </c>
      <c r="E286">
        <v>0</v>
      </c>
      <c r="F286">
        <v>0</v>
      </c>
      <c r="G286" t="s">
        <v>2</v>
      </c>
      <c r="H286">
        <v>143.281811</v>
      </c>
      <c r="I286">
        <v>4.3220000000000003E-3</v>
      </c>
      <c r="J286" t="s">
        <v>3</v>
      </c>
      <c r="K286">
        <v>99.470331000000002</v>
      </c>
      <c r="L286">
        <v>1.7669999999999999E-3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300</v>
      </c>
      <c r="D287" t="s">
        <v>1</v>
      </c>
      <c r="E287">
        <v>0</v>
      </c>
      <c r="F287">
        <v>0</v>
      </c>
      <c r="G287" t="s">
        <v>2</v>
      </c>
      <c r="H287">
        <v>171.86352500000001</v>
      </c>
      <c r="I287">
        <v>6.7429999999999999E-3</v>
      </c>
      <c r="J287" t="s">
        <v>3</v>
      </c>
      <c r="K287">
        <v>119.33493799999999</v>
      </c>
      <c r="L287">
        <v>1.704E-3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350</v>
      </c>
      <c r="D288" t="s">
        <v>1</v>
      </c>
      <c r="E288">
        <v>0</v>
      </c>
      <c r="F288">
        <v>0</v>
      </c>
      <c r="G288" t="s">
        <v>2</v>
      </c>
      <c r="H288">
        <v>200.445322</v>
      </c>
      <c r="I288">
        <v>9.4529999999999996E-3</v>
      </c>
      <c r="J288" t="s">
        <v>3</v>
      </c>
      <c r="K288">
        <v>139.200155</v>
      </c>
      <c r="L288">
        <v>1.7619999999999999E-3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400</v>
      </c>
      <c r="D289" t="s">
        <v>1</v>
      </c>
      <c r="E289">
        <v>0</v>
      </c>
      <c r="F289">
        <v>0</v>
      </c>
      <c r="G289" t="s">
        <v>2</v>
      </c>
      <c r="H289">
        <v>229.02540099999999</v>
      </c>
      <c r="I289">
        <v>1.2011000000000001E-2</v>
      </c>
      <c r="J289" t="s">
        <v>3</v>
      </c>
      <c r="K289">
        <v>159.06518399999999</v>
      </c>
      <c r="L289">
        <v>1.882E-3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450</v>
      </c>
      <c r="D290" t="s">
        <v>1</v>
      </c>
      <c r="E290">
        <v>0</v>
      </c>
      <c r="F290">
        <v>0</v>
      </c>
      <c r="G290" t="s">
        <v>2</v>
      </c>
      <c r="H290">
        <v>257.607214</v>
      </c>
      <c r="I290">
        <v>1.5618999999999999E-2</v>
      </c>
      <c r="J290" t="s">
        <v>3</v>
      </c>
      <c r="K290">
        <v>178.93033500000001</v>
      </c>
      <c r="L290">
        <v>2.0140000000000002E-3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500</v>
      </c>
      <c r="D291" t="s">
        <v>1</v>
      </c>
      <c r="E291">
        <v>0</v>
      </c>
      <c r="F291">
        <v>0</v>
      </c>
      <c r="G291" t="s">
        <v>2</v>
      </c>
      <c r="H291">
        <v>286.188806</v>
      </c>
      <c r="I291">
        <v>1.9547999999999999E-2</v>
      </c>
      <c r="J291" t="s">
        <v>3</v>
      </c>
      <c r="K291">
        <v>198.79620299999999</v>
      </c>
      <c r="L291">
        <v>2.173E-3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550</v>
      </c>
      <c r="D292" t="s">
        <v>1</v>
      </c>
      <c r="E292">
        <v>0</v>
      </c>
      <c r="F292">
        <v>0</v>
      </c>
      <c r="G292" t="s">
        <v>2</v>
      </c>
      <c r="H292">
        <v>314.76766400000002</v>
      </c>
      <c r="I292">
        <v>2.307E-2</v>
      </c>
      <c r="J292" t="s">
        <v>3</v>
      </c>
      <c r="K292">
        <v>218.66180399999999</v>
      </c>
      <c r="L292">
        <v>2.264E-3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600</v>
      </c>
      <c r="D293" t="s">
        <v>1</v>
      </c>
      <c r="E293">
        <v>0</v>
      </c>
      <c r="F293">
        <v>0</v>
      </c>
      <c r="G293" t="s">
        <v>2</v>
      </c>
      <c r="H293">
        <v>343.34895499999999</v>
      </c>
      <c r="I293">
        <v>2.6463E-2</v>
      </c>
      <c r="J293" t="s">
        <v>3</v>
      </c>
      <c r="K293">
        <v>238.52707899999999</v>
      </c>
      <c r="L293">
        <v>2.2950000000000002E-3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650</v>
      </c>
      <c r="D294" t="s">
        <v>1</v>
      </c>
      <c r="E294">
        <v>0</v>
      </c>
      <c r="F294">
        <v>0</v>
      </c>
      <c r="G294" t="s">
        <v>2</v>
      </c>
      <c r="H294">
        <v>372.11771399999998</v>
      </c>
      <c r="I294">
        <v>1.7135579999999999</v>
      </c>
      <c r="J294" t="s">
        <v>3</v>
      </c>
      <c r="K294">
        <v>258.57697000000002</v>
      </c>
      <c r="L294">
        <v>1.700504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700</v>
      </c>
      <c r="D295" t="s">
        <v>1</v>
      </c>
      <c r="E295">
        <v>0</v>
      </c>
      <c r="F295">
        <v>0</v>
      </c>
      <c r="G295" t="s">
        <v>2</v>
      </c>
      <c r="H295">
        <v>400.70107200000001</v>
      </c>
      <c r="I295">
        <v>1.722207</v>
      </c>
      <c r="J295" t="s">
        <v>3</v>
      </c>
      <c r="K295">
        <v>278.44257399999998</v>
      </c>
      <c r="L295">
        <v>1.7035690000000001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750</v>
      </c>
      <c r="D296" t="s">
        <v>1</v>
      </c>
      <c r="E296">
        <v>0</v>
      </c>
      <c r="F296">
        <v>0</v>
      </c>
      <c r="G296" t="s">
        <v>2</v>
      </c>
      <c r="H296">
        <v>429.280596</v>
      </c>
      <c r="I296">
        <v>1.7261340000000001</v>
      </c>
      <c r="J296" t="s">
        <v>3</v>
      </c>
      <c r="K296">
        <v>298.30695800000001</v>
      </c>
      <c r="L296">
        <v>1.702253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800</v>
      </c>
      <c r="D297" t="s">
        <v>1</v>
      </c>
      <c r="E297">
        <v>0</v>
      </c>
      <c r="F297">
        <v>0</v>
      </c>
      <c r="G297" t="s">
        <v>2</v>
      </c>
      <c r="H297">
        <v>457.860972</v>
      </c>
      <c r="I297">
        <v>1.7292179999999999</v>
      </c>
      <c r="J297" t="s">
        <v>3</v>
      </c>
      <c r="K297">
        <v>318.172799</v>
      </c>
      <c r="L297">
        <v>1.7030780000000001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850</v>
      </c>
      <c r="D298" t="s">
        <v>1</v>
      </c>
      <c r="E298">
        <v>0</v>
      </c>
      <c r="F298">
        <v>0</v>
      </c>
      <c r="G298" t="s">
        <v>2</v>
      </c>
      <c r="H298">
        <v>486.43968599999999</v>
      </c>
      <c r="I298">
        <v>1.7312430000000001</v>
      </c>
      <c r="J298" t="s">
        <v>3</v>
      </c>
      <c r="K298">
        <v>338.03818699999999</v>
      </c>
      <c r="L298">
        <v>1.7025809999999999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900</v>
      </c>
      <c r="D299" t="s">
        <v>1</v>
      </c>
      <c r="E299">
        <v>0</v>
      </c>
      <c r="F299">
        <v>0</v>
      </c>
      <c r="G299" t="s">
        <v>2</v>
      </c>
      <c r="H299">
        <v>515.01871900000003</v>
      </c>
      <c r="I299">
        <v>1.727967</v>
      </c>
      <c r="J299" t="s">
        <v>3</v>
      </c>
      <c r="K299">
        <v>357.903458</v>
      </c>
      <c r="L299">
        <v>1.699873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950</v>
      </c>
      <c r="D300" t="s">
        <v>1</v>
      </c>
      <c r="E300">
        <v>0</v>
      </c>
      <c r="F300">
        <v>0</v>
      </c>
      <c r="G300" t="s">
        <v>2</v>
      </c>
      <c r="H300">
        <v>543.59918300000004</v>
      </c>
      <c r="I300">
        <v>1.729633</v>
      </c>
      <c r="J300" t="s">
        <v>3</v>
      </c>
      <c r="K300">
        <v>377.76930199999998</v>
      </c>
      <c r="L300">
        <v>1.699935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1000</v>
      </c>
      <c r="D301" t="s">
        <v>1</v>
      </c>
      <c r="E301">
        <v>0</v>
      </c>
      <c r="F301">
        <v>0</v>
      </c>
      <c r="G301" t="s">
        <v>2</v>
      </c>
      <c r="H301">
        <v>572.17792599999996</v>
      </c>
      <c r="I301">
        <v>1.7336549999999999</v>
      </c>
      <c r="J301" t="s">
        <v>3</v>
      </c>
      <c r="K301">
        <v>397.63524100000001</v>
      </c>
      <c r="L301">
        <v>1.7015899999999999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50</v>
      </c>
      <c r="D302" t="s">
        <v>1</v>
      </c>
      <c r="E302">
        <v>0</v>
      </c>
      <c r="F302">
        <v>0</v>
      </c>
      <c r="G302" t="s">
        <v>2</v>
      </c>
      <c r="H302">
        <v>46.865184999999997</v>
      </c>
      <c r="I302">
        <v>1.9090000000000001E-3</v>
      </c>
      <c r="J302" t="s">
        <v>3</v>
      </c>
      <c r="K302">
        <v>32.052664</v>
      </c>
      <c r="L302">
        <v>1.462E-3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100</v>
      </c>
      <c r="D303" t="s">
        <v>1</v>
      </c>
      <c r="E303">
        <v>0</v>
      </c>
      <c r="F303">
        <v>0</v>
      </c>
      <c r="G303" t="s">
        <v>2</v>
      </c>
      <c r="H303">
        <v>93.571088000000003</v>
      </c>
      <c r="I303">
        <v>1.5150000000000001E-3</v>
      </c>
      <c r="J303" t="s">
        <v>3</v>
      </c>
      <c r="K303">
        <v>64.012473</v>
      </c>
      <c r="L303">
        <v>1.5299999999999999E-3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150</v>
      </c>
      <c r="D304" t="s">
        <v>1</v>
      </c>
      <c r="E304">
        <v>0</v>
      </c>
      <c r="F304">
        <v>0</v>
      </c>
      <c r="G304" t="s">
        <v>2</v>
      </c>
      <c r="H304">
        <v>140.27192600000001</v>
      </c>
      <c r="I304">
        <v>1.9059999999999999E-3</v>
      </c>
      <c r="J304" t="s">
        <v>3</v>
      </c>
      <c r="K304">
        <v>95.973426000000003</v>
      </c>
      <c r="L304">
        <v>1.591E-3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200</v>
      </c>
      <c r="D305" t="s">
        <v>1</v>
      </c>
      <c r="E305">
        <v>0</v>
      </c>
      <c r="F305">
        <v>0</v>
      </c>
      <c r="G305" t="s">
        <v>2</v>
      </c>
      <c r="H305">
        <v>186.975348</v>
      </c>
      <c r="I305">
        <v>2.63E-3</v>
      </c>
      <c r="J305" t="s">
        <v>3</v>
      </c>
      <c r="K305">
        <v>127.938367</v>
      </c>
      <c r="L305">
        <v>1.712E-3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250</v>
      </c>
      <c r="D306" t="s">
        <v>1</v>
      </c>
      <c r="E306">
        <v>0</v>
      </c>
      <c r="F306">
        <v>0</v>
      </c>
      <c r="G306" t="s">
        <v>2</v>
      </c>
      <c r="H306">
        <v>233.67754400000001</v>
      </c>
      <c r="I306">
        <v>3.5509999999999999E-3</v>
      </c>
      <c r="J306" t="s">
        <v>3</v>
      </c>
      <c r="K306">
        <v>159.90427099999999</v>
      </c>
      <c r="L306">
        <v>1.7459999999999999E-3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300</v>
      </c>
      <c r="D307" t="s">
        <v>1</v>
      </c>
      <c r="E307">
        <v>0</v>
      </c>
      <c r="F307">
        <v>0</v>
      </c>
      <c r="G307" t="s">
        <v>2</v>
      </c>
      <c r="H307">
        <v>280.38204000000002</v>
      </c>
      <c r="I307">
        <v>4.7349999999999996E-3</v>
      </c>
      <c r="J307" t="s">
        <v>3</v>
      </c>
      <c r="K307">
        <v>191.87132099999999</v>
      </c>
      <c r="L307">
        <v>1.804E-3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350</v>
      </c>
      <c r="D308" t="s">
        <v>1</v>
      </c>
      <c r="E308">
        <v>0</v>
      </c>
      <c r="F308">
        <v>0</v>
      </c>
      <c r="G308" t="s">
        <v>2</v>
      </c>
      <c r="H308">
        <v>327.09392800000001</v>
      </c>
      <c r="I308">
        <v>8.097E-3</v>
      </c>
      <c r="J308" t="s">
        <v>3</v>
      </c>
      <c r="K308">
        <v>223.83957799999999</v>
      </c>
      <c r="L308">
        <v>2.1489999999999999E-3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400</v>
      </c>
      <c r="D309" t="s">
        <v>1</v>
      </c>
      <c r="E309">
        <v>0</v>
      </c>
      <c r="F309">
        <v>0</v>
      </c>
      <c r="G309" t="s">
        <v>2</v>
      </c>
      <c r="H309">
        <v>373.80740300000002</v>
      </c>
      <c r="I309">
        <v>1.3788999999999999E-2</v>
      </c>
      <c r="J309" t="s">
        <v>3</v>
      </c>
      <c r="K309">
        <v>255.809347</v>
      </c>
      <c r="L309">
        <v>2.346E-3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450</v>
      </c>
      <c r="D310" t="s">
        <v>1</v>
      </c>
      <c r="E310">
        <v>0</v>
      </c>
      <c r="F310">
        <v>0</v>
      </c>
      <c r="G310" t="s">
        <v>2</v>
      </c>
      <c r="H310">
        <v>420.51981000000001</v>
      </c>
      <c r="I310">
        <v>1.9327E-2</v>
      </c>
      <c r="J310" t="s">
        <v>3</v>
      </c>
      <c r="K310">
        <v>287.78092900000001</v>
      </c>
      <c r="L310">
        <v>2.405E-3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500</v>
      </c>
      <c r="D311" t="s">
        <v>1</v>
      </c>
      <c r="E311">
        <v>0</v>
      </c>
      <c r="F311">
        <v>0</v>
      </c>
      <c r="G311" t="s">
        <v>2</v>
      </c>
      <c r="H311">
        <v>467.23352599999998</v>
      </c>
      <c r="I311">
        <v>2.4118000000000001E-2</v>
      </c>
      <c r="J311" t="s">
        <v>3</v>
      </c>
      <c r="K311">
        <v>319.75370500000002</v>
      </c>
      <c r="L311">
        <v>2.7060000000000001E-3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550</v>
      </c>
      <c r="D312" t="s">
        <v>1</v>
      </c>
      <c r="E312">
        <v>0</v>
      </c>
      <c r="F312">
        <v>0</v>
      </c>
      <c r="G312" t="s">
        <v>2</v>
      </c>
      <c r="H312">
        <v>513.94579999999996</v>
      </c>
      <c r="I312">
        <v>2.8274000000000001E-2</v>
      </c>
      <c r="J312" t="s">
        <v>3</v>
      </c>
      <c r="K312">
        <v>351.72751799999998</v>
      </c>
      <c r="L312">
        <v>2.9039999999999999E-3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600</v>
      </c>
      <c r="D313" t="s">
        <v>1</v>
      </c>
      <c r="E313">
        <v>0</v>
      </c>
      <c r="F313">
        <v>0</v>
      </c>
      <c r="G313" t="s">
        <v>2</v>
      </c>
      <c r="H313">
        <v>560.66511400000002</v>
      </c>
      <c r="I313">
        <v>3.1095000000000001E-2</v>
      </c>
      <c r="J313" t="s">
        <v>3</v>
      </c>
      <c r="K313">
        <v>383.70481100000001</v>
      </c>
      <c r="L313">
        <v>3.045E-3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650</v>
      </c>
      <c r="D314" t="s">
        <v>1</v>
      </c>
      <c r="E314">
        <v>0</v>
      </c>
      <c r="F314">
        <v>0</v>
      </c>
      <c r="G314" t="s">
        <v>2</v>
      </c>
      <c r="H314">
        <v>607.385266</v>
      </c>
      <c r="I314">
        <v>3.7044000000000001E-2</v>
      </c>
      <c r="J314" t="s">
        <v>3</v>
      </c>
      <c r="K314">
        <v>415.68590599999999</v>
      </c>
      <c r="L314">
        <v>3.5890000000000002E-3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700</v>
      </c>
      <c r="D315" t="s">
        <v>1</v>
      </c>
      <c r="E315">
        <v>0</v>
      </c>
      <c r="F315">
        <v>0</v>
      </c>
      <c r="G315" t="s">
        <v>2</v>
      </c>
      <c r="H315">
        <v>654.10889899999995</v>
      </c>
      <c r="I315">
        <v>4.7302999999999998E-2</v>
      </c>
      <c r="J315" t="s">
        <v>3</v>
      </c>
      <c r="K315">
        <v>447.66584999999998</v>
      </c>
      <c r="L315">
        <v>4.895E-3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750</v>
      </c>
      <c r="D316" t="s">
        <v>1</v>
      </c>
      <c r="E316">
        <v>0</v>
      </c>
      <c r="F316">
        <v>0</v>
      </c>
      <c r="G316" t="s">
        <v>2</v>
      </c>
      <c r="H316">
        <v>700.82923200000005</v>
      </c>
      <c r="I316">
        <v>5.4884000000000002E-2</v>
      </c>
      <c r="J316" t="s">
        <v>3</v>
      </c>
      <c r="K316">
        <v>479.64484599999997</v>
      </c>
      <c r="L316">
        <v>5.3880000000000004E-3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800</v>
      </c>
      <c r="D317" t="s">
        <v>1</v>
      </c>
      <c r="E317">
        <v>0</v>
      </c>
      <c r="F317">
        <v>0</v>
      </c>
      <c r="G317" t="s">
        <v>2</v>
      </c>
      <c r="H317">
        <v>747.54903000000002</v>
      </c>
      <c r="I317">
        <v>6.1209E-2</v>
      </c>
      <c r="J317" t="s">
        <v>3</v>
      </c>
      <c r="K317">
        <v>511.62642499999998</v>
      </c>
      <c r="L317">
        <v>5.718E-3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850</v>
      </c>
      <c r="D318" t="s">
        <v>1</v>
      </c>
      <c r="E318">
        <v>0</v>
      </c>
      <c r="F318">
        <v>0</v>
      </c>
      <c r="G318" t="s">
        <v>2</v>
      </c>
      <c r="H318">
        <v>794.26845600000001</v>
      </c>
      <c r="I318">
        <v>6.6960000000000006E-2</v>
      </c>
      <c r="J318" t="s">
        <v>3</v>
      </c>
      <c r="K318">
        <v>543.60700099999997</v>
      </c>
      <c r="L318">
        <v>5.9959999999999996E-3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900</v>
      </c>
      <c r="D319" t="s">
        <v>1</v>
      </c>
      <c r="E319">
        <v>0</v>
      </c>
      <c r="F319">
        <v>0</v>
      </c>
      <c r="G319" t="s">
        <v>2</v>
      </c>
      <c r="H319">
        <v>840.99030000000005</v>
      </c>
      <c r="I319">
        <v>7.1863999999999997E-2</v>
      </c>
      <c r="J319" t="s">
        <v>3</v>
      </c>
      <c r="K319">
        <v>575.59023400000001</v>
      </c>
      <c r="L319">
        <v>6.136E-3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950</v>
      </c>
      <c r="D320" t="s">
        <v>1</v>
      </c>
      <c r="E320">
        <v>0</v>
      </c>
      <c r="F320">
        <v>0</v>
      </c>
      <c r="G320" t="s">
        <v>2</v>
      </c>
      <c r="H320">
        <v>887.70927099999994</v>
      </c>
      <c r="I320">
        <v>7.6660000000000006E-2</v>
      </c>
      <c r="J320" t="s">
        <v>3</v>
      </c>
      <c r="K320">
        <v>607.57186999999999</v>
      </c>
      <c r="L320">
        <v>6.5830000000000003E-3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1000</v>
      </c>
      <c r="D321" t="s">
        <v>1</v>
      </c>
      <c r="E321">
        <v>0</v>
      </c>
      <c r="F321">
        <v>0</v>
      </c>
      <c r="G321" t="s">
        <v>2</v>
      </c>
      <c r="H321">
        <v>934.434034</v>
      </c>
      <c r="I321">
        <v>8.1133999999999998E-2</v>
      </c>
      <c r="J321" t="s">
        <v>3</v>
      </c>
      <c r="K321">
        <v>639.55540900000005</v>
      </c>
      <c r="L321">
        <v>7.0060000000000001E-3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50</v>
      </c>
      <c r="D322" t="s">
        <v>1</v>
      </c>
      <c r="E322">
        <v>0</v>
      </c>
      <c r="F322">
        <v>0</v>
      </c>
      <c r="G322" t="s">
        <v>2</v>
      </c>
      <c r="H322">
        <v>1550.3312209999999</v>
      </c>
      <c r="I322">
        <v>15104.530132</v>
      </c>
      <c r="J322" t="s">
        <v>3</v>
      </c>
      <c r="K322">
        <v>1549.0991140000001</v>
      </c>
      <c r="L322">
        <v>15083.739728</v>
      </c>
      <c r="M322" t="s">
        <v>4</v>
      </c>
      <c r="N322">
        <v>68.871852000000004</v>
      </c>
      <c r="O322">
        <v>22.769409</v>
      </c>
      <c r="P322" t="s">
        <v>5</v>
      </c>
      <c r="Q322">
        <v>188.62703500000001</v>
      </c>
      <c r="R322">
        <v>1905.7444760000001</v>
      </c>
      <c r="S322" t="s">
        <v>6</v>
      </c>
      <c r="T322">
        <v>39.929448999999998</v>
      </c>
      <c r="U322">
        <v>7.5382439999999997</v>
      </c>
      <c r="V322" t="s">
        <v>7</v>
      </c>
      <c r="W322">
        <v>40.050373999999998</v>
      </c>
      <c r="X322">
        <v>9.6717899999999997</v>
      </c>
      <c r="Y322" t="s">
        <v>8</v>
      </c>
      <c r="Z322">
        <v>54.461010999999999</v>
      </c>
      <c r="AA322">
        <v>1469.4616269999999</v>
      </c>
      <c r="AB322" t="s">
        <v>9</v>
      </c>
      <c r="AC322">
        <v>1254.7726339999999</v>
      </c>
      <c r="AD322">
        <v>7119.745363</v>
      </c>
      <c r="AE322" t="s">
        <v>10</v>
      </c>
      <c r="AF322">
        <v>8.0384999999999998E-2</v>
      </c>
      <c r="AG322">
        <v>7.7999999999999999E-5</v>
      </c>
      <c r="AH322" t="s">
        <v>11</v>
      </c>
      <c r="AI322">
        <v>0.922875</v>
      </c>
      <c r="AJ322">
        <v>1.7000000000000001E-4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100</v>
      </c>
      <c r="D323" t="s">
        <v>1</v>
      </c>
      <c r="E323">
        <v>0</v>
      </c>
      <c r="F323">
        <v>0</v>
      </c>
      <c r="G323" t="s">
        <v>2</v>
      </c>
      <c r="H323">
        <v>3091.1635940000001</v>
      </c>
      <c r="I323">
        <v>30849.995625</v>
      </c>
      <c r="J323" t="s">
        <v>3</v>
      </c>
      <c r="K323">
        <v>3088.7052589999998</v>
      </c>
      <c r="L323">
        <v>30805.990752999998</v>
      </c>
      <c r="M323" t="s">
        <v>4</v>
      </c>
      <c r="N323">
        <v>137.52166500000001</v>
      </c>
      <c r="O323">
        <v>54.023988000000003</v>
      </c>
      <c r="P323" t="s">
        <v>5</v>
      </c>
      <c r="Q323">
        <v>378.57431500000001</v>
      </c>
      <c r="R323">
        <v>3346.12264</v>
      </c>
      <c r="S323" t="s">
        <v>6</v>
      </c>
      <c r="T323">
        <v>79.616566000000006</v>
      </c>
      <c r="U323">
        <v>16.420777999999999</v>
      </c>
      <c r="V323" t="s">
        <v>7</v>
      </c>
      <c r="W323">
        <v>80.139833999999993</v>
      </c>
      <c r="X323">
        <v>29.41873</v>
      </c>
      <c r="Y323" t="s">
        <v>8</v>
      </c>
      <c r="Z323">
        <v>110.098185</v>
      </c>
      <c r="AA323">
        <v>2486.7636579999999</v>
      </c>
      <c r="AB323" t="s">
        <v>9</v>
      </c>
      <c r="AC323">
        <v>2499.5349660000002</v>
      </c>
      <c r="AD323">
        <v>16247.244373</v>
      </c>
      <c r="AE323" t="s">
        <v>10</v>
      </c>
      <c r="AF323">
        <v>7.7311000000000005E-2</v>
      </c>
      <c r="AG323">
        <v>1.16E-4</v>
      </c>
      <c r="AH323" t="s">
        <v>11</v>
      </c>
      <c r="AI323">
        <v>0.92769599999999997</v>
      </c>
      <c r="AJ323">
        <v>1.2400000000000001E-4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150</v>
      </c>
      <c r="D324" t="s">
        <v>1</v>
      </c>
      <c r="E324">
        <v>0</v>
      </c>
      <c r="F324">
        <v>0</v>
      </c>
      <c r="G324" t="s">
        <v>2</v>
      </c>
      <c r="H324">
        <v>4631.6535940000003</v>
      </c>
      <c r="I324">
        <v>39248.446039000002</v>
      </c>
      <c r="J324" t="s">
        <v>3</v>
      </c>
      <c r="K324">
        <v>4627.7874320000001</v>
      </c>
      <c r="L324">
        <v>39209.092769000003</v>
      </c>
      <c r="M324" t="s">
        <v>4</v>
      </c>
      <c r="N324">
        <v>206.01754600000001</v>
      </c>
      <c r="O324">
        <v>69.286122000000006</v>
      </c>
      <c r="P324" t="s">
        <v>5</v>
      </c>
      <c r="Q324">
        <v>566.81778699999995</v>
      </c>
      <c r="R324">
        <v>4074.2953520000001</v>
      </c>
      <c r="S324" t="s">
        <v>6</v>
      </c>
      <c r="T324">
        <v>119.407258</v>
      </c>
      <c r="U324">
        <v>29.589241999999999</v>
      </c>
      <c r="V324" t="s">
        <v>7</v>
      </c>
      <c r="W324">
        <v>120.069996</v>
      </c>
      <c r="X324">
        <v>37.604807999999998</v>
      </c>
      <c r="Y324" t="s">
        <v>8</v>
      </c>
      <c r="Z324">
        <v>164.34641099999999</v>
      </c>
      <c r="AA324">
        <v>3165.2048009999999</v>
      </c>
      <c r="AB324" t="s">
        <v>9</v>
      </c>
      <c r="AC324">
        <v>3745.5494870000002</v>
      </c>
      <c r="AD324">
        <v>21629.433678000001</v>
      </c>
      <c r="AE324" t="s">
        <v>10</v>
      </c>
      <c r="AF324">
        <v>7.3960999999999999E-2</v>
      </c>
      <c r="AG324">
        <v>1.45E-4</v>
      </c>
      <c r="AH324" t="s">
        <v>11</v>
      </c>
      <c r="AI324">
        <v>0.93070200000000003</v>
      </c>
      <c r="AJ324">
        <v>7.7999999999999999E-5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200</v>
      </c>
      <c r="D325" t="s">
        <v>1</v>
      </c>
      <c r="E325">
        <v>0</v>
      </c>
      <c r="F325">
        <v>0</v>
      </c>
      <c r="G325" t="s">
        <v>2</v>
      </c>
      <c r="H325">
        <v>6178.2691409999998</v>
      </c>
      <c r="I325">
        <v>39240.808287</v>
      </c>
      <c r="J325" t="s">
        <v>3</v>
      </c>
      <c r="K325">
        <v>6173.1753120000003</v>
      </c>
      <c r="L325">
        <v>39238.24048</v>
      </c>
      <c r="M325" t="s">
        <v>4</v>
      </c>
      <c r="N325">
        <v>274.090192</v>
      </c>
      <c r="O325">
        <v>69.335911999999993</v>
      </c>
      <c r="P325" t="s">
        <v>5</v>
      </c>
      <c r="Q325">
        <v>756.89894400000003</v>
      </c>
      <c r="R325">
        <v>4589.0821560000004</v>
      </c>
      <c r="S325" t="s">
        <v>6</v>
      </c>
      <c r="T325">
        <v>159.62187599999999</v>
      </c>
      <c r="U325">
        <v>40.314585000000001</v>
      </c>
      <c r="V325" t="s">
        <v>7</v>
      </c>
      <c r="W325">
        <v>160.60942800000001</v>
      </c>
      <c r="X325">
        <v>46.476284999999997</v>
      </c>
      <c r="Y325" t="s">
        <v>8</v>
      </c>
      <c r="Z325">
        <v>219.609295</v>
      </c>
      <c r="AA325">
        <v>3646.0408750000001</v>
      </c>
      <c r="AB325" t="s">
        <v>9</v>
      </c>
      <c r="AC325">
        <v>4996.175303</v>
      </c>
      <c r="AD325">
        <v>22011.367829999999</v>
      </c>
      <c r="AE325" t="s">
        <v>10</v>
      </c>
      <c r="AF325">
        <v>7.2284000000000001E-2</v>
      </c>
      <c r="AG325">
        <v>1.56E-4</v>
      </c>
      <c r="AH325" t="s">
        <v>11</v>
      </c>
      <c r="AI325">
        <v>0.93240100000000004</v>
      </c>
      <c r="AJ325">
        <v>7.7000000000000001E-5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250</v>
      </c>
      <c r="D326" t="s">
        <v>1</v>
      </c>
      <c r="E326">
        <v>0</v>
      </c>
      <c r="F326">
        <v>0</v>
      </c>
      <c r="G326" t="s">
        <v>2</v>
      </c>
      <c r="H326">
        <v>7708.088291</v>
      </c>
      <c r="I326">
        <v>42170.605239999997</v>
      </c>
      <c r="J326" t="s">
        <v>3</v>
      </c>
      <c r="K326">
        <v>7701.7781640000003</v>
      </c>
      <c r="L326">
        <v>42189.444857000002</v>
      </c>
      <c r="M326" t="s">
        <v>4</v>
      </c>
      <c r="N326">
        <v>342.364351</v>
      </c>
      <c r="O326">
        <v>84.059253999999996</v>
      </c>
      <c r="P326" t="s">
        <v>5</v>
      </c>
      <c r="Q326">
        <v>944.16612799999996</v>
      </c>
      <c r="R326">
        <v>5388.9787319999996</v>
      </c>
      <c r="S326" t="s">
        <v>6</v>
      </c>
      <c r="T326">
        <v>199.33284399999999</v>
      </c>
      <c r="U326">
        <v>42.199309</v>
      </c>
      <c r="V326" t="s">
        <v>7</v>
      </c>
      <c r="W326">
        <v>200.19881799999999</v>
      </c>
      <c r="X326">
        <v>52.602077999999999</v>
      </c>
      <c r="Y326" t="s">
        <v>8</v>
      </c>
      <c r="Z326">
        <v>274.08792899999997</v>
      </c>
      <c r="AA326">
        <v>4340.4480450000001</v>
      </c>
      <c r="AB326" t="s">
        <v>9</v>
      </c>
      <c r="AC326">
        <v>6232.918369</v>
      </c>
      <c r="AD326">
        <v>22653.721664000001</v>
      </c>
      <c r="AE326" t="s">
        <v>10</v>
      </c>
      <c r="AF326">
        <v>6.7833000000000004E-2</v>
      </c>
      <c r="AG326">
        <v>1.63E-4</v>
      </c>
      <c r="AH326" t="s">
        <v>11</v>
      </c>
      <c r="AI326">
        <v>0.93385600000000002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300</v>
      </c>
      <c r="D327" t="s">
        <v>1</v>
      </c>
      <c r="E327">
        <v>0</v>
      </c>
      <c r="F327">
        <v>0</v>
      </c>
      <c r="G327" t="s">
        <v>2</v>
      </c>
      <c r="H327">
        <v>9236.96623</v>
      </c>
      <c r="I327">
        <v>44165.780164999996</v>
      </c>
      <c r="J327" t="s">
        <v>3</v>
      </c>
      <c r="K327">
        <v>9229.4399219999996</v>
      </c>
      <c r="L327">
        <v>44194.467987000004</v>
      </c>
      <c r="M327" t="s">
        <v>4</v>
      </c>
      <c r="N327">
        <v>410.56813499999998</v>
      </c>
      <c r="O327">
        <v>110.517753</v>
      </c>
      <c r="P327" t="s">
        <v>5</v>
      </c>
      <c r="Q327">
        <v>1130.182002</v>
      </c>
      <c r="R327">
        <v>6143.6728329999996</v>
      </c>
      <c r="S327" t="s">
        <v>6</v>
      </c>
      <c r="T327">
        <v>238.713978</v>
      </c>
      <c r="U327">
        <v>38.027126000000003</v>
      </c>
      <c r="V327" t="s">
        <v>7</v>
      </c>
      <c r="W327">
        <v>240.317958</v>
      </c>
      <c r="X327">
        <v>54.145985000000003</v>
      </c>
      <c r="Y327" t="s">
        <v>8</v>
      </c>
      <c r="Z327">
        <v>326.55890499999998</v>
      </c>
      <c r="AA327">
        <v>4812.939136</v>
      </c>
      <c r="AB327" t="s">
        <v>9</v>
      </c>
      <c r="AC327">
        <v>7470.048691</v>
      </c>
      <c r="AD327">
        <v>20428.340972999998</v>
      </c>
      <c r="AE327" t="s">
        <v>10</v>
      </c>
      <c r="AF327">
        <v>6.7303000000000002E-2</v>
      </c>
      <c r="AG327">
        <v>1.6200000000000001E-4</v>
      </c>
      <c r="AH327" t="s">
        <v>11</v>
      </c>
      <c r="AI327">
        <v>0.93478499999999998</v>
      </c>
      <c r="AJ327">
        <v>6.0000000000000002E-5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350</v>
      </c>
      <c r="D328" t="s">
        <v>1</v>
      </c>
      <c r="E328">
        <v>0</v>
      </c>
      <c r="F328">
        <v>0</v>
      </c>
      <c r="G328" t="s">
        <v>2</v>
      </c>
      <c r="H328">
        <v>10780.124551000001</v>
      </c>
      <c r="I328">
        <v>56726.244164000003</v>
      </c>
      <c r="J328" t="s">
        <v>3</v>
      </c>
      <c r="K328">
        <v>10771.378418</v>
      </c>
      <c r="L328">
        <v>56663.045805000002</v>
      </c>
      <c r="M328" t="s">
        <v>4</v>
      </c>
      <c r="N328">
        <v>478.58836000000002</v>
      </c>
      <c r="O328">
        <v>118.26815000000001</v>
      </c>
      <c r="P328" t="s">
        <v>5</v>
      </c>
      <c r="Q328">
        <v>1324.5880930000001</v>
      </c>
      <c r="R328">
        <v>8356.5673320000005</v>
      </c>
      <c r="S328" t="s">
        <v>6</v>
      </c>
      <c r="T328">
        <v>278.46174600000001</v>
      </c>
      <c r="U328">
        <v>43.802889</v>
      </c>
      <c r="V328" t="s">
        <v>7</v>
      </c>
      <c r="W328">
        <v>279.87850600000002</v>
      </c>
      <c r="X328">
        <v>55.714714999999998</v>
      </c>
      <c r="Y328" t="s">
        <v>8</v>
      </c>
      <c r="Z328">
        <v>387.10182600000002</v>
      </c>
      <c r="AA328">
        <v>6380.7096089999995</v>
      </c>
      <c r="AB328" t="s">
        <v>9</v>
      </c>
      <c r="AC328">
        <v>8711.9924219999994</v>
      </c>
      <c r="AD328">
        <v>23829.515007000002</v>
      </c>
      <c r="AE328" t="s">
        <v>10</v>
      </c>
      <c r="AF328">
        <v>6.6000000000000003E-2</v>
      </c>
      <c r="AG328">
        <v>1.5300000000000001E-4</v>
      </c>
      <c r="AH328" t="s">
        <v>11</v>
      </c>
      <c r="AI328">
        <v>0.93481899999999996</v>
      </c>
      <c r="AJ328">
        <v>6.0000000000000002E-5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400</v>
      </c>
      <c r="D329" t="s">
        <v>1</v>
      </c>
      <c r="E329">
        <v>0</v>
      </c>
      <c r="F329">
        <v>0</v>
      </c>
      <c r="G329" t="s">
        <v>2</v>
      </c>
      <c r="H329">
        <v>12329.097852000001</v>
      </c>
      <c r="I329">
        <v>73348.238899000004</v>
      </c>
      <c r="J329" t="s">
        <v>3</v>
      </c>
      <c r="K329">
        <v>12319.120097999999</v>
      </c>
      <c r="L329">
        <v>73293.888365000006</v>
      </c>
      <c r="M329" t="s">
        <v>4</v>
      </c>
      <c r="N329">
        <v>547.46654799999999</v>
      </c>
      <c r="O329">
        <v>138.09623099999999</v>
      </c>
      <c r="P329" t="s">
        <v>5</v>
      </c>
      <c r="Q329">
        <v>1515.605237</v>
      </c>
      <c r="R329">
        <v>10422.746037999999</v>
      </c>
      <c r="S329" t="s">
        <v>6</v>
      </c>
      <c r="T329">
        <v>318.66416299999997</v>
      </c>
      <c r="U329">
        <v>48.885708000000001</v>
      </c>
      <c r="V329" t="s">
        <v>7</v>
      </c>
      <c r="W329">
        <v>320.02940899999999</v>
      </c>
      <c r="X329">
        <v>73.937785000000005</v>
      </c>
      <c r="Y329" t="s">
        <v>8</v>
      </c>
      <c r="Z329">
        <v>443.47937000000002</v>
      </c>
      <c r="AA329">
        <v>7794.1504439999999</v>
      </c>
      <c r="AB329" t="s">
        <v>9</v>
      </c>
      <c r="AC329">
        <v>9960.7453320000004</v>
      </c>
      <c r="AD329">
        <v>29940.095051</v>
      </c>
      <c r="AE329" t="s">
        <v>10</v>
      </c>
      <c r="AF329">
        <v>6.4083000000000001E-2</v>
      </c>
      <c r="AG329">
        <v>1.3200000000000001E-4</v>
      </c>
      <c r="AH329" t="s">
        <v>11</v>
      </c>
      <c r="AI329">
        <v>0.93526900000000002</v>
      </c>
      <c r="AJ329">
        <v>6.8999999999999997E-5</v>
      </c>
      <c r="AK329" t="s">
        <v>12</v>
      </c>
      <c r="AL329">
        <v>0.14000000000000001</v>
      </c>
      <c r="AM329">
        <v>0.96040000000000003</v>
      </c>
    </row>
    <row r="330" spans="1:39" x14ac:dyDescent="0.25">
      <c r="A330" t="s">
        <v>18</v>
      </c>
      <c r="B330">
        <v>9</v>
      </c>
      <c r="C330">
        <v>450</v>
      </c>
      <c r="D330" t="s">
        <v>1</v>
      </c>
      <c r="E330">
        <v>0</v>
      </c>
      <c r="F330">
        <v>0</v>
      </c>
      <c r="G330" t="s">
        <v>2</v>
      </c>
      <c r="H330">
        <v>13874.281172000001</v>
      </c>
      <c r="I330">
        <v>84150.811361999993</v>
      </c>
      <c r="J330" t="s">
        <v>3</v>
      </c>
      <c r="K330">
        <v>13863.074004</v>
      </c>
      <c r="L330">
        <v>84113.129369000002</v>
      </c>
      <c r="M330" t="s">
        <v>4</v>
      </c>
      <c r="N330">
        <v>616.403864</v>
      </c>
      <c r="O330">
        <v>165.42183900000001</v>
      </c>
      <c r="P330" t="s">
        <v>5</v>
      </c>
      <c r="Q330">
        <v>1704.1069950000001</v>
      </c>
      <c r="R330">
        <v>10835.638261</v>
      </c>
      <c r="S330" t="s">
        <v>6</v>
      </c>
      <c r="T330">
        <v>358.29990700000002</v>
      </c>
      <c r="U330">
        <v>57.397613</v>
      </c>
      <c r="V330" t="s">
        <v>7</v>
      </c>
      <c r="W330">
        <v>360.055316</v>
      </c>
      <c r="X330">
        <v>79.499255000000005</v>
      </c>
      <c r="Y330" t="s">
        <v>8</v>
      </c>
      <c r="Z330">
        <v>497.73288400000001</v>
      </c>
      <c r="AA330">
        <v>8274.6179279999997</v>
      </c>
      <c r="AB330" t="s">
        <v>9</v>
      </c>
      <c r="AC330">
        <v>11208.394688</v>
      </c>
      <c r="AD330">
        <v>38523.300335</v>
      </c>
      <c r="AE330" t="s">
        <v>10</v>
      </c>
      <c r="AF330">
        <v>6.2845999999999999E-2</v>
      </c>
      <c r="AG330">
        <v>1.17E-4</v>
      </c>
      <c r="AH330" t="s">
        <v>11</v>
      </c>
      <c r="AI330">
        <v>0.93588099999999996</v>
      </c>
      <c r="AJ330">
        <v>7.7999999999999999E-5</v>
      </c>
      <c r="AK330" t="s">
        <v>12</v>
      </c>
      <c r="AL330">
        <v>0.14000000000000001</v>
      </c>
      <c r="AM330">
        <v>0.96040000000000003</v>
      </c>
    </row>
    <row r="331" spans="1:39" x14ac:dyDescent="0.25">
      <c r="A331" t="s">
        <v>18</v>
      </c>
      <c r="B331">
        <v>10</v>
      </c>
      <c r="C331">
        <v>500</v>
      </c>
      <c r="D331" t="s">
        <v>1</v>
      </c>
      <c r="E331">
        <v>0</v>
      </c>
      <c r="F331">
        <v>0</v>
      </c>
      <c r="G331" t="s">
        <v>2</v>
      </c>
      <c r="H331">
        <v>15415.179043</v>
      </c>
      <c r="I331">
        <v>94143.145552999995</v>
      </c>
      <c r="J331" t="s">
        <v>3</v>
      </c>
      <c r="K331">
        <v>15402.750117</v>
      </c>
      <c r="L331">
        <v>94120.961349999998</v>
      </c>
      <c r="M331" t="s">
        <v>4</v>
      </c>
      <c r="N331">
        <v>684.46153400000003</v>
      </c>
      <c r="O331">
        <v>181.450987</v>
      </c>
      <c r="P331" t="s">
        <v>5</v>
      </c>
      <c r="Q331">
        <v>1894.2358449999999</v>
      </c>
      <c r="R331">
        <v>11781.624021</v>
      </c>
      <c r="S331" t="s">
        <v>6</v>
      </c>
      <c r="T331">
        <v>398.26203900000002</v>
      </c>
      <c r="U331">
        <v>85.257739999999998</v>
      </c>
      <c r="V331" t="s">
        <v>7</v>
      </c>
      <c r="W331">
        <v>399.99134800000002</v>
      </c>
      <c r="X331">
        <v>85.749160000000003</v>
      </c>
      <c r="Y331" t="s">
        <v>8</v>
      </c>
      <c r="Z331">
        <v>553.79614300000003</v>
      </c>
      <c r="AA331">
        <v>8711.3579160000008</v>
      </c>
      <c r="AB331" t="s">
        <v>9</v>
      </c>
      <c r="AC331">
        <v>12450.974512000001</v>
      </c>
      <c r="AD331">
        <v>44489.822447999999</v>
      </c>
      <c r="AE331" t="s">
        <v>10</v>
      </c>
      <c r="AF331">
        <v>6.1524000000000002E-2</v>
      </c>
      <c r="AG331">
        <v>1.02E-4</v>
      </c>
      <c r="AH331" t="s">
        <v>11</v>
      </c>
      <c r="AI331">
        <v>0.93603400000000003</v>
      </c>
      <c r="AJ331">
        <v>8.1000000000000004E-5</v>
      </c>
      <c r="AK331" t="s">
        <v>12</v>
      </c>
      <c r="AL331">
        <v>0.14000000000000001</v>
      </c>
      <c r="AM331">
        <v>0.96040000000000003</v>
      </c>
    </row>
    <row r="332" spans="1:39" x14ac:dyDescent="0.25">
      <c r="A332" t="s">
        <v>18</v>
      </c>
      <c r="B332">
        <v>11</v>
      </c>
      <c r="C332">
        <v>550</v>
      </c>
      <c r="D332" t="s">
        <v>1</v>
      </c>
      <c r="E332">
        <v>0</v>
      </c>
      <c r="F332">
        <v>0</v>
      </c>
      <c r="G332" t="s">
        <v>2</v>
      </c>
      <c r="H332">
        <v>16954.12543</v>
      </c>
      <c r="I332">
        <v>92338.211970999997</v>
      </c>
      <c r="J332" t="s">
        <v>3</v>
      </c>
      <c r="K332">
        <v>16940.472285</v>
      </c>
      <c r="L332">
        <v>92347.874922999996</v>
      </c>
      <c r="M332" t="s">
        <v>4</v>
      </c>
      <c r="N332">
        <v>752.56096300000002</v>
      </c>
      <c r="O332">
        <v>183.72313399999999</v>
      </c>
      <c r="P332" t="s">
        <v>5</v>
      </c>
      <c r="Q332">
        <v>2081.4521220000001</v>
      </c>
      <c r="R332">
        <v>12048.370756</v>
      </c>
      <c r="S332" t="s">
        <v>6</v>
      </c>
      <c r="T332">
        <v>437.76062000000002</v>
      </c>
      <c r="U332">
        <v>88.597810999999993</v>
      </c>
      <c r="V332" t="s">
        <v>7</v>
      </c>
      <c r="W332">
        <v>439.68931500000002</v>
      </c>
      <c r="X332">
        <v>79.766043999999994</v>
      </c>
      <c r="Y332" t="s">
        <v>8</v>
      </c>
      <c r="Z332">
        <v>607.98688400000003</v>
      </c>
      <c r="AA332">
        <v>9133.9088030000003</v>
      </c>
      <c r="AB332" t="s">
        <v>9</v>
      </c>
      <c r="AC332">
        <v>13693.871230000001</v>
      </c>
      <c r="AD332">
        <v>43507.688944000001</v>
      </c>
      <c r="AE332" t="s">
        <v>10</v>
      </c>
      <c r="AF332">
        <v>6.1189E-2</v>
      </c>
      <c r="AG332">
        <v>1E-4</v>
      </c>
      <c r="AH332" t="s">
        <v>11</v>
      </c>
      <c r="AI332">
        <v>0.93609600000000004</v>
      </c>
      <c r="AJ332">
        <v>8.0000000000000007E-5</v>
      </c>
      <c r="AK332" t="s">
        <v>12</v>
      </c>
      <c r="AL332">
        <v>0.14000000000000001</v>
      </c>
      <c r="AM332">
        <v>0.96040000000000003</v>
      </c>
    </row>
    <row r="333" spans="1:39" x14ac:dyDescent="0.25">
      <c r="A333" t="s">
        <v>18</v>
      </c>
      <c r="B333">
        <v>12</v>
      </c>
      <c r="C333">
        <v>600</v>
      </c>
      <c r="D333" t="s">
        <v>1</v>
      </c>
      <c r="E333">
        <v>0</v>
      </c>
      <c r="F333">
        <v>0</v>
      </c>
      <c r="G333" t="s">
        <v>2</v>
      </c>
      <c r="H333">
        <v>18482.080547000001</v>
      </c>
      <c r="I333">
        <v>90969.573344000004</v>
      </c>
      <c r="J333" t="s">
        <v>3</v>
      </c>
      <c r="K333">
        <v>18467.212577999999</v>
      </c>
      <c r="L333">
        <v>90985.731620000006</v>
      </c>
      <c r="M333" t="s">
        <v>4</v>
      </c>
      <c r="N333">
        <v>820.88952900000004</v>
      </c>
      <c r="O333">
        <v>217.12124399999999</v>
      </c>
      <c r="P333" t="s">
        <v>5</v>
      </c>
      <c r="Q333">
        <v>2268.5683300000001</v>
      </c>
      <c r="R333">
        <v>12379.137013</v>
      </c>
      <c r="S333" t="s">
        <v>6</v>
      </c>
      <c r="T333">
        <v>477.18200999999999</v>
      </c>
      <c r="U333">
        <v>81.203529000000003</v>
      </c>
      <c r="V333" t="s">
        <v>7</v>
      </c>
      <c r="W333">
        <v>479.347217</v>
      </c>
      <c r="X333">
        <v>86.195196999999993</v>
      </c>
      <c r="Y333" t="s">
        <v>8</v>
      </c>
      <c r="Z333">
        <v>662.31740600000001</v>
      </c>
      <c r="AA333">
        <v>9419.2588030000006</v>
      </c>
      <c r="AB333" t="s">
        <v>9</v>
      </c>
      <c r="AC333">
        <v>14926.048789</v>
      </c>
      <c r="AD333">
        <v>41154.078247999998</v>
      </c>
      <c r="AE333" t="s">
        <v>10</v>
      </c>
      <c r="AF333">
        <v>6.012E-2</v>
      </c>
      <c r="AG333">
        <v>8.7000000000000001E-5</v>
      </c>
      <c r="AH333" t="s">
        <v>11</v>
      </c>
      <c r="AI333">
        <v>0.93757500000000005</v>
      </c>
      <c r="AJ333">
        <v>1.01E-4</v>
      </c>
      <c r="AK333" t="s">
        <v>12</v>
      </c>
      <c r="AL333">
        <v>0.14000000000000001</v>
      </c>
      <c r="AM333">
        <v>0.96040000000000003</v>
      </c>
    </row>
    <row r="334" spans="1:39" x14ac:dyDescent="0.25">
      <c r="A334" t="s">
        <v>18</v>
      </c>
      <c r="B334">
        <v>13</v>
      </c>
      <c r="C334">
        <v>650</v>
      </c>
      <c r="D334" t="s">
        <v>1</v>
      </c>
      <c r="E334">
        <v>0</v>
      </c>
      <c r="F334">
        <v>0</v>
      </c>
      <c r="G334" t="s">
        <v>2</v>
      </c>
      <c r="H334">
        <v>20013.160625</v>
      </c>
      <c r="I334">
        <v>95913.650857999994</v>
      </c>
      <c r="J334" t="s">
        <v>3</v>
      </c>
      <c r="K334">
        <v>19997.075702999999</v>
      </c>
      <c r="L334">
        <v>95897.422871000002</v>
      </c>
      <c r="M334" t="s">
        <v>4</v>
      </c>
      <c r="N334">
        <v>888.81229900000005</v>
      </c>
      <c r="O334">
        <v>208.937353</v>
      </c>
      <c r="P334" t="s">
        <v>5</v>
      </c>
      <c r="Q334">
        <v>2453.6289310000002</v>
      </c>
      <c r="R334">
        <v>13307.255475</v>
      </c>
      <c r="S334" t="s">
        <v>6</v>
      </c>
      <c r="T334">
        <v>516.71031600000003</v>
      </c>
      <c r="U334">
        <v>75.650801999999999</v>
      </c>
      <c r="V334" t="s">
        <v>7</v>
      </c>
      <c r="W334">
        <v>519.019362</v>
      </c>
      <c r="X334">
        <v>91.276945999999995</v>
      </c>
      <c r="Y334" t="s">
        <v>8</v>
      </c>
      <c r="Z334">
        <v>714.54826500000001</v>
      </c>
      <c r="AA334">
        <v>10003.57908</v>
      </c>
      <c r="AB334" t="s">
        <v>9</v>
      </c>
      <c r="AC334">
        <v>16163.766641</v>
      </c>
      <c r="AD334">
        <v>40482.628362000003</v>
      </c>
      <c r="AE334" t="s">
        <v>10</v>
      </c>
      <c r="AF334">
        <v>5.9256000000000003E-2</v>
      </c>
      <c r="AG334">
        <v>7.1000000000000005E-5</v>
      </c>
      <c r="AH334" t="s">
        <v>11</v>
      </c>
      <c r="AI334">
        <v>0.93816500000000003</v>
      </c>
      <c r="AJ334">
        <v>1.07E-4</v>
      </c>
      <c r="AK334" t="s">
        <v>12</v>
      </c>
      <c r="AL334">
        <v>2.2400000000000002</v>
      </c>
      <c r="AM334">
        <v>216.4624</v>
      </c>
    </row>
    <row r="335" spans="1:39" x14ac:dyDescent="0.25">
      <c r="A335" t="s">
        <v>18</v>
      </c>
      <c r="B335">
        <v>14</v>
      </c>
      <c r="C335">
        <v>700</v>
      </c>
      <c r="D335" t="s">
        <v>1</v>
      </c>
      <c r="E335">
        <v>0</v>
      </c>
      <c r="F335">
        <v>0</v>
      </c>
      <c r="G335" t="s">
        <v>2</v>
      </c>
      <c r="H335">
        <v>21551.370741999999</v>
      </c>
      <c r="I335">
        <v>119280.969006</v>
      </c>
      <c r="J335" t="s">
        <v>3</v>
      </c>
      <c r="K335">
        <v>21534.062813</v>
      </c>
      <c r="L335">
        <v>119212.703047</v>
      </c>
      <c r="M335" t="s">
        <v>4</v>
      </c>
      <c r="N335">
        <v>957.17827599999998</v>
      </c>
      <c r="O335">
        <v>245.577394</v>
      </c>
      <c r="P335" t="s">
        <v>5</v>
      </c>
      <c r="Q335">
        <v>2640.936929</v>
      </c>
      <c r="R335">
        <v>15523.807536</v>
      </c>
      <c r="S335" t="s">
        <v>6</v>
      </c>
      <c r="T335">
        <v>556.25687000000005</v>
      </c>
      <c r="U335">
        <v>85.131029999999996</v>
      </c>
      <c r="V335" t="s">
        <v>7</v>
      </c>
      <c r="W335">
        <v>558.92596900000001</v>
      </c>
      <c r="X335">
        <v>101.924881</v>
      </c>
      <c r="Y335" t="s">
        <v>8</v>
      </c>
      <c r="Z335">
        <v>768.97873400000003</v>
      </c>
      <c r="AA335">
        <v>11198.296872000001</v>
      </c>
      <c r="AB335" t="s">
        <v>9</v>
      </c>
      <c r="AC335">
        <v>17404.807031</v>
      </c>
      <c r="AD335">
        <v>49344.688898</v>
      </c>
      <c r="AE335" t="s">
        <v>10</v>
      </c>
      <c r="AF335">
        <v>5.8319999999999997E-2</v>
      </c>
      <c r="AG335">
        <v>6.3E-5</v>
      </c>
      <c r="AH335" t="s">
        <v>11</v>
      </c>
      <c r="AI335">
        <v>0.93875600000000003</v>
      </c>
      <c r="AJ335">
        <v>1.12E-4</v>
      </c>
      <c r="AK335" t="s">
        <v>12</v>
      </c>
      <c r="AL335">
        <v>2.2400000000000002</v>
      </c>
      <c r="AM335">
        <v>216.4624</v>
      </c>
    </row>
    <row r="336" spans="1:39" x14ac:dyDescent="0.25">
      <c r="A336" t="s">
        <v>18</v>
      </c>
      <c r="B336">
        <v>15</v>
      </c>
      <c r="C336">
        <v>750</v>
      </c>
      <c r="D336" t="s">
        <v>1</v>
      </c>
      <c r="E336">
        <v>0</v>
      </c>
      <c r="F336">
        <v>0</v>
      </c>
      <c r="G336" t="s">
        <v>2</v>
      </c>
      <c r="H336">
        <v>23093.030039000001</v>
      </c>
      <c r="I336">
        <v>122431.811462</v>
      </c>
      <c r="J336" t="s">
        <v>3</v>
      </c>
      <c r="K336">
        <v>23074.500313</v>
      </c>
      <c r="L336">
        <v>122388.21729099999</v>
      </c>
      <c r="M336" t="s">
        <v>4</v>
      </c>
      <c r="N336">
        <v>1025.2941129999999</v>
      </c>
      <c r="O336">
        <v>254.56067999999999</v>
      </c>
      <c r="P336" t="s">
        <v>5</v>
      </c>
      <c r="Q336">
        <v>2829.586284</v>
      </c>
      <c r="R336">
        <v>16799.306001000001</v>
      </c>
      <c r="S336" t="s">
        <v>6</v>
      </c>
      <c r="T336">
        <v>595.78546600000004</v>
      </c>
      <c r="U336">
        <v>92.438514999999995</v>
      </c>
      <c r="V336" t="s">
        <v>7</v>
      </c>
      <c r="W336">
        <v>598.67600200000004</v>
      </c>
      <c r="X336">
        <v>100.933544</v>
      </c>
      <c r="Y336" t="s">
        <v>8</v>
      </c>
      <c r="Z336">
        <v>824.67429900000002</v>
      </c>
      <c r="AA336">
        <v>12782.394278</v>
      </c>
      <c r="AB336" t="s">
        <v>9</v>
      </c>
      <c r="AC336">
        <v>18648.266016000001</v>
      </c>
      <c r="AD336">
        <v>52157.617466000003</v>
      </c>
      <c r="AE336" t="s">
        <v>10</v>
      </c>
      <c r="AF336">
        <v>5.8068000000000002E-2</v>
      </c>
      <c r="AG336">
        <v>6.2000000000000003E-5</v>
      </c>
      <c r="AH336" t="s">
        <v>11</v>
      </c>
      <c r="AI336">
        <v>0.93915899999999997</v>
      </c>
      <c r="AJ336">
        <v>1.1400000000000001E-4</v>
      </c>
      <c r="AK336" t="s">
        <v>12</v>
      </c>
      <c r="AL336">
        <v>2.2400000000000002</v>
      </c>
      <c r="AM336">
        <v>216.4624</v>
      </c>
    </row>
    <row r="337" spans="1:39" x14ac:dyDescent="0.25">
      <c r="A337" t="s">
        <v>18</v>
      </c>
      <c r="B337">
        <v>16</v>
      </c>
      <c r="C337">
        <v>800</v>
      </c>
      <c r="D337" t="s">
        <v>1</v>
      </c>
      <c r="E337">
        <v>0</v>
      </c>
      <c r="F337">
        <v>0</v>
      </c>
      <c r="G337" t="s">
        <v>2</v>
      </c>
      <c r="H337">
        <v>24641.215859</v>
      </c>
      <c r="I337">
        <v>138215.35337299999</v>
      </c>
      <c r="J337" t="s">
        <v>3</v>
      </c>
      <c r="K337">
        <v>24621.461445000001</v>
      </c>
      <c r="L337">
        <v>138183.18567199999</v>
      </c>
      <c r="M337" t="s">
        <v>4</v>
      </c>
      <c r="N337">
        <v>1093.761726</v>
      </c>
      <c r="O337">
        <v>279.860907</v>
      </c>
      <c r="P337" t="s">
        <v>5</v>
      </c>
      <c r="Q337">
        <v>3024.2640230000002</v>
      </c>
      <c r="R337">
        <v>19423.832493000002</v>
      </c>
      <c r="S337" t="s">
        <v>6</v>
      </c>
      <c r="T337">
        <v>635.559529</v>
      </c>
      <c r="U337">
        <v>116.5181</v>
      </c>
      <c r="V337" t="s">
        <v>7</v>
      </c>
      <c r="W337">
        <v>638.98185100000001</v>
      </c>
      <c r="X337">
        <v>102.049815</v>
      </c>
      <c r="Y337" t="s">
        <v>8</v>
      </c>
      <c r="Z337">
        <v>885.60558600000002</v>
      </c>
      <c r="AA337">
        <v>14802.351583</v>
      </c>
      <c r="AB337" t="s">
        <v>9</v>
      </c>
      <c r="AC337">
        <v>19891.600664000001</v>
      </c>
      <c r="AD337">
        <v>59145.099635999999</v>
      </c>
      <c r="AE337" t="s">
        <v>10</v>
      </c>
      <c r="AF337">
        <v>5.7515999999999998E-2</v>
      </c>
      <c r="AG337">
        <v>5.5999999999999999E-5</v>
      </c>
      <c r="AH337" t="s">
        <v>11</v>
      </c>
      <c r="AI337">
        <v>0.93967199999999995</v>
      </c>
      <c r="AJ337">
        <v>1.1900000000000001E-4</v>
      </c>
      <c r="AK337" t="s">
        <v>12</v>
      </c>
      <c r="AL337">
        <v>6.92</v>
      </c>
      <c r="AM337">
        <v>826.75360000000001</v>
      </c>
    </row>
    <row r="338" spans="1:39" x14ac:dyDescent="0.25">
      <c r="A338" t="s">
        <v>18</v>
      </c>
      <c r="B338">
        <v>17</v>
      </c>
      <c r="C338">
        <v>850</v>
      </c>
      <c r="D338" t="s">
        <v>1</v>
      </c>
      <c r="E338">
        <v>0</v>
      </c>
      <c r="F338">
        <v>0</v>
      </c>
      <c r="G338" t="s">
        <v>2</v>
      </c>
      <c r="H338">
        <v>26177.652031000001</v>
      </c>
      <c r="I338">
        <v>139318.89118199999</v>
      </c>
      <c r="J338" t="s">
        <v>3</v>
      </c>
      <c r="K338">
        <v>26156.677930000002</v>
      </c>
      <c r="L338">
        <v>139314.08624400001</v>
      </c>
      <c r="M338" t="s">
        <v>4</v>
      </c>
      <c r="N338">
        <v>1162.310598</v>
      </c>
      <c r="O338">
        <v>243.742176</v>
      </c>
      <c r="P338" t="s">
        <v>5</v>
      </c>
      <c r="Q338">
        <v>3210.6941310000002</v>
      </c>
      <c r="R338">
        <v>19793.012393000001</v>
      </c>
      <c r="S338" t="s">
        <v>6</v>
      </c>
      <c r="T338">
        <v>675.19498299999998</v>
      </c>
      <c r="U338">
        <v>122.479906</v>
      </c>
      <c r="V338" t="s">
        <v>7</v>
      </c>
      <c r="W338">
        <v>678.71978100000001</v>
      </c>
      <c r="X338">
        <v>100.659649</v>
      </c>
      <c r="Y338" t="s">
        <v>8</v>
      </c>
      <c r="Z338">
        <v>938.96871199999998</v>
      </c>
      <c r="AA338">
        <v>15325.690806000001</v>
      </c>
      <c r="AB338" t="s">
        <v>9</v>
      </c>
      <c r="AC338">
        <v>21131.590977</v>
      </c>
      <c r="AD338">
        <v>61492.745031999999</v>
      </c>
      <c r="AE338" t="s">
        <v>10</v>
      </c>
      <c r="AF338">
        <v>5.7044999999999998E-2</v>
      </c>
      <c r="AG338">
        <v>4.8999999999999998E-5</v>
      </c>
      <c r="AH338" t="s">
        <v>11</v>
      </c>
      <c r="AI338">
        <v>0.94037400000000004</v>
      </c>
      <c r="AJ338">
        <v>1.2300000000000001E-4</v>
      </c>
      <c r="AK338" t="s">
        <v>12</v>
      </c>
      <c r="AL338">
        <v>8.36</v>
      </c>
      <c r="AM338">
        <v>908.43039999999996</v>
      </c>
    </row>
    <row r="339" spans="1:39" x14ac:dyDescent="0.25">
      <c r="A339" t="s">
        <v>18</v>
      </c>
      <c r="B339">
        <v>18</v>
      </c>
      <c r="C339">
        <v>900</v>
      </c>
      <c r="D339" t="s">
        <v>1</v>
      </c>
      <c r="E339">
        <v>0</v>
      </c>
      <c r="F339">
        <v>0</v>
      </c>
      <c r="G339" t="s">
        <v>2</v>
      </c>
      <c r="H339">
        <v>27719.274960999999</v>
      </c>
      <c r="I339">
        <v>127069.212522</v>
      </c>
      <c r="J339" t="s">
        <v>3</v>
      </c>
      <c r="K339">
        <v>27697.076836</v>
      </c>
      <c r="L339">
        <v>127104.830137</v>
      </c>
      <c r="M339" t="s">
        <v>4</v>
      </c>
      <c r="N339">
        <v>1231.108379</v>
      </c>
      <c r="O339">
        <v>231.81998100000001</v>
      </c>
      <c r="P339" t="s">
        <v>5</v>
      </c>
      <c r="Q339">
        <v>3400.0273539999998</v>
      </c>
      <c r="R339">
        <v>19576.615684</v>
      </c>
      <c r="S339" t="s">
        <v>6</v>
      </c>
      <c r="T339">
        <v>714.92109300000004</v>
      </c>
      <c r="U339">
        <v>123.51036499999999</v>
      </c>
      <c r="V339" t="s">
        <v>7</v>
      </c>
      <c r="W339">
        <v>718.93320800000004</v>
      </c>
      <c r="X339">
        <v>84.766352999999995</v>
      </c>
      <c r="Y339" t="s">
        <v>8</v>
      </c>
      <c r="Z339">
        <v>994.20013500000005</v>
      </c>
      <c r="AA339">
        <v>15701.899307</v>
      </c>
      <c r="AB339" t="s">
        <v>9</v>
      </c>
      <c r="AC339">
        <v>22374.381523</v>
      </c>
      <c r="AD339">
        <v>55581.309868999997</v>
      </c>
      <c r="AE339" t="s">
        <v>10</v>
      </c>
      <c r="AF339">
        <v>5.6991E-2</v>
      </c>
      <c r="AG339">
        <v>4.8999999999999998E-5</v>
      </c>
      <c r="AH339" t="s">
        <v>11</v>
      </c>
      <c r="AI339">
        <v>0.94085099999999999</v>
      </c>
      <c r="AJ339">
        <v>1.26E-4</v>
      </c>
      <c r="AK339" t="s">
        <v>12</v>
      </c>
      <c r="AL339">
        <v>22.88</v>
      </c>
      <c r="AM339">
        <v>5770.6256000000003</v>
      </c>
    </row>
    <row r="340" spans="1:39" x14ac:dyDescent="0.25">
      <c r="A340" t="s">
        <v>18</v>
      </c>
      <c r="B340">
        <v>19</v>
      </c>
      <c r="C340">
        <v>950</v>
      </c>
      <c r="D340" t="s">
        <v>1</v>
      </c>
      <c r="E340">
        <v>0</v>
      </c>
      <c r="F340">
        <v>0</v>
      </c>
      <c r="G340" t="s">
        <v>2</v>
      </c>
      <c r="H340">
        <v>29257.560077999999</v>
      </c>
      <c r="I340">
        <v>126265.997483</v>
      </c>
      <c r="J340" t="s">
        <v>3</v>
      </c>
      <c r="K340">
        <v>29234.141952999998</v>
      </c>
      <c r="L340">
        <v>126317.202387</v>
      </c>
      <c r="M340" t="s">
        <v>4</v>
      </c>
      <c r="N340">
        <v>1298.8705709999999</v>
      </c>
      <c r="O340">
        <v>246.33646100000001</v>
      </c>
      <c r="P340" t="s">
        <v>5</v>
      </c>
      <c r="Q340">
        <v>3591.742788</v>
      </c>
      <c r="R340">
        <v>20388.110384</v>
      </c>
      <c r="S340" t="s">
        <v>6</v>
      </c>
      <c r="T340">
        <v>754.39005899999995</v>
      </c>
      <c r="U340">
        <v>118.385739</v>
      </c>
      <c r="V340" t="s">
        <v>7</v>
      </c>
      <c r="W340">
        <v>758.69277099999999</v>
      </c>
      <c r="X340">
        <v>87.829441000000003</v>
      </c>
      <c r="Y340" t="s">
        <v>8</v>
      </c>
      <c r="Z340">
        <v>1053.100492</v>
      </c>
      <c r="AA340">
        <v>16404.684404</v>
      </c>
      <c r="AB340" t="s">
        <v>9</v>
      </c>
      <c r="AC340">
        <v>23612.080077999999</v>
      </c>
      <c r="AD340">
        <v>52514.799335000003</v>
      </c>
      <c r="AE340" t="s">
        <v>10</v>
      </c>
      <c r="AF340">
        <v>5.6634999999999998E-2</v>
      </c>
      <c r="AG340">
        <v>4.1E-5</v>
      </c>
      <c r="AH340" t="s">
        <v>11</v>
      </c>
      <c r="AI340">
        <v>0.941025</v>
      </c>
      <c r="AJ340">
        <v>1.2400000000000001E-4</v>
      </c>
      <c r="AK340" t="s">
        <v>12</v>
      </c>
      <c r="AL340">
        <v>26.58</v>
      </c>
      <c r="AM340">
        <v>6272.1235999999999</v>
      </c>
    </row>
    <row r="341" spans="1:39" x14ac:dyDescent="0.25">
      <c r="A341" t="s">
        <v>18</v>
      </c>
      <c r="B341">
        <v>20</v>
      </c>
      <c r="C341">
        <v>1000</v>
      </c>
      <c r="D341" t="s">
        <v>1</v>
      </c>
      <c r="E341">
        <v>0</v>
      </c>
      <c r="F341">
        <v>0</v>
      </c>
      <c r="G341" t="s">
        <v>2</v>
      </c>
      <c r="H341">
        <v>30806.123516</v>
      </c>
      <c r="I341">
        <v>135348.755603</v>
      </c>
      <c r="J341" t="s">
        <v>3</v>
      </c>
      <c r="K341">
        <v>30781.473515999998</v>
      </c>
      <c r="L341">
        <v>135311.40682900001</v>
      </c>
      <c r="M341" t="s">
        <v>4</v>
      </c>
      <c r="N341">
        <v>1367.79709</v>
      </c>
      <c r="O341">
        <v>266.35673300000002</v>
      </c>
      <c r="P341" t="s">
        <v>5</v>
      </c>
      <c r="Q341">
        <v>3778.6340719999998</v>
      </c>
      <c r="R341">
        <v>21565.425463</v>
      </c>
      <c r="S341" t="s">
        <v>6</v>
      </c>
      <c r="T341">
        <v>794.65589399999999</v>
      </c>
      <c r="U341">
        <v>124.178169</v>
      </c>
      <c r="V341" t="s">
        <v>7</v>
      </c>
      <c r="W341">
        <v>798.94166900000005</v>
      </c>
      <c r="X341">
        <v>96.192076999999998</v>
      </c>
      <c r="Y341" t="s">
        <v>8</v>
      </c>
      <c r="Z341">
        <v>1105.2147950000001</v>
      </c>
      <c r="AA341">
        <v>17104.916454999999</v>
      </c>
      <c r="AB341" t="s">
        <v>9</v>
      </c>
      <c r="AC341">
        <v>24863.288828000001</v>
      </c>
      <c r="AD341">
        <v>54820.071425000002</v>
      </c>
      <c r="AE341" t="s">
        <v>10</v>
      </c>
      <c r="AF341">
        <v>5.6410000000000002E-2</v>
      </c>
      <c r="AG341">
        <v>3.8999999999999999E-5</v>
      </c>
      <c r="AH341" t="s">
        <v>11</v>
      </c>
      <c r="AI341">
        <v>0.94117700000000004</v>
      </c>
      <c r="AJ341">
        <v>1.2300000000000001E-4</v>
      </c>
      <c r="AK341" t="s">
        <v>12</v>
      </c>
      <c r="AL341">
        <v>26.58</v>
      </c>
      <c r="AM341">
        <v>6272.1235999999999</v>
      </c>
    </row>
    <row r="342" spans="1:39" x14ac:dyDescent="0.25">
      <c r="A342" t="s">
        <v>20</v>
      </c>
      <c r="B342">
        <v>1</v>
      </c>
      <c r="C342">
        <v>50</v>
      </c>
      <c r="D342" t="s">
        <v>1</v>
      </c>
      <c r="E342">
        <v>0</v>
      </c>
      <c r="F342">
        <v>0</v>
      </c>
      <c r="G342" t="s">
        <v>2</v>
      </c>
      <c r="H342">
        <v>1373.9275439999999</v>
      </c>
      <c r="I342">
        <v>6419.9222069999996</v>
      </c>
      <c r="J342" t="s">
        <v>3</v>
      </c>
      <c r="K342">
        <v>1372.689963</v>
      </c>
      <c r="L342">
        <v>6409.6393280000002</v>
      </c>
      <c r="M342" t="s">
        <v>4</v>
      </c>
      <c r="N342">
        <v>69.175775000000002</v>
      </c>
      <c r="O342">
        <v>19.914762</v>
      </c>
      <c r="P342" t="s">
        <v>5</v>
      </c>
      <c r="Q342">
        <v>0</v>
      </c>
      <c r="R342">
        <v>0</v>
      </c>
      <c r="S342" t="s">
        <v>6</v>
      </c>
      <c r="T342">
        <v>40.884112999999999</v>
      </c>
      <c r="U342">
        <v>8.3638030000000008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7.9519000000000006E-2</v>
      </c>
      <c r="AD342">
        <v>9.7E-5</v>
      </c>
      <c r="AE342" t="s">
        <v>10</v>
      </c>
      <c r="AF342">
        <v>0</v>
      </c>
      <c r="AG342">
        <v>0</v>
      </c>
      <c r="AH342" t="s">
        <v>11</v>
      </c>
      <c r="AI342">
        <v>0.92057999999999995</v>
      </c>
      <c r="AJ342">
        <v>1.7200000000000001E-4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100</v>
      </c>
      <c r="D343" t="s">
        <v>1</v>
      </c>
      <c r="E343">
        <v>0</v>
      </c>
      <c r="F343">
        <v>0</v>
      </c>
      <c r="G343" t="s">
        <v>2</v>
      </c>
      <c r="H343">
        <v>2744.5705269999999</v>
      </c>
      <c r="I343">
        <v>15152.447843</v>
      </c>
      <c r="J343" t="s">
        <v>3</v>
      </c>
      <c r="K343">
        <v>2742.0986619999999</v>
      </c>
      <c r="L343">
        <v>15125.70859</v>
      </c>
      <c r="M343" t="s">
        <v>4</v>
      </c>
      <c r="N343">
        <v>137.882172</v>
      </c>
      <c r="O343">
        <v>50.536780999999998</v>
      </c>
      <c r="P343" t="s">
        <v>5</v>
      </c>
      <c r="Q343">
        <v>0</v>
      </c>
      <c r="R343">
        <v>0</v>
      </c>
      <c r="S343" t="s">
        <v>6</v>
      </c>
      <c r="T343">
        <v>81.721192000000002</v>
      </c>
      <c r="U343">
        <v>15.575521999999999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7.6479000000000005E-2</v>
      </c>
      <c r="AD343">
        <v>1.13E-4</v>
      </c>
      <c r="AE343" t="s">
        <v>10</v>
      </c>
      <c r="AF343">
        <v>0</v>
      </c>
      <c r="AG343">
        <v>0</v>
      </c>
      <c r="AH343" t="s">
        <v>11</v>
      </c>
      <c r="AI343">
        <v>0.92649499999999996</v>
      </c>
      <c r="AJ343">
        <v>8.7999999999999998E-5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150</v>
      </c>
      <c r="D344" t="s">
        <v>1</v>
      </c>
      <c r="E344">
        <v>0</v>
      </c>
      <c r="F344">
        <v>0</v>
      </c>
      <c r="G344" t="s">
        <v>2</v>
      </c>
      <c r="H344">
        <v>4108.2063129999997</v>
      </c>
      <c r="I344">
        <v>24554.153280999999</v>
      </c>
      <c r="J344" t="s">
        <v>3</v>
      </c>
      <c r="K344">
        <v>4104.5059229999997</v>
      </c>
      <c r="L344">
        <v>24511.050730999999</v>
      </c>
      <c r="M344" t="s">
        <v>4</v>
      </c>
      <c r="N344">
        <v>205.93786700000001</v>
      </c>
      <c r="O344">
        <v>78.429616999999993</v>
      </c>
      <c r="P344" t="s">
        <v>5</v>
      </c>
      <c r="Q344">
        <v>0</v>
      </c>
      <c r="R344">
        <v>0</v>
      </c>
      <c r="S344" t="s">
        <v>6</v>
      </c>
      <c r="T344">
        <v>122.191385</v>
      </c>
      <c r="U344">
        <v>25.001729000000001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7.2969000000000006E-2</v>
      </c>
      <c r="AD344">
        <v>1.4999999999999999E-4</v>
      </c>
      <c r="AE344" t="s">
        <v>10</v>
      </c>
      <c r="AF344">
        <v>0</v>
      </c>
      <c r="AG344">
        <v>0</v>
      </c>
      <c r="AH344" t="s">
        <v>11</v>
      </c>
      <c r="AI344">
        <v>0.93023100000000003</v>
      </c>
      <c r="AJ344">
        <v>3.8999999999999999E-5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200</v>
      </c>
      <c r="D345" t="s">
        <v>1</v>
      </c>
      <c r="E345">
        <v>0</v>
      </c>
      <c r="F345">
        <v>0</v>
      </c>
      <c r="G345" t="s">
        <v>2</v>
      </c>
      <c r="H345">
        <v>5482.4477639999996</v>
      </c>
      <c r="I345">
        <v>33565.941197</v>
      </c>
      <c r="J345" t="s">
        <v>3</v>
      </c>
      <c r="K345">
        <v>5477.5115230000001</v>
      </c>
      <c r="L345">
        <v>33507.033300000003</v>
      </c>
      <c r="M345" t="s">
        <v>4</v>
      </c>
      <c r="N345">
        <v>274.92760399999997</v>
      </c>
      <c r="O345">
        <v>106.641335</v>
      </c>
      <c r="P345" t="s">
        <v>5</v>
      </c>
      <c r="Q345">
        <v>0</v>
      </c>
      <c r="R345">
        <v>0</v>
      </c>
      <c r="S345" t="s">
        <v>6</v>
      </c>
      <c r="T345">
        <v>163.14642699999999</v>
      </c>
      <c r="U345">
        <v>37.414696999999997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7.1498000000000006E-2</v>
      </c>
      <c r="AD345">
        <v>1.5899999999999999E-4</v>
      </c>
      <c r="AE345" t="s">
        <v>10</v>
      </c>
      <c r="AF345">
        <v>0</v>
      </c>
      <c r="AG345">
        <v>0</v>
      </c>
      <c r="AH345" t="s">
        <v>11</v>
      </c>
      <c r="AI345">
        <v>0.93121699999999996</v>
      </c>
      <c r="AJ345">
        <v>3.4999999999999997E-5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250</v>
      </c>
      <c r="D346" t="s">
        <v>1</v>
      </c>
      <c r="E346">
        <v>0</v>
      </c>
      <c r="F346">
        <v>0</v>
      </c>
      <c r="G346" t="s">
        <v>2</v>
      </c>
      <c r="H346">
        <v>6846.9899020000003</v>
      </c>
      <c r="I346">
        <v>35203.76165</v>
      </c>
      <c r="J346" t="s">
        <v>3</v>
      </c>
      <c r="K346">
        <v>6840.826787</v>
      </c>
      <c r="L346">
        <v>35142.112229999999</v>
      </c>
      <c r="M346" t="s">
        <v>4</v>
      </c>
      <c r="N346">
        <v>342.86226699999997</v>
      </c>
      <c r="O346">
        <v>105.18720500000001</v>
      </c>
      <c r="P346" t="s">
        <v>5</v>
      </c>
      <c r="Q346">
        <v>0</v>
      </c>
      <c r="R346">
        <v>0</v>
      </c>
      <c r="S346" t="s">
        <v>6</v>
      </c>
      <c r="T346">
        <v>203.863857</v>
      </c>
      <c r="U346">
        <v>39.846103999999997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6.9140999999999994E-2</v>
      </c>
      <c r="AD346">
        <v>1.6699999999999999E-4</v>
      </c>
      <c r="AE346" t="s">
        <v>10</v>
      </c>
      <c r="AF346">
        <v>0</v>
      </c>
      <c r="AG346">
        <v>0</v>
      </c>
      <c r="AH346" t="s">
        <v>11</v>
      </c>
      <c r="AI346">
        <v>0.93276899999999996</v>
      </c>
      <c r="AJ346">
        <v>3.4999999999999997E-5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300</v>
      </c>
      <c r="D347" t="s">
        <v>1</v>
      </c>
      <c r="E347">
        <v>0</v>
      </c>
      <c r="F347">
        <v>0</v>
      </c>
      <c r="G347" t="s">
        <v>2</v>
      </c>
      <c r="H347">
        <v>8219.9870210000008</v>
      </c>
      <c r="I347">
        <v>30667.273095</v>
      </c>
      <c r="J347" t="s">
        <v>3</v>
      </c>
      <c r="K347">
        <v>8212.584707</v>
      </c>
      <c r="L347">
        <v>30613.63697</v>
      </c>
      <c r="M347" t="s">
        <v>4</v>
      </c>
      <c r="N347">
        <v>411.768619</v>
      </c>
      <c r="O347">
        <v>96.530668000000006</v>
      </c>
      <c r="P347" t="s">
        <v>5</v>
      </c>
      <c r="Q347">
        <v>0</v>
      </c>
      <c r="R347">
        <v>0</v>
      </c>
      <c r="S347" t="s">
        <v>6</v>
      </c>
      <c r="T347">
        <v>244.58535900000001</v>
      </c>
      <c r="U347">
        <v>40.409190000000002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6.7204E-2</v>
      </c>
      <c r="AD347">
        <v>1.6200000000000001E-4</v>
      </c>
      <c r="AE347" t="s">
        <v>10</v>
      </c>
      <c r="AF347">
        <v>0</v>
      </c>
      <c r="AG347">
        <v>0</v>
      </c>
      <c r="AH347" t="s">
        <v>11</v>
      </c>
      <c r="AI347">
        <v>0.93348399999999998</v>
      </c>
      <c r="AJ347">
        <v>4.3999999999999999E-5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350</v>
      </c>
      <c r="D348" t="s">
        <v>1</v>
      </c>
      <c r="E348">
        <v>0</v>
      </c>
      <c r="F348">
        <v>0</v>
      </c>
      <c r="G348" t="s">
        <v>2</v>
      </c>
      <c r="H348">
        <v>9573.8992969999999</v>
      </c>
      <c r="I348">
        <v>34397.258083000001</v>
      </c>
      <c r="J348" t="s">
        <v>3</v>
      </c>
      <c r="K348">
        <v>9565.2753709999997</v>
      </c>
      <c r="L348">
        <v>34335.974633999998</v>
      </c>
      <c r="M348" t="s">
        <v>4</v>
      </c>
      <c r="N348">
        <v>479.87556599999999</v>
      </c>
      <c r="O348">
        <v>113.816441</v>
      </c>
      <c r="P348" t="s">
        <v>5</v>
      </c>
      <c r="Q348">
        <v>0</v>
      </c>
      <c r="R348">
        <v>0</v>
      </c>
      <c r="S348" t="s">
        <v>6</v>
      </c>
      <c r="T348">
        <v>284.923834</v>
      </c>
      <c r="U348">
        <v>43.223753000000002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6.5360000000000001E-2</v>
      </c>
      <c r="AD348">
        <v>1.4799999999999999E-4</v>
      </c>
      <c r="AE348" t="s">
        <v>10</v>
      </c>
      <c r="AF348">
        <v>0</v>
      </c>
      <c r="AG348">
        <v>0</v>
      </c>
      <c r="AH348" t="s">
        <v>11</v>
      </c>
      <c r="AI348">
        <v>0.93351499999999998</v>
      </c>
      <c r="AJ348">
        <v>4.3000000000000002E-5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400</v>
      </c>
      <c r="D349" t="s">
        <v>1</v>
      </c>
      <c r="E349">
        <v>0</v>
      </c>
      <c r="F349">
        <v>0</v>
      </c>
      <c r="G349" t="s">
        <v>2</v>
      </c>
      <c r="H349">
        <v>10946.858926000001</v>
      </c>
      <c r="I349">
        <v>51215.998082999999</v>
      </c>
      <c r="J349" t="s">
        <v>3</v>
      </c>
      <c r="K349">
        <v>10937.001405999999</v>
      </c>
      <c r="L349">
        <v>51124.646105</v>
      </c>
      <c r="M349" t="s">
        <v>4</v>
      </c>
      <c r="N349">
        <v>548.46882300000004</v>
      </c>
      <c r="O349">
        <v>158.60511399999999</v>
      </c>
      <c r="P349" t="s">
        <v>5</v>
      </c>
      <c r="Q349">
        <v>0</v>
      </c>
      <c r="R349">
        <v>0</v>
      </c>
      <c r="S349" t="s">
        <v>6</v>
      </c>
      <c r="T349">
        <v>325.80020100000002</v>
      </c>
      <c r="U349">
        <v>58.967433999999997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6.4411999999999997E-2</v>
      </c>
      <c r="AD349">
        <v>1.4100000000000001E-4</v>
      </c>
      <c r="AE349" t="s">
        <v>10</v>
      </c>
      <c r="AF349">
        <v>0</v>
      </c>
      <c r="AG349">
        <v>0</v>
      </c>
      <c r="AH349" t="s">
        <v>11</v>
      </c>
      <c r="AI349">
        <v>0.93360699999999996</v>
      </c>
      <c r="AJ349">
        <v>4.3000000000000002E-5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450</v>
      </c>
      <c r="D350" t="s">
        <v>1</v>
      </c>
      <c r="E350">
        <v>0</v>
      </c>
      <c r="F350">
        <v>0</v>
      </c>
      <c r="G350" t="s">
        <v>2</v>
      </c>
      <c r="H350">
        <v>12322.376973</v>
      </c>
      <c r="I350">
        <v>77426.041440999994</v>
      </c>
      <c r="J350" t="s">
        <v>3</v>
      </c>
      <c r="K350">
        <v>12311.276094000001</v>
      </c>
      <c r="L350">
        <v>77285.147905999998</v>
      </c>
      <c r="M350" t="s">
        <v>4</v>
      </c>
      <c r="N350">
        <v>617.78286400000002</v>
      </c>
      <c r="O350">
        <v>254.835657</v>
      </c>
      <c r="P350" t="s">
        <v>5</v>
      </c>
      <c r="Q350">
        <v>0</v>
      </c>
      <c r="R350">
        <v>0</v>
      </c>
      <c r="S350" t="s">
        <v>6</v>
      </c>
      <c r="T350">
        <v>367.05584399999998</v>
      </c>
      <c r="U350">
        <v>88.622960000000006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6.2074999999999998E-2</v>
      </c>
      <c r="AD350">
        <v>1.16E-4</v>
      </c>
      <c r="AE350" t="s">
        <v>10</v>
      </c>
      <c r="AF350">
        <v>0</v>
      </c>
      <c r="AG350">
        <v>0</v>
      </c>
      <c r="AH350" t="s">
        <v>11</v>
      </c>
      <c r="AI350">
        <v>0.93432199999999999</v>
      </c>
      <c r="AJ350">
        <v>5.3999999999999998E-5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500</v>
      </c>
      <c r="D351" t="s">
        <v>1</v>
      </c>
      <c r="E351">
        <v>0</v>
      </c>
      <c r="F351">
        <v>0</v>
      </c>
      <c r="G351" t="s">
        <v>2</v>
      </c>
      <c r="H351">
        <v>13698.832715</v>
      </c>
      <c r="I351">
        <v>112891.48306300001</v>
      </c>
      <c r="J351" t="s">
        <v>3</v>
      </c>
      <c r="K351">
        <v>13686.491991999999</v>
      </c>
      <c r="L351">
        <v>112688.11079399999</v>
      </c>
      <c r="M351" t="s">
        <v>4</v>
      </c>
      <c r="N351">
        <v>686.74370599999997</v>
      </c>
      <c r="O351">
        <v>364.628669</v>
      </c>
      <c r="P351" t="s">
        <v>5</v>
      </c>
      <c r="Q351">
        <v>0</v>
      </c>
      <c r="R351">
        <v>0</v>
      </c>
      <c r="S351" t="s">
        <v>6</v>
      </c>
      <c r="T351">
        <v>408.00579199999999</v>
      </c>
      <c r="U351">
        <v>115.552886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6.1753000000000002E-2</v>
      </c>
      <c r="AD351">
        <v>1.1900000000000001E-4</v>
      </c>
      <c r="AE351" t="s">
        <v>10</v>
      </c>
      <c r="AF351">
        <v>0</v>
      </c>
      <c r="AG351">
        <v>0</v>
      </c>
      <c r="AH351" t="s">
        <v>11</v>
      </c>
      <c r="AI351">
        <v>0.93449000000000004</v>
      </c>
      <c r="AJ351">
        <v>5.3999999999999998E-5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550</v>
      </c>
      <c r="D352" t="s">
        <v>1</v>
      </c>
      <c r="E352">
        <v>0</v>
      </c>
      <c r="F352">
        <v>0</v>
      </c>
      <c r="G352" t="s">
        <v>2</v>
      </c>
      <c r="H352">
        <v>15067.666895</v>
      </c>
      <c r="I352">
        <v>136699.10359300001</v>
      </c>
      <c r="J352" t="s">
        <v>3</v>
      </c>
      <c r="K352">
        <v>15054.093633</v>
      </c>
      <c r="L352">
        <v>136451.88916399999</v>
      </c>
      <c r="M352" t="s">
        <v>4</v>
      </c>
      <c r="N352">
        <v>755.41477799999996</v>
      </c>
      <c r="O352">
        <v>450.051807</v>
      </c>
      <c r="P352" t="s">
        <v>5</v>
      </c>
      <c r="Q352">
        <v>0</v>
      </c>
      <c r="R352">
        <v>0</v>
      </c>
      <c r="S352" t="s">
        <v>6</v>
      </c>
      <c r="T352">
        <v>449.18876299999999</v>
      </c>
      <c r="U352">
        <v>136.44308599999999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6.1545999999999997E-2</v>
      </c>
      <c r="AD352">
        <v>1.1400000000000001E-4</v>
      </c>
      <c r="AE352" t="s">
        <v>10</v>
      </c>
      <c r="AF352">
        <v>0</v>
      </c>
      <c r="AG352">
        <v>0</v>
      </c>
      <c r="AH352" t="s">
        <v>11</v>
      </c>
      <c r="AI352">
        <v>0.93449899999999997</v>
      </c>
      <c r="AJ352">
        <v>5.3999999999999998E-5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600</v>
      </c>
      <c r="D353" t="s">
        <v>1</v>
      </c>
      <c r="E353">
        <v>0</v>
      </c>
      <c r="F353">
        <v>0</v>
      </c>
      <c r="G353" t="s">
        <v>2</v>
      </c>
      <c r="H353">
        <v>16430.512637</v>
      </c>
      <c r="I353">
        <v>153058.38813499999</v>
      </c>
      <c r="J353" t="s">
        <v>3</v>
      </c>
      <c r="K353">
        <v>16415.712460999999</v>
      </c>
      <c r="L353">
        <v>152782.71113700001</v>
      </c>
      <c r="M353" t="s">
        <v>4</v>
      </c>
      <c r="N353">
        <v>823.80567499999995</v>
      </c>
      <c r="O353">
        <v>488.89800000000002</v>
      </c>
      <c r="P353" t="s">
        <v>5</v>
      </c>
      <c r="Q353">
        <v>0</v>
      </c>
      <c r="R353">
        <v>0</v>
      </c>
      <c r="S353" t="s">
        <v>6</v>
      </c>
      <c r="T353">
        <v>489.74627800000002</v>
      </c>
      <c r="U353">
        <v>144.35431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6.0456000000000003E-2</v>
      </c>
      <c r="AD353">
        <v>1.0399999999999999E-4</v>
      </c>
      <c r="AE353" t="s">
        <v>10</v>
      </c>
      <c r="AF353">
        <v>0</v>
      </c>
      <c r="AG353">
        <v>0</v>
      </c>
      <c r="AH353" t="s">
        <v>11</v>
      </c>
      <c r="AI353">
        <v>0.934527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650</v>
      </c>
      <c r="D354" t="s">
        <v>1</v>
      </c>
      <c r="E354">
        <v>0</v>
      </c>
      <c r="F354">
        <v>0</v>
      </c>
      <c r="G354" t="s">
        <v>2</v>
      </c>
      <c r="H354">
        <v>17795.276836000001</v>
      </c>
      <c r="I354">
        <v>173923.65388699999</v>
      </c>
      <c r="J354" t="s">
        <v>3</v>
      </c>
      <c r="K354">
        <v>17779.249219000001</v>
      </c>
      <c r="L354">
        <v>173613.07350299999</v>
      </c>
      <c r="M354" t="s">
        <v>4</v>
      </c>
      <c r="N354">
        <v>892.23252400000001</v>
      </c>
      <c r="O354">
        <v>536.43841099999997</v>
      </c>
      <c r="P354" t="s">
        <v>5</v>
      </c>
      <c r="Q354">
        <v>0</v>
      </c>
      <c r="R354">
        <v>0</v>
      </c>
      <c r="S354" t="s">
        <v>6</v>
      </c>
      <c r="T354">
        <v>530.49517500000002</v>
      </c>
      <c r="U354">
        <v>156.21874399999999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5.9610999999999997E-2</v>
      </c>
      <c r="AD354">
        <v>8.8999999999999995E-5</v>
      </c>
      <c r="AE354" t="s">
        <v>10</v>
      </c>
      <c r="AF354">
        <v>0</v>
      </c>
      <c r="AG354">
        <v>0</v>
      </c>
      <c r="AH354" t="s">
        <v>11</v>
      </c>
      <c r="AI354">
        <v>0.93455600000000005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700</v>
      </c>
      <c r="D355" t="s">
        <v>1</v>
      </c>
      <c r="E355">
        <v>0</v>
      </c>
      <c r="F355">
        <v>0</v>
      </c>
      <c r="G355" t="s">
        <v>2</v>
      </c>
      <c r="H355">
        <v>19162.787929999999</v>
      </c>
      <c r="I355">
        <v>173570.06579299999</v>
      </c>
      <c r="J355" t="s">
        <v>3</v>
      </c>
      <c r="K355">
        <v>19145.395390999998</v>
      </c>
      <c r="L355">
        <v>173161.848096</v>
      </c>
      <c r="M355" t="s">
        <v>4</v>
      </c>
      <c r="N355">
        <v>961.37080200000003</v>
      </c>
      <c r="O355">
        <v>572.479557</v>
      </c>
      <c r="P355" t="s">
        <v>5</v>
      </c>
      <c r="Q355">
        <v>0</v>
      </c>
      <c r="R355">
        <v>0</v>
      </c>
      <c r="S355" t="s">
        <v>6</v>
      </c>
      <c r="T355">
        <v>571.57088099999999</v>
      </c>
      <c r="U355">
        <v>156.071663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5.8754000000000001E-2</v>
      </c>
      <c r="AD355">
        <v>7.7000000000000001E-5</v>
      </c>
      <c r="AE355" t="s">
        <v>10</v>
      </c>
      <c r="AF355">
        <v>0</v>
      </c>
      <c r="AG355">
        <v>0</v>
      </c>
      <c r="AH355" t="s">
        <v>11</v>
      </c>
      <c r="AI355">
        <v>0.93559400000000004</v>
      </c>
      <c r="AJ355">
        <v>7.2000000000000002E-5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750</v>
      </c>
      <c r="D356" t="s">
        <v>1</v>
      </c>
      <c r="E356">
        <v>0</v>
      </c>
      <c r="F356">
        <v>0</v>
      </c>
      <c r="G356" t="s">
        <v>2</v>
      </c>
      <c r="H356">
        <v>20537.540625000001</v>
      </c>
      <c r="I356">
        <v>203211.040244</v>
      </c>
      <c r="J356" t="s">
        <v>3</v>
      </c>
      <c r="K356">
        <v>20518.910663999999</v>
      </c>
      <c r="L356">
        <v>202756.84425699999</v>
      </c>
      <c r="M356" t="s">
        <v>4</v>
      </c>
      <c r="N356">
        <v>1030.723373</v>
      </c>
      <c r="O356">
        <v>685.76788499999998</v>
      </c>
      <c r="P356" t="s">
        <v>5</v>
      </c>
      <c r="Q356">
        <v>0</v>
      </c>
      <c r="R356">
        <v>0</v>
      </c>
      <c r="S356" t="s">
        <v>6</v>
      </c>
      <c r="T356">
        <v>612.64200200000005</v>
      </c>
      <c r="U356">
        <v>187.996297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5.8229999999999997E-2</v>
      </c>
      <c r="AD356">
        <v>6.4999999999999994E-5</v>
      </c>
      <c r="AE356" t="s">
        <v>10</v>
      </c>
      <c r="AF356">
        <v>0</v>
      </c>
      <c r="AG356">
        <v>0</v>
      </c>
      <c r="AH356" t="s">
        <v>11</v>
      </c>
      <c r="AI356">
        <v>0.93601299999999998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800</v>
      </c>
      <c r="D357" t="s">
        <v>1</v>
      </c>
      <c r="E357">
        <v>0</v>
      </c>
      <c r="F357">
        <v>0</v>
      </c>
      <c r="G357" t="s">
        <v>2</v>
      </c>
      <c r="H357">
        <v>21913.535508000001</v>
      </c>
      <c r="I357">
        <v>235543.117279</v>
      </c>
      <c r="J357" t="s">
        <v>3</v>
      </c>
      <c r="K357">
        <v>21893.665819999998</v>
      </c>
      <c r="L357">
        <v>235048.25278400001</v>
      </c>
      <c r="M357" t="s">
        <v>4</v>
      </c>
      <c r="N357">
        <v>1099.8298950000001</v>
      </c>
      <c r="O357">
        <v>773.35729400000002</v>
      </c>
      <c r="P357" t="s">
        <v>5</v>
      </c>
      <c r="Q357">
        <v>0</v>
      </c>
      <c r="R357">
        <v>0</v>
      </c>
      <c r="S357" t="s">
        <v>6</v>
      </c>
      <c r="T357">
        <v>653.59885399999996</v>
      </c>
      <c r="U357">
        <v>219.66961000000001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5.7876999999999998E-2</v>
      </c>
      <c r="AD357">
        <v>6.0999999999999999E-5</v>
      </c>
      <c r="AE357" t="s">
        <v>10</v>
      </c>
      <c r="AF357">
        <v>0</v>
      </c>
      <c r="AG357">
        <v>0</v>
      </c>
      <c r="AH357" t="s">
        <v>11</v>
      </c>
      <c r="AI357">
        <v>0.93601400000000001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850</v>
      </c>
      <c r="D358" t="s">
        <v>1</v>
      </c>
      <c r="E358">
        <v>0</v>
      </c>
      <c r="F358">
        <v>0</v>
      </c>
      <c r="G358" t="s">
        <v>2</v>
      </c>
      <c r="H358">
        <v>23287.845819999999</v>
      </c>
      <c r="I358">
        <v>281613.517482</v>
      </c>
      <c r="J358" t="s">
        <v>3</v>
      </c>
      <c r="K358">
        <v>23266.742266000001</v>
      </c>
      <c r="L358">
        <v>281044.06312499999</v>
      </c>
      <c r="M358" t="s">
        <v>4</v>
      </c>
      <c r="N358">
        <v>1168.689961</v>
      </c>
      <c r="O358">
        <v>946.13417800000002</v>
      </c>
      <c r="P358" t="s">
        <v>5</v>
      </c>
      <c r="Q358">
        <v>0</v>
      </c>
      <c r="R358">
        <v>0</v>
      </c>
      <c r="S358" t="s">
        <v>6</v>
      </c>
      <c r="T358">
        <v>694.27616899999998</v>
      </c>
      <c r="U358">
        <v>247.261548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5.7876999999999998E-2</v>
      </c>
      <c r="AD358">
        <v>6.0999999999999999E-5</v>
      </c>
      <c r="AE358" t="s">
        <v>10</v>
      </c>
      <c r="AF358">
        <v>0</v>
      </c>
      <c r="AG358">
        <v>0</v>
      </c>
      <c r="AH358" t="s">
        <v>11</v>
      </c>
      <c r="AI358">
        <v>0.93601400000000001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900</v>
      </c>
      <c r="D359" t="s">
        <v>1</v>
      </c>
      <c r="E359">
        <v>0</v>
      </c>
      <c r="F359">
        <v>0</v>
      </c>
      <c r="G359" t="s">
        <v>2</v>
      </c>
      <c r="H359">
        <v>24663.544375000001</v>
      </c>
      <c r="I359">
        <v>319412.350599</v>
      </c>
      <c r="J359" t="s">
        <v>3</v>
      </c>
      <c r="K359">
        <v>24641.204297</v>
      </c>
      <c r="L359">
        <v>318786.66880300001</v>
      </c>
      <c r="M359" t="s">
        <v>4</v>
      </c>
      <c r="N359">
        <v>1237.8230269999999</v>
      </c>
      <c r="O359">
        <v>1077.273948</v>
      </c>
      <c r="P359" t="s">
        <v>5</v>
      </c>
      <c r="Q359">
        <v>0</v>
      </c>
      <c r="R359">
        <v>0</v>
      </c>
      <c r="S359" t="s">
        <v>6</v>
      </c>
      <c r="T359">
        <v>735.54168500000003</v>
      </c>
      <c r="U359">
        <v>280.82093300000003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5.7876999999999998E-2</v>
      </c>
      <c r="AD359">
        <v>6.0999999999999999E-5</v>
      </c>
      <c r="AE359" t="s">
        <v>10</v>
      </c>
      <c r="AF359">
        <v>0</v>
      </c>
      <c r="AG359">
        <v>0</v>
      </c>
      <c r="AH359" t="s">
        <v>11</v>
      </c>
      <c r="AI359">
        <v>0.93601400000000001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950</v>
      </c>
      <c r="D360" t="s">
        <v>1</v>
      </c>
      <c r="E360">
        <v>0</v>
      </c>
      <c r="F360">
        <v>0</v>
      </c>
      <c r="G360" t="s">
        <v>2</v>
      </c>
      <c r="H360">
        <v>26042.342461</v>
      </c>
      <c r="I360">
        <v>327426.74338300002</v>
      </c>
      <c r="J360" t="s">
        <v>3</v>
      </c>
      <c r="K360">
        <v>26018.759805000002</v>
      </c>
      <c r="L360">
        <v>326795.23682300001</v>
      </c>
      <c r="M360" t="s">
        <v>4</v>
      </c>
      <c r="N360">
        <v>1306.697664</v>
      </c>
      <c r="O360">
        <v>1081.881521</v>
      </c>
      <c r="P360" t="s">
        <v>5</v>
      </c>
      <c r="Q360">
        <v>0</v>
      </c>
      <c r="R360">
        <v>0</v>
      </c>
      <c r="S360" t="s">
        <v>6</v>
      </c>
      <c r="T360">
        <v>776.71605499999998</v>
      </c>
      <c r="U360">
        <v>276.53715499999998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5.7876999999999998E-2</v>
      </c>
      <c r="AD360">
        <v>6.0999999999999999E-5</v>
      </c>
      <c r="AE360" t="s">
        <v>10</v>
      </c>
      <c r="AF360">
        <v>0</v>
      </c>
      <c r="AG360">
        <v>0</v>
      </c>
      <c r="AH360" t="s">
        <v>11</v>
      </c>
      <c r="AI360">
        <v>0.93601400000000001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1000</v>
      </c>
      <c r="D361" t="s">
        <v>1</v>
      </c>
      <c r="E361">
        <v>0</v>
      </c>
      <c r="F361">
        <v>0</v>
      </c>
      <c r="G361" t="s">
        <v>2</v>
      </c>
      <c r="H361">
        <v>27408.657188000001</v>
      </c>
      <c r="I361">
        <v>343016.92545799998</v>
      </c>
      <c r="J361" t="s">
        <v>3</v>
      </c>
      <c r="K361">
        <v>27383.845702999999</v>
      </c>
      <c r="L361">
        <v>342353.61574699997</v>
      </c>
      <c r="M361" t="s">
        <v>4</v>
      </c>
      <c r="N361">
        <v>1375.480159</v>
      </c>
      <c r="O361">
        <v>1124.0952110000001</v>
      </c>
      <c r="P361" t="s">
        <v>5</v>
      </c>
      <c r="Q361">
        <v>0</v>
      </c>
      <c r="R361">
        <v>0</v>
      </c>
      <c r="S361" t="s">
        <v>6</v>
      </c>
      <c r="T361">
        <v>817.61021600000004</v>
      </c>
      <c r="U361">
        <v>275.02551299999999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5.7876999999999998E-2</v>
      </c>
      <c r="AD361">
        <v>6.0999999999999999E-5</v>
      </c>
      <c r="AE361" t="s">
        <v>10</v>
      </c>
      <c r="AF361">
        <v>0</v>
      </c>
      <c r="AG361">
        <v>0</v>
      </c>
      <c r="AH361" t="s">
        <v>11</v>
      </c>
      <c r="AI361">
        <v>0.93601400000000001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50</v>
      </c>
      <c r="D362" t="s">
        <v>1</v>
      </c>
      <c r="E362">
        <v>0</v>
      </c>
      <c r="F362">
        <v>0</v>
      </c>
      <c r="G362" t="s">
        <v>2</v>
      </c>
      <c r="H362">
        <v>2940.539722</v>
      </c>
      <c r="I362">
        <v>21766.377278</v>
      </c>
      <c r="J362" t="s">
        <v>3</v>
      </c>
      <c r="K362">
        <v>2938.1470169999998</v>
      </c>
      <c r="L362">
        <v>21734.013507</v>
      </c>
      <c r="M362" t="s">
        <v>4</v>
      </c>
      <c r="N362">
        <v>153.253974</v>
      </c>
      <c r="O362">
        <v>105.601084</v>
      </c>
      <c r="P362" t="s">
        <v>5</v>
      </c>
      <c r="Q362">
        <v>334.08621499999998</v>
      </c>
      <c r="R362">
        <v>530.94803300000001</v>
      </c>
      <c r="S362" t="s">
        <v>6</v>
      </c>
      <c r="T362">
        <v>114.785359</v>
      </c>
      <c r="U362">
        <v>29.432037000000001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7.9824999999999993E-2</v>
      </c>
      <c r="AG362">
        <v>9.1000000000000003E-5</v>
      </c>
      <c r="AH362" t="s">
        <v>11</v>
      </c>
      <c r="AI362">
        <v>0.92094100000000001</v>
      </c>
      <c r="AJ362">
        <v>1.2400000000000001E-4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100</v>
      </c>
      <c r="D363" t="s">
        <v>1</v>
      </c>
      <c r="E363">
        <v>0</v>
      </c>
      <c r="F363">
        <v>0</v>
      </c>
      <c r="G363" t="s">
        <v>2</v>
      </c>
      <c r="H363">
        <v>5893.0257030000002</v>
      </c>
      <c r="I363">
        <v>79351.92409</v>
      </c>
      <c r="J363" t="s">
        <v>3</v>
      </c>
      <c r="K363">
        <v>5888.2472660000003</v>
      </c>
      <c r="L363">
        <v>79224.692798999997</v>
      </c>
      <c r="M363" t="s">
        <v>4</v>
      </c>
      <c r="N363">
        <v>305.123355</v>
      </c>
      <c r="O363">
        <v>251.93162799999999</v>
      </c>
      <c r="P363" t="s">
        <v>5</v>
      </c>
      <c r="Q363">
        <v>675.350281</v>
      </c>
      <c r="R363">
        <v>2355.7243870000002</v>
      </c>
      <c r="S363" t="s">
        <v>6</v>
      </c>
      <c r="T363">
        <v>230.752589</v>
      </c>
      <c r="U363">
        <v>133.848241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7.5273999999999994E-2</v>
      </c>
      <c r="AG363">
        <v>1.3799999999999999E-4</v>
      </c>
      <c r="AH363" t="s">
        <v>11</v>
      </c>
      <c r="AI363">
        <v>0.92793499999999995</v>
      </c>
      <c r="AJ363">
        <v>4.6999999999999997E-5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150</v>
      </c>
      <c r="D364" t="s">
        <v>1</v>
      </c>
      <c r="E364">
        <v>0</v>
      </c>
      <c r="F364">
        <v>0</v>
      </c>
      <c r="G364" t="s">
        <v>2</v>
      </c>
      <c r="H364">
        <v>8858.3892379999998</v>
      </c>
      <c r="I364">
        <v>176240.55670099999</v>
      </c>
      <c r="J364" t="s">
        <v>3</v>
      </c>
      <c r="K364">
        <v>8851.2228130000003</v>
      </c>
      <c r="L364">
        <v>175958.88793900001</v>
      </c>
      <c r="M364" t="s">
        <v>4</v>
      </c>
      <c r="N364">
        <v>458.18927100000002</v>
      </c>
      <c r="O364">
        <v>466.20758899999998</v>
      </c>
      <c r="P364" t="s">
        <v>5</v>
      </c>
      <c r="Q364">
        <v>1016.054894</v>
      </c>
      <c r="R364">
        <v>5034.9993219999997</v>
      </c>
      <c r="S364" t="s">
        <v>6</v>
      </c>
      <c r="T364">
        <v>347.31537200000002</v>
      </c>
      <c r="U364">
        <v>282.78150199999999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7.1252999999999997E-2</v>
      </c>
      <c r="AG364">
        <v>1.4799999999999999E-4</v>
      </c>
      <c r="AH364" t="s">
        <v>11</v>
      </c>
      <c r="AI364">
        <v>0.92947400000000002</v>
      </c>
      <c r="AJ364">
        <v>3.1000000000000001E-5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200</v>
      </c>
      <c r="D365" t="s">
        <v>1</v>
      </c>
      <c r="E365">
        <v>0</v>
      </c>
      <c r="F365">
        <v>0</v>
      </c>
      <c r="G365" t="s">
        <v>2</v>
      </c>
      <c r="H365">
        <v>11838.639042999999</v>
      </c>
      <c r="I365">
        <v>280315.71059700003</v>
      </c>
      <c r="J365" t="s">
        <v>3</v>
      </c>
      <c r="K365">
        <v>11829.0625</v>
      </c>
      <c r="L365">
        <v>279856.15145200002</v>
      </c>
      <c r="M365" t="s">
        <v>4</v>
      </c>
      <c r="N365">
        <v>611.56469600000003</v>
      </c>
      <c r="O365">
        <v>728.773684</v>
      </c>
      <c r="P365" t="s">
        <v>5</v>
      </c>
      <c r="Q365">
        <v>1359.061821</v>
      </c>
      <c r="R365">
        <v>7952.7021459999996</v>
      </c>
      <c r="S365" t="s">
        <v>6</v>
      </c>
      <c r="T365">
        <v>463.94882799999999</v>
      </c>
      <c r="U365">
        <v>456.59331600000002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7.0469000000000004E-2</v>
      </c>
      <c r="AG365">
        <v>1.5200000000000001E-4</v>
      </c>
      <c r="AH365" t="s">
        <v>11</v>
      </c>
      <c r="AI365">
        <v>0.93107899999999999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250</v>
      </c>
      <c r="D366" t="s">
        <v>1</v>
      </c>
      <c r="E366">
        <v>0</v>
      </c>
      <c r="F366">
        <v>0</v>
      </c>
      <c r="G366" t="s">
        <v>2</v>
      </c>
      <c r="H366">
        <v>14823.161894999999</v>
      </c>
      <c r="I366">
        <v>436602.72456900001</v>
      </c>
      <c r="J366" t="s">
        <v>3</v>
      </c>
      <c r="K366">
        <v>14811.186680000001</v>
      </c>
      <c r="L366">
        <v>435910.099124</v>
      </c>
      <c r="M366" t="s">
        <v>4</v>
      </c>
      <c r="N366">
        <v>765.31576500000006</v>
      </c>
      <c r="O366">
        <v>1099.1851549999999</v>
      </c>
      <c r="P366" t="s">
        <v>5</v>
      </c>
      <c r="Q366">
        <v>1710.6824320000001</v>
      </c>
      <c r="R366">
        <v>13144.474463</v>
      </c>
      <c r="S366" t="s">
        <v>6</v>
      </c>
      <c r="T366">
        <v>580.60558100000003</v>
      </c>
      <c r="U366">
        <v>675.67462799999998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6.9567000000000004E-2</v>
      </c>
      <c r="AG366">
        <v>1.5100000000000001E-4</v>
      </c>
      <c r="AH366" t="s">
        <v>11</v>
      </c>
      <c r="AI366">
        <v>0.932056</v>
      </c>
      <c r="AJ366">
        <v>1.4E-5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300</v>
      </c>
      <c r="D367" t="s">
        <v>1</v>
      </c>
      <c r="E367">
        <v>0</v>
      </c>
      <c r="F367">
        <v>0</v>
      </c>
      <c r="G367" t="s">
        <v>2</v>
      </c>
      <c r="H367">
        <v>17796.180625000001</v>
      </c>
      <c r="I367">
        <v>582087.80126600002</v>
      </c>
      <c r="J367" t="s">
        <v>3</v>
      </c>
      <c r="K367">
        <v>17781.829414</v>
      </c>
      <c r="L367">
        <v>581174.29084200005</v>
      </c>
      <c r="M367" t="s">
        <v>4</v>
      </c>
      <c r="N367">
        <v>917.68317000000002</v>
      </c>
      <c r="O367">
        <v>1377.4922529999999</v>
      </c>
      <c r="P367" t="s">
        <v>5</v>
      </c>
      <c r="Q367">
        <v>2061.7598950000001</v>
      </c>
      <c r="R367">
        <v>17305.717871000001</v>
      </c>
      <c r="S367" t="s">
        <v>6</v>
      </c>
      <c r="T367">
        <v>696.82395399999996</v>
      </c>
      <c r="U367">
        <v>894.08935199999996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6.8652000000000005E-2</v>
      </c>
      <c r="AG367">
        <v>1.46E-4</v>
      </c>
      <c r="AH367" t="s">
        <v>11</v>
      </c>
      <c r="AI367">
        <v>0.93345699999999998</v>
      </c>
      <c r="AJ367">
        <v>3.8000000000000002E-5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350</v>
      </c>
      <c r="D368" t="s">
        <v>1</v>
      </c>
      <c r="E368">
        <v>0</v>
      </c>
      <c r="F368">
        <v>0</v>
      </c>
      <c r="G368" t="s">
        <v>2</v>
      </c>
      <c r="H368">
        <v>20808.648086000001</v>
      </c>
      <c r="I368">
        <v>769530.58960199996</v>
      </c>
      <c r="J368" t="s">
        <v>3</v>
      </c>
      <c r="K368">
        <v>20791.890156000001</v>
      </c>
      <c r="L368">
        <v>768326.049551</v>
      </c>
      <c r="M368" t="s">
        <v>4</v>
      </c>
      <c r="N368">
        <v>1072.24656</v>
      </c>
      <c r="O368">
        <v>1803.652231</v>
      </c>
      <c r="P368" t="s">
        <v>5</v>
      </c>
      <c r="Q368">
        <v>2414.3838179999998</v>
      </c>
      <c r="R368">
        <v>22816.407166000001</v>
      </c>
      <c r="S368" t="s">
        <v>6</v>
      </c>
      <c r="T368">
        <v>815.31842300000005</v>
      </c>
      <c r="U368">
        <v>1260.422879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6.7554000000000003E-2</v>
      </c>
      <c r="AG368">
        <v>1.4300000000000001E-4</v>
      </c>
      <c r="AH368" t="s">
        <v>11</v>
      </c>
      <c r="AI368">
        <v>0.93371999999999999</v>
      </c>
      <c r="AJ368">
        <v>3.8999999999999999E-5</v>
      </c>
      <c r="AK368" t="s">
        <v>12</v>
      </c>
      <c r="AL368">
        <v>0</v>
      </c>
      <c r="AM368">
        <v>0</v>
      </c>
    </row>
    <row r="369" spans="1:67" x14ac:dyDescent="0.25">
      <c r="A369" t="s">
        <v>21</v>
      </c>
      <c r="B369">
        <v>8</v>
      </c>
      <c r="C369">
        <v>400</v>
      </c>
      <c r="D369" t="s">
        <v>1</v>
      </c>
      <c r="E369">
        <v>0</v>
      </c>
      <c r="F369">
        <v>0</v>
      </c>
      <c r="G369" t="s">
        <v>2</v>
      </c>
      <c r="H369">
        <v>23801.902695000001</v>
      </c>
      <c r="I369">
        <v>937260.92525500001</v>
      </c>
      <c r="J369" t="s">
        <v>3</v>
      </c>
      <c r="K369">
        <v>23782.741719000001</v>
      </c>
      <c r="L369">
        <v>935794.75295400003</v>
      </c>
      <c r="M369" t="s">
        <v>4</v>
      </c>
      <c r="N369">
        <v>1225.7368329999999</v>
      </c>
      <c r="O369">
        <v>2045.646301</v>
      </c>
      <c r="P369" t="s">
        <v>5</v>
      </c>
      <c r="Q369">
        <v>2764.9318699999999</v>
      </c>
      <c r="R369">
        <v>29125.110011000001</v>
      </c>
      <c r="S369" t="s">
        <v>6</v>
      </c>
      <c r="T369">
        <v>933.06448499999999</v>
      </c>
      <c r="U369">
        <v>1579.0914949999999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6.6518999999999995E-2</v>
      </c>
      <c r="AG369">
        <v>1.3300000000000001E-4</v>
      </c>
      <c r="AH369" t="s">
        <v>11</v>
      </c>
      <c r="AI369">
        <v>0.93373600000000001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67" x14ac:dyDescent="0.25">
      <c r="A370" t="s">
        <v>21</v>
      </c>
      <c r="B370">
        <v>9</v>
      </c>
      <c r="C370">
        <v>450</v>
      </c>
      <c r="D370" t="s">
        <v>1</v>
      </c>
      <c r="E370">
        <v>0</v>
      </c>
      <c r="F370">
        <v>0</v>
      </c>
      <c r="G370" t="s">
        <v>2</v>
      </c>
      <c r="H370">
        <v>26778.247969</v>
      </c>
      <c r="I370">
        <v>1152012.2809599999</v>
      </c>
      <c r="J370" t="s">
        <v>3</v>
      </c>
      <c r="K370">
        <v>26756.693515999999</v>
      </c>
      <c r="L370">
        <v>1150229.00306</v>
      </c>
      <c r="M370" t="s">
        <v>4</v>
      </c>
      <c r="N370">
        <v>1378.8878440000001</v>
      </c>
      <c r="O370">
        <v>2509.8923399999999</v>
      </c>
      <c r="P370" t="s">
        <v>5</v>
      </c>
      <c r="Q370">
        <v>3110.3519820000001</v>
      </c>
      <c r="R370">
        <v>37265.341775000001</v>
      </c>
      <c r="S370" t="s">
        <v>6</v>
      </c>
      <c r="T370">
        <v>1049.269391</v>
      </c>
      <c r="U370">
        <v>1868.7582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6.4640000000000003E-2</v>
      </c>
      <c r="AG370">
        <v>1.3100000000000001E-4</v>
      </c>
      <c r="AH370" t="s">
        <v>11</v>
      </c>
      <c r="AI370">
        <v>0.93377399999999999</v>
      </c>
      <c r="AJ370">
        <v>3.8999999999999999E-5</v>
      </c>
      <c r="AK370" t="s">
        <v>12</v>
      </c>
      <c r="AL370">
        <v>0</v>
      </c>
      <c r="AM370">
        <v>0</v>
      </c>
    </row>
    <row r="371" spans="1:67" x14ac:dyDescent="0.25">
      <c r="A371" t="s">
        <v>21</v>
      </c>
      <c r="B371">
        <v>10</v>
      </c>
      <c r="C371">
        <v>500</v>
      </c>
      <c r="D371" t="s">
        <v>1</v>
      </c>
      <c r="E371">
        <v>0</v>
      </c>
      <c r="F371">
        <v>0</v>
      </c>
      <c r="G371" t="s">
        <v>2</v>
      </c>
      <c r="H371">
        <v>29756.460391000001</v>
      </c>
      <c r="I371">
        <v>1365723.6379869999</v>
      </c>
      <c r="J371" t="s">
        <v>3</v>
      </c>
      <c r="K371">
        <v>29732.512460999998</v>
      </c>
      <c r="L371">
        <v>1363607.748343</v>
      </c>
      <c r="M371" t="s">
        <v>4</v>
      </c>
      <c r="N371">
        <v>1532.1316429999999</v>
      </c>
      <c r="O371">
        <v>3011.1618960000001</v>
      </c>
      <c r="P371" t="s">
        <v>5</v>
      </c>
      <c r="Q371">
        <v>3456.8918509999999</v>
      </c>
      <c r="R371">
        <v>44507.185086999998</v>
      </c>
      <c r="S371" t="s">
        <v>6</v>
      </c>
      <c r="T371">
        <v>1165.5046729999999</v>
      </c>
      <c r="U371">
        <v>2198.3461470000002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6.3747999999999999E-2</v>
      </c>
      <c r="AG371">
        <v>1.25E-4</v>
      </c>
      <c r="AH371" t="s">
        <v>11</v>
      </c>
      <c r="AI371">
        <v>0.93469800000000003</v>
      </c>
      <c r="AJ371">
        <v>5.3000000000000001E-5</v>
      </c>
      <c r="AK371" t="s">
        <v>12</v>
      </c>
      <c r="AL371">
        <v>0</v>
      </c>
      <c r="AM371">
        <v>0</v>
      </c>
    </row>
    <row r="372" spans="1:67" x14ac:dyDescent="0.25">
      <c r="A372" t="s">
        <v>21</v>
      </c>
      <c r="B372">
        <v>11</v>
      </c>
      <c r="C372">
        <v>550</v>
      </c>
      <c r="D372" t="s">
        <v>1</v>
      </c>
      <c r="E372">
        <v>0</v>
      </c>
      <c r="F372">
        <v>0</v>
      </c>
      <c r="G372" t="s">
        <v>2</v>
      </c>
      <c r="H372">
        <v>32764.084804999999</v>
      </c>
      <c r="I372">
        <v>1638881.112091</v>
      </c>
      <c r="J372" t="s">
        <v>3</v>
      </c>
      <c r="K372">
        <v>32737.731875000001</v>
      </c>
      <c r="L372">
        <v>1636343.468358</v>
      </c>
      <c r="M372" t="s">
        <v>4</v>
      </c>
      <c r="N372">
        <v>1686.4319210000001</v>
      </c>
      <c r="O372">
        <v>3639.2885030000002</v>
      </c>
      <c r="P372" t="s">
        <v>5</v>
      </c>
      <c r="Q372">
        <v>3810.474565</v>
      </c>
      <c r="R372">
        <v>52616.858096000004</v>
      </c>
      <c r="S372" t="s">
        <v>6</v>
      </c>
      <c r="T372">
        <v>1282.509397</v>
      </c>
      <c r="U372">
        <v>2633.3533779999998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6.2295999999999997E-2</v>
      </c>
      <c r="AG372">
        <v>1.12E-4</v>
      </c>
      <c r="AH372" t="s">
        <v>11</v>
      </c>
      <c r="AI372">
        <v>0.93478399999999995</v>
      </c>
      <c r="AJ372">
        <v>5.3000000000000001E-5</v>
      </c>
      <c r="AK372" t="s">
        <v>12</v>
      </c>
      <c r="AL372">
        <v>0</v>
      </c>
      <c r="AM372">
        <v>0</v>
      </c>
    </row>
    <row r="373" spans="1:67" x14ac:dyDescent="0.25">
      <c r="A373" t="s">
        <v>21</v>
      </c>
      <c r="B373">
        <v>12</v>
      </c>
      <c r="C373">
        <v>600</v>
      </c>
      <c r="D373" t="s">
        <v>1</v>
      </c>
      <c r="E373">
        <v>0</v>
      </c>
      <c r="F373">
        <v>0</v>
      </c>
      <c r="G373" t="s">
        <v>2</v>
      </c>
      <c r="H373">
        <v>35734.927733999997</v>
      </c>
      <c r="I373">
        <v>1879612.3775859999</v>
      </c>
      <c r="J373" t="s">
        <v>3</v>
      </c>
      <c r="K373">
        <v>35706.193828000003</v>
      </c>
      <c r="L373">
        <v>1876688.1244109999</v>
      </c>
      <c r="M373" t="s">
        <v>4</v>
      </c>
      <c r="N373">
        <v>1839.0215109999999</v>
      </c>
      <c r="O373">
        <v>4170.9835110000004</v>
      </c>
      <c r="P373" t="s">
        <v>5</v>
      </c>
      <c r="Q373">
        <v>4158.3928960000003</v>
      </c>
      <c r="R373">
        <v>59429.968503999997</v>
      </c>
      <c r="S373" t="s">
        <v>6</v>
      </c>
      <c r="T373">
        <v>1399.093245</v>
      </c>
      <c r="U373">
        <v>2967.0224579999999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6.1251E-2</v>
      </c>
      <c r="AG373">
        <v>1.03E-4</v>
      </c>
      <c r="AH373" t="s">
        <v>11</v>
      </c>
      <c r="AI373">
        <v>0.93588700000000002</v>
      </c>
      <c r="AJ373">
        <v>7.4999999999999993E-5</v>
      </c>
      <c r="AK373" t="s">
        <v>12</v>
      </c>
      <c r="AL373">
        <v>0</v>
      </c>
      <c r="AM373">
        <v>0</v>
      </c>
    </row>
    <row r="374" spans="1:67" x14ac:dyDescent="0.25">
      <c r="A374" t="s">
        <v>21</v>
      </c>
      <c r="B374">
        <v>13</v>
      </c>
      <c r="C374">
        <v>650</v>
      </c>
      <c r="D374" t="s">
        <v>1</v>
      </c>
      <c r="E374">
        <v>0</v>
      </c>
      <c r="F374">
        <v>0</v>
      </c>
      <c r="G374" t="s">
        <v>2</v>
      </c>
      <c r="H374">
        <v>38695.272656000001</v>
      </c>
      <c r="I374">
        <v>2181544.732229</v>
      </c>
      <c r="J374" t="s">
        <v>3</v>
      </c>
      <c r="K374">
        <v>38664.160859000003</v>
      </c>
      <c r="L374">
        <v>2178123.0712680002</v>
      </c>
      <c r="M374" t="s">
        <v>4</v>
      </c>
      <c r="N374">
        <v>1991.026758</v>
      </c>
      <c r="O374">
        <v>4932.866336</v>
      </c>
      <c r="P374" t="s">
        <v>5</v>
      </c>
      <c r="Q374">
        <v>4504.820498</v>
      </c>
      <c r="R374">
        <v>69316.72537</v>
      </c>
      <c r="S374" t="s">
        <v>6</v>
      </c>
      <c r="T374">
        <v>1515.319397</v>
      </c>
      <c r="U374">
        <v>3294.87003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6.1083999999999999E-2</v>
      </c>
      <c r="AG374">
        <v>1E-4</v>
      </c>
      <c r="AH374" t="s">
        <v>11</v>
      </c>
      <c r="AI374">
        <v>0.93620400000000004</v>
      </c>
      <c r="AJ374">
        <v>7.7999999999999999E-5</v>
      </c>
      <c r="AK374" t="s">
        <v>12</v>
      </c>
      <c r="AL374">
        <v>0</v>
      </c>
      <c r="AM374">
        <v>0</v>
      </c>
    </row>
    <row r="375" spans="1:67" x14ac:dyDescent="0.25">
      <c r="A375" t="s">
        <v>21</v>
      </c>
      <c r="B375">
        <v>14</v>
      </c>
      <c r="C375">
        <v>700</v>
      </c>
      <c r="D375" t="s">
        <v>1</v>
      </c>
      <c r="E375">
        <v>0</v>
      </c>
      <c r="F375">
        <v>0</v>
      </c>
      <c r="G375" t="s">
        <v>2</v>
      </c>
      <c r="H375">
        <v>41658.071406000003</v>
      </c>
      <c r="I375">
        <v>2527543.6668819999</v>
      </c>
      <c r="J375" t="s">
        <v>3</v>
      </c>
      <c r="K375">
        <v>41624.571093999999</v>
      </c>
      <c r="L375">
        <v>2523595.387542</v>
      </c>
      <c r="M375" t="s">
        <v>4</v>
      </c>
      <c r="N375">
        <v>2143.746353</v>
      </c>
      <c r="O375">
        <v>5622.8796579999998</v>
      </c>
      <c r="P375" t="s">
        <v>5</v>
      </c>
      <c r="Q375">
        <v>4848.2596579999999</v>
      </c>
      <c r="R375">
        <v>80362.989772000001</v>
      </c>
      <c r="S375" t="s">
        <v>6</v>
      </c>
      <c r="T375">
        <v>1631.1515039999999</v>
      </c>
      <c r="U375">
        <v>3783.631754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5.8671000000000001E-2</v>
      </c>
      <c r="AG375">
        <v>6.2000000000000003E-5</v>
      </c>
      <c r="AH375" t="s">
        <v>11</v>
      </c>
      <c r="AI375">
        <v>0.93659000000000003</v>
      </c>
      <c r="AJ375">
        <v>8.2000000000000001E-5</v>
      </c>
      <c r="AK375" t="s">
        <v>12</v>
      </c>
      <c r="AL375">
        <v>0</v>
      </c>
      <c r="AM375">
        <v>0</v>
      </c>
    </row>
    <row r="376" spans="1:67" x14ac:dyDescent="0.25">
      <c r="A376" t="s">
        <v>21</v>
      </c>
      <c r="B376">
        <v>15</v>
      </c>
      <c r="C376">
        <v>750</v>
      </c>
      <c r="D376" t="s">
        <v>1</v>
      </c>
      <c r="E376">
        <v>0</v>
      </c>
      <c r="F376">
        <v>0</v>
      </c>
      <c r="G376" t="s">
        <v>2</v>
      </c>
      <c r="H376">
        <v>44627.674453</v>
      </c>
      <c r="I376">
        <v>2860251.9728140002</v>
      </c>
      <c r="J376" t="s">
        <v>3</v>
      </c>
      <c r="K376">
        <v>44591.786094000003</v>
      </c>
      <c r="L376">
        <v>2855822.8202689998</v>
      </c>
      <c r="M376" t="s">
        <v>4</v>
      </c>
      <c r="N376">
        <v>2295.95064</v>
      </c>
      <c r="O376">
        <v>6288.4158859999998</v>
      </c>
      <c r="P376" t="s">
        <v>5</v>
      </c>
      <c r="Q376">
        <v>5191.1007319999999</v>
      </c>
      <c r="R376">
        <v>92267.909610000002</v>
      </c>
      <c r="S376" t="s">
        <v>6</v>
      </c>
      <c r="T376">
        <v>1747.3685109999999</v>
      </c>
      <c r="U376">
        <v>4248.496333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5.8105999999999998E-2</v>
      </c>
      <c r="AG376">
        <v>5.0000000000000002E-5</v>
      </c>
      <c r="AH376" t="s">
        <v>11</v>
      </c>
      <c r="AI376">
        <v>0.93714399999999998</v>
      </c>
      <c r="AJ376">
        <v>9.1000000000000003E-5</v>
      </c>
      <c r="AK376" t="s">
        <v>12</v>
      </c>
      <c r="AL376">
        <v>0</v>
      </c>
      <c r="AM376">
        <v>0</v>
      </c>
    </row>
    <row r="377" spans="1:67" x14ac:dyDescent="0.25">
      <c r="A377" t="s">
        <v>21</v>
      </c>
      <c r="B377">
        <v>16</v>
      </c>
      <c r="C377">
        <v>800</v>
      </c>
      <c r="D377" t="s">
        <v>1</v>
      </c>
      <c r="E377">
        <v>0</v>
      </c>
      <c r="F377">
        <v>0</v>
      </c>
      <c r="G377" t="s">
        <v>2</v>
      </c>
      <c r="H377">
        <v>47589.233983999999</v>
      </c>
      <c r="I377">
        <v>3234788.7449630001</v>
      </c>
      <c r="J377" t="s">
        <v>3</v>
      </c>
      <c r="K377">
        <v>47550.959297000001</v>
      </c>
      <c r="L377">
        <v>3229810.2895960002</v>
      </c>
      <c r="M377" t="s">
        <v>4</v>
      </c>
      <c r="N377">
        <v>2448.8040430000001</v>
      </c>
      <c r="O377">
        <v>7089.6982589999998</v>
      </c>
      <c r="P377" t="s">
        <v>5</v>
      </c>
      <c r="Q377">
        <v>5536.2294629999997</v>
      </c>
      <c r="R377">
        <v>106600.59216299999</v>
      </c>
      <c r="S377" t="s">
        <v>6</v>
      </c>
      <c r="T377">
        <v>1863.1534859999999</v>
      </c>
      <c r="U377">
        <v>4730.2971100000004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5.7581E-2</v>
      </c>
      <c r="AG377">
        <v>3.8999999999999999E-5</v>
      </c>
      <c r="AH377" t="s">
        <v>11</v>
      </c>
      <c r="AI377">
        <v>0.93768799999999997</v>
      </c>
      <c r="AJ377">
        <v>1E-4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21</v>
      </c>
      <c r="B378">
        <v>17</v>
      </c>
      <c r="C378">
        <v>850</v>
      </c>
      <c r="D378" t="s">
        <v>1</v>
      </c>
      <c r="E378">
        <v>0</v>
      </c>
      <c r="F378">
        <v>0</v>
      </c>
      <c r="G378" t="s">
        <v>2</v>
      </c>
      <c r="H378">
        <v>50565.766016000001</v>
      </c>
      <c r="I378">
        <v>3693220.980796</v>
      </c>
      <c r="J378" t="s">
        <v>3</v>
      </c>
      <c r="K378">
        <v>50525.104687999999</v>
      </c>
      <c r="L378">
        <v>3687550.1511149998</v>
      </c>
      <c r="M378" t="s">
        <v>4</v>
      </c>
      <c r="N378">
        <v>2602.288047</v>
      </c>
      <c r="O378">
        <v>8325.8389860000007</v>
      </c>
      <c r="P378" t="s">
        <v>5</v>
      </c>
      <c r="Q378">
        <v>5885.8859570000004</v>
      </c>
      <c r="R378">
        <v>119953.712526</v>
      </c>
      <c r="S378" t="s">
        <v>6</v>
      </c>
      <c r="T378">
        <v>1979.791389</v>
      </c>
      <c r="U378">
        <v>5394.6074239999998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5.7463E-2</v>
      </c>
      <c r="AG378">
        <v>3.8999999999999999E-5</v>
      </c>
      <c r="AH378" t="s">
        <v>11</v>
      </c>
      <c r="AI378">
        <v>0.93768799999999997</v>
      </c>
      <c r="AJ378">
        <v>1E-4</v>
      </c>
      <c r="AK378" t="s">
        <v>12</v>
      </c>
      <c r="AL378">
        <v>0</v>
      </c>
      <c r="AM378">
        <v>0</v>
      </c>
    </row>
    <row r="379" spans="1:67" x14ac:dyDescent="0.25">
      <c r="A379" t="s">
        <v>21</v>
      </c>
      <c r="B379">
        <v>18</v>
      </c>
      <c r="C379">
        <v>900</v>
      </c>
      <c r="D379" t="s">
        <v>1</v>
      </c>
      <c r="E379">
        <v>0</v>
      </c>
      <c r="F379">
        <v>0</v>
      </c>
      <c r="G379" t="s">
        <v>2</v>
      </c>
      <c r="H379">
        <v>53534.467812000003</v>
      </c>
      <c r="I379">
        <v>4100370.974982</v>
      </c>
      <c r="J379" t="s">
        <v>3</v>
      </c>
      <c r="K379">
        <v>53491.419687000001</v>
      </c>
      <c r="L379">
        <v>4093984.5780099998</v>
      </c>
      <c r="M379" t="s">
        <v>4</v>
      </c>
      <c r="N379">
        <v>2754.2563719999998</v>
      </c>
      <c r="O379">
        <v>9284.9935910000004</v>
      </c>
      <c r="P379" t="s">
        <v>5</v>
      </c>
      <c r="Q379">
        <v>6233.1709080000001</v>
      </c>
      <c r="R379">
        <v>132056.76218300001</v>
      </c>
      <c r="S379" t="s">
        <v>6</v>
      </c>
      <c r="T379">
        <v>2095.8192260000001</v>
      </c>
      <c r="U379">
        <v>6041.7593440000001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5.7333000000000002E-2</v>
      </c>
      <c r="AG379">
        <v>3.8000000000000002E-5</v>
      </c>
      <c r="AH379" t="s">
        <v>11</v>
      </c>
      <c r="AI379">
        <v>0.93768899999999999</v>
      </c>
      <c r="AJ379">
        <v>1E-4</v>
      </c>
      <c r="AK379" t="s">
        <v>12</v>
      </c>
      <c r="AL379">
        <v>0</v>
      </c>
      <c r="AM379">
        <v>0</v>
      </c>
    </row>
    <row r="380" spans="1:67" x14ac:dyDescent="0.25">
      <c r="A380" t="s">
        <v>21</v>
      </c>
      <c r="B380">
        <v>19</v>
      </c>
      <c r="C380">
        <v>950</v>
      </c>
      <c r="D380" t="s">
        <v>1</v>
      </c>
      <c r="E380">
        <v>0</v>
      </c>
      <c r="F380">
        <v>0</v>
      </c>
      <c r="G380" t="s">
        <v>2</v>
      </c>
      <c r="H380">
        <v>56501.690312999999</v>
      </c>
      <c r="I380">
        <v>4543422.1614680002</v>
      </c>
      <c r="J380" t="s">
        <v>3</v>
      </c>
      <c r="K380">
        <v>56456.270858999997</v>
      </c>
      <c r="L380">
        <v>4536378.6885919999</v>
      </c>
      <c r="M380" t="s">
        <v>4</v>
      </c>
      <c r="N380">
        <v>2906.0784079999999</v>
      </c>
      <c r="O380">
        <v>10013.600511000001</v>
      </c>
      <c r="P380" t="s">
        <v>5</v>
      </c>
      <c r="Q380">
        <v>6579.9568650000001</v>
      </c>
      <c r="R380">
        <v>147512.01850899999</v>
      </c>
      <c r="S380" t="s">
        <v>6</v>
      </c>
      <c r="T380">
        <v>2211.5229979999999</v>
      </c>
      <c r="U380">
        <v>6667.2847160000001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5.7006000000000001E-2</v>
      </c>
      <c r="AG380">
        <v>3.6000000000000001E-5</v>
      </c>
      <c r="AH380" t="s">
        <v>11</v>
      </c>
      <c r="AI380">
        <v>0.93768899999999999</v>
      </c>
      <c r="AJ380">
        <v>1E-4</v>
      </c>
      <c r="AK380" t="s">
        <v>12</v>
      </c>
      <c r="AL380">
        <v>0</v>
      </c>
      <c r="AM380">
        <v>0</v>
      </c>
    </row>
    <row r="381" spans="1:67" x14ac:dyDescent="0.25">
      <c r="A381" t="s">
        <v>21</v>
      </c>
      <c r="B381">
        <v>20</v>
      </c>
      <c r="C381">
        <v>1000</v>
      </c>
      <c r="D381" t="s">
        <v>1</v>
      </c>
      <c r="E381">
        <v>0</v>
      </c>
      <c r="F381">
        <v>0</v>
      </c>
      <c r="G381" t="s">
        <v>2</v>
      </c>
      <c r="H381">
        <v>59461.202656000001</v>
      </c>
      <c r="I381">
        <v>4986937.6650710003</v>
      </c>
      <c r="J381" t="s">
        <v>3</v>
      </c>
      <c r="K381">
        <v>59413.400702999999</v>
      </c>
      <c r="L381">
        <v>4979246.2710610004</v>
      </c>
      <c r="M381" t="s">
        <v>4</v>
      </c>
      <c r="N381">
        <v>3058.025259</v>
      </c>
      <c r="O381">
        <v>10986.26262</v>
      </c>
      <c r="P381" t="s">
        <v>5</v>
      </c>
      <c r="Q381">
        <v>6924.0025779999996</v>
      </c>
      <c r="R381">
        <v>162861.71539699999</v>
      </c>
      <c r="S381" t="s">
        <v>6</v>
      </c>
      <c r="T381">
        <v>2327.3247219999998</v>
      </c>
      <c r="U381">
        <v>7396.7419019999998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5.6988999999999998E-2</v>
      </c>
      <c r="AG381">
        <v>3.6000000000000001E-5</v>
      </c>
      <c r="AH381" t="s">
        <v>11</v>
      </c>
      <c r="AI381">
        <v>0.937693</v>
      </c>
      <c r="AJ381">
        <v>1E-4</v>
      </c>
      <c r="AK381" t="s">
        <v>12</v>
      </c>
      <c r="AL381">
        <v>0</v>
      </c>
      <c r="AM381">
        <v>0</v>
      </c>
    </row>
    <row r="382" spans="1:67" x14ac:dyDescent="0.25">
      <c r="A382" t="s">
        <v>22</v>
      </c>
      <c r="B382">
        <v>1</v>
      </c>
      <c r="C382">
        <v>50</v>
      </c>
      <c r="D382" t="s">
        <v>1</v>
      </c>
      <c r="E382">
        <v>0</v>
      </c>
      <c r="F382">
        <v>0</v>
      </c>
      <c r="G382" t="s">
        <v>2</v>
      </c>
      <c r="H382">
        <v>2947.3288819999998</v>
      </c>
      <c r="I382">
        <v>18539.367051000001</v>
      </c>
      <c r="J382" t="s">
        <v>3</v>
      </c>
      <c r="K382">
        <v>2944.917246</v>
      </c>
      <c r="L382">
        <v>18491.291295999999</v>
      </c>
      <c r="M382" t="s">
        <v>4</v>
      </c>
      <c r="N382">
        <v>131.31618900000001</v>
      </c>
      <c r="O382">
        <v>48.946058999999998</v>
      </c>
      <c r="P382" t="s">
        <v>5</v>
      </c>
      <c r="Q382">
        <v>0</v>
      </c>
      <c r="R382">
        <v>0</v>
      </c>
      <c r="S382" t="s">
        <v>6</v>
      </c>
      <c r="T382">
        <v>121.14110599999999</v>
      </c>
      <c r="U382">
        <v>36.204676999999997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7.7425999999999995E-2</v>
      </c>
      <c r="AG382">
        <v>1.1900000000000001E-4</v>
      </c>
      <c r="AH382" t="s">
        <v>11</v>
      </c>
      <c r="AI382">
        <v>0.92231600000000002</v>
      </c>
      <c r="AJ382">
        <v>1.3799999999999999E-4</v>
      </c>
      <c r="AK382" t="s">
        <v>12</v>
      </c>
      <c r="AL382">
        <v>0</v>
      </c>
      <c r="AM382">
        <v>0</v>
      </c>
    </row>
    <row r="383" spans="1:67" x14ac:dyDescent="0.25">
      <c r="A383" t="s">
        <v>22</v>
      </c>
      <c r="B383">
        <v>2</v>
      </c>
      <c r="C383">
        <v>100</v>
      </c>
      <c r="D383" t="s">
        <v>1</v>
      </c>
      <c r="E383">
        <v>0</v>
      </c>
      <c r="F383">
        <v>0</v>
      </c>
      <c r="G383" t="s">
        <v>2</v>
      </c>
      <c r="H383">
        <v>5876.4505660000004</v>
      </c>
      <c r="I383">
        <v>35920.581351000001</v>
      </c>
      <c r="J383" t="s">
        <v>3</v>
      </c>
      <c r="K383">
        <v>5871.9534469999999</v>
      </c>
      <c r="L383">
        <v>35829.575744000002</v>
      </c>
      <c r="M383" t="s">
        <v>4</v>
      </c>
      <c r="N383">
        <v>261.31356699999998</v>
      </c>
      <c r="O383">
        <v>80.155651000000006</v>
      </c>
      <c r="P383" t="s">
        <v>5</v>
      </c>
      <c r="Q383">
        <v>0</v>
      </c>
      <c r="R383">
        <v>0</v>
      </c>
      <c r="S383" t="s">
        <v>6</v>
      </c>
      <c r="T383">
        <v>240.41518600000001</v>
      </c>
      <c r="U383">
        <v>58.692847999999998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7.5391E-2</v>
      </c>
      <c r="AG383">
        <v>1.34E-4</v>
      </c>
      <c r="AH383" t="s">
        <v>11</v>
      </c>
      <c r="AI383">
        <v>0.92784500000000003</v>
      </c>
      <c r="AJ383">
        <v>4.6E-5</v>
      </c>
      <c r="AK383" t="s">
        <v>12</v>
      </c>
      <c r="AL383">
        <v>0</v>
      </c>
      <c r="AM383">
        <v>0</v>
      </c>
    </row>
    <row r="384" spans="1:67" x14ac:dyDescent="0.25">
      <c r="A384" t="s">
        <v>22</v>
      </c>
      <c r="B384">
        <v>3</v>
      </c>
      <c r="C384">
        <v>150</v>
      </c>
      <c r="D384" t="s">
        <v>1</v>
      </c>
      <c r="E384">
        <v>0</v>
      </c>
      <c r="F384">
        <v>0</v>
      </c>
      <c r="G384" t="s">
        <v>2</v>
      </c>
      <c r="H384">
        <v>8837.7919340000008</v>
      </c>
      <c r="I384">
        <v>63604.357532000002</v>
      </c>
      <c r="J384" t="s">
        <v>3</v>
      </c>
      <c r="K384">
        <v>8830.9895309999993</v>
      </c>
      <c r="L384">
        <v>63435.930951000002</v>
      </c>
      <c r="M384" t="s">
        <v>4</v>
      </c>
      <c r="N384">
        <v>392.79281900000001</v>
      </c>
      <c r="O384">
        <v>105.44364400000001</v>
      </c>
      <c r="P384" t="s">
        <v>5</v>
      </c>
      <c r="Q384">
        <v>0</v>
      </c>
      <c r="R384">
        <v>0</v>
      </c>
      <c r="S384" t="s">
        <v>6</v>
      </c>
      <c r="T384">
        <v>361.84038099999998</v>
      </c>
      <c r="U384">
        <v>125.24882700000001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7.1387000000000006E-2</v>
      </c>
      <c r="AG384">
        <v>1.5300000000000001E-4</v>
      </c>
      <c r="AH384" t="s">
        <v>11</v>
      </c>
      <c r="AI384">
        <v>0.92974199999999996</v>
      </c>
      <c r="AJ384">
        <v>2.5999999999999998E-5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200</v>
      </c>
      <c r="D385" t="s">
        <v>1</v>
      </c>
      <c r="E385">
        <v>0</v>
      </c>
      <c r="F385">
        <v>0</v>
      </c>
      <c r="G385" t="s">
        <v>2</v>
      </c>
      <c r="H385">
        <v>11756.246738</v>
      </c>
      <c r="I385">
        <v>102536.813939</v>
      </c>
      <c r="J385" t="s">
        <v>3</v>
      </c>
      <c r="K385">
        <v>11747.106621000001</v>
      </c>
      <c r="L385">
        <v>102259.73158199999</v>
      </c>
      <c r="M385" t="s">
        <v>4</v>
      </c>
      <c r="N385">
        <v>521.79431599999998</v>
      </c>
      <c r="O385">
        <v>173.080502</v>
      </c>
      <c r="P385" t="s">
        <v>5</v>
      </c>
      <c r="Q385">
        <v>0</v>
      </c>
      <c r="R385">
        <v>0</v>
      </c>
      <c r="S385" t="s">
        <v>6</v>
      </c>
      <c r="T385">
        <v>481.178405</v>
      </c>
      <c r="U385">
        <v>194.641291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6.9226999999999997E-2</v>
      </c>
      <c r="AG385">
        <v>1.37E-4</v>
      </c>
      <c r="AH385" t="s">
        <v>11</v>
      </c>
      <c r="AI385">
        <v>0.93121500000000001</v>
      </c>
      <c r="AJ385">
        <v>2.9E-5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250</v>
      </c>
      <c r="D386" t="s">
        <v>1</v>
      </c>
      <c r="E386">
        <v>0</v>
      </c>
      <c r="F386">
        <v>0</v>
      </c>
      <c r="G386" t="s">
        <v>2</v>
      </c>
      <c r="H386">
        <v>14675.104434000001</v>
      </c>
      <c r="I386">
        <v>94261.593005999996</v>
      </c>
      <c r="J386" t="s">
        <v>3</v>
      </c>
      <c r="K386">
        <v>14663.876504</v>
      </c>
      <c r="L386">
        <v>93828.408077999993</v>
      </c>
      <c r="M386" t="s">
        <v>4</v>
      </c>
      <c r="N386">
        <v>651.77748999999994</v>
      </c>
      <c r="O386">
        <v>159.483135</v>
      </c>
      <c r="P386" t="s">
        <v>5</v>
      </c>
      <c r="Q386">
        <v>0</v>
      </c>
      <c r="R386">
        <v>0</v>
      </c>
      <c r="S386" t="s">
        <v>6</v>
      </c>
      <c r="T386">
        <v>600.24475800000005</v>
      </c>
      <c r="U386">
        <v>195.71093500000001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6.8629999999999997E-2</v>
      </c>
      <c r="AG386">
        <v>1.35E-4</v>
      </c>
      <c r="AH386" t="s">
        <v>11</v>
      </c>
      <c r="AI386">
        <v>0.93231299999999995</v>
      </c>
      <c r="AJ386">
        <v>3.6000000000000001E-5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300</v>
      </c>
      <c r="D387" t="s">
        <v>1</v>
      </c>
      <c r="E387">
        <v>0</v>
      </c>
      <c r="F387">
        <v>0</v>
      </c>
      <c r="G387" t="s">
        <v>2</v>
      </c>
      <c r="H387">
        <v>17622.458477</v>
      </c>
      <c r="I387">
        <v>112390.7037</v>
      </c>
      <c r="J387" t="s">
        <v>3</v>
      </c>
      <c r="K387">
        <v>17609.12875</v>
      </c>
      <c r="L387">
        <v>112036.313463</v>
      </c>
      <c r="M387" t="s">
        <v>4</v>
      </c>
      <c r="N387">
        <v>783.54846699999996</v>
      </c>
      <c r="O387">
        <v>186.51473899999999</v>
      </c>
      <c r="P387" t="s">
        <v>5</v>
      </c>
      <c r="Q387">
        <v>0</v>
      </c>
      <c r="R387">
        <v>0</v>
      </c>
      <c r="S387" t="s">
        <v>6</v>
      </c>
      <c r="T387">
        <v>721.730909</v>
      </c>
      <c r="U387">
        <v>203.95747399999999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6.7069000000000004E-2</v>
      </c>
      <c r="AG387">
        <v>1.2899999999999999E-4</v>
      </c>
      <c r="AH387" t="s">
        <v>11</v>
      </c>
      <c r="AI387">
        <v>0.93315999999999999</v>
      </c>
      <c r="AJ387">
        <v>4.6999999999999997E-5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350</v>
      </c>
      <c r="D388" t="s">
        <v>1</v>
      </c>
      <c r="E388">
        <v>0</v>
      </c>
      <c r="F388">
        <v>0</v>
      </c>
      <c r="G388" t="s">
        <v>2</v>
      </c>
      <c r="H388">
        <v>20547.956991999999</v>
      </c>
      <c r="I388">
        <v>145894.61095900001</v>
      </c>
      <c r="J388" t="s">
        <v>3</v>
      </c>
      <c r="K388">
        <v>20532.544922000001</v>
      </c>
      <c r="L388">
        <v>145679.581508</v>
      </c>
      <c r="M388" t="s">
        <v>4</v>
      </c>
      <c r="N388">
        <v>914.072813</v>
      </c>
      <c r="O388">
        <v>267.60608000000002</v>
      </c>
      <c r="P388" t="s">
        <v>5</v>
      </c>
      <c r="Q388">
        <v>0</v>
      </c>
      <c r="R388">
        <v>0</v>
      </c>
      <c r="S388" t="s">
        <v>6</v>
      </c>
      <c r="T388">
        <v>841.78958</v>
      </c>
      <c r="U388">
        <v>268.722104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6.5864000000000006E-2</v>
      </c>
      <c r="AG388">
        <v>1.27E-4</v>
      </c>
      <c r="AH388" t="s">
        <v>11</v>
      </c>
      <c r="AI388">
        <v>0.93318900000000005</v>
      </c>
      <c r="AJ388">
        <v>4.6999999999999997E-5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400</v>
      </c>
      <c r="D389" t="s">
        <v>1</v>
      </c>
      <c r="E389">
        <v>0</v>
      </c>
      <c r="F389">
        <v>0</v>
      </c>
      <c r="G389" t="s">
        <v>2</v>
      </c>
      <c r="H389">
        <v>23477.080859000002</v>
      </c>
      <c r="I389">
        <v>158803.649183</v>
      </c>
      <c r="J389" t="s">
        <v>3</v>
      </c>
      <c r="K389">
        <v>23459.577266</v>
      </c>
      <c r="L389">
        <v>158644.192935</v>
      </c>
      <c r="M389" t="s">
        <v>4</v>
      </c>
      <c r="N389">
        <v>1044.532743</v>
      </c>
      <c r="O389">
        <v>294.18774500000001</v>
      </c>
      <c r="P389" t="s">
        <v>5</v>
      </c>
      <c r="Q389">
        <v>0</v>
      </c>
      <c r="R389">
        <v>0</v>
      </c>
      <c r="S389" t="s">
        <v>6</v>
      </c>
      <c r="T389">
        <v>961.27371900000003</v>
      </c>
      <c r="U389">
        <v>288.12406499999997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6.4546999999999993E-2</v>
      </c>
      <c r="AG389">
        <v>1.22E-4</v>
      </c>
      <c r="AH389" t="s">
        <v>11</v>
      </c>
      <c r="AI389">
        <v>0.93348299999999995</v>
      </c>
      <c r="AJ389">
        <v>4.1999999999999998E-5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450</v>
      </c>
      <c r="D390" t="s">
        <v>1</v>
      </c>
      <c r="E390">
        <v>0</v>
      </c>
      <c r="F390">
        <v>0</v>
      </c>
      <c r="G390" t="s">
        <v>2</v>
      </c>
      <c r="H390">
        <v>26391.067070000001</v>
      </c>
      <c r="I390">
        <v>174203.881402</v>
      </c>
      <c r="J390" t="s">
        <v>3</v>
      </c>
      <c r="K390">
        <v>26371.489609</v>
      </c>
      <c r="L390">
        <v>174049.210265</v>
      </c>
      <c r="M390" t="s">
        <v>4</v>
      </c>
      <c r="N390">
        <v>1173.7626170000001</v>
      </c>
      <c r="O390">
        <v>309.346408</v>
      </c>
      <c r="P390" t="s">
        <v>5</v>
      </c>
      <c r="Q390">
        <v>0</v>
      </c>
      <c r="R390">
        <v>0</v>
      </c>
      <c r="S390" t="s">
        <v>6</v>
      </c>
      <c r="T390">
        <v>1080.6452079999999</v>
      </c>
      <c r="U390">
        <v>343.80451099999999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6.4378000000000005E-2</v>
      </c>
      <c r="AG390">
        <v>1.17E-4</v>
      </c>
      <c r="AH390" t="s">
        <v>11</v>
      </c>
      <c r="AI390">
        <v>0.93356799999999995</v>
      </c>
      <c r="AJ390">
        <v>4.1E-5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500</v>
      </c>
      <c r="D391" t="s">
        <v>1</v>
      </c>
      <c r="E391">
        <v>0</v>
      </c>
      <c r="F391">
        <v>0</v>
      </c>
      <c r="G391" t="s">
        <v>2</v>
      </c>
      <c r="H391">
        <v>29328.064609000001</v>
      </c>
      <c r="I391">
        <v>216194.77140699999</v>
      </c>
      <c r="J391" t="s">
        <v>3</v>
      </c>
      <c r="K391">
        <v>29306.39543</v>
      </c>
      <c r="L391">
        <v>215911.28406400001</v>
      </c>
      <c r="M391" t="s">
        <v>4</v>
      </c>
      <c r="N391">
        <v>1304.341416</v>
      </c>
      <c r="O391">
        <v>395.86361099999999</v>
      </c>
      <c r="P391" t="s">
        <v>5</v>
      </c>
      <c r="Q391">
        <v>0</v>
      </c>
      <c r="R391">
        <v>0</v>
      </c>
      <c r="S391" t="s">
        <v>6</v>
      </c>
      <c r="T391">
        <v>1200.961753</v>
      </c>
      <c r="U391">
        <v>443.84098899999998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6.3785999999999995E-2</v>
      </c>
      <c r="AG391">
        <v>1.07E-4</v>
      </c>
      <c r="AH391" t="s">
        <v>11</v>
      </c>
      <c r="AI391">
        <v>0.93360399999999999</v>
      </c>
      <c r="AJ391">
        <v>4.1E-5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550</v>
      </c>
      <c r="D392" t="s">
        <v>1</v>
      </c>
      <c r="E392">
        <v>0</v>
      </c>
      <c r="F392">
        <v>0</v>
      </c>
      <c r="G392" t="s">
        <v>2</v>
      </c>
      <c r="H392">
        <v>32266.375038999999</v>
      </c>
      <c r="I392">
        <v>251102.062726</v>
      </c>
      <c r="J392" t="s">
        <v>3</v>
      </c>
      <c r="K392">
        <v>32242.606093999999</v>
      </c>
      <c r="L392">
        <v>250755.97838799999</v>
      </c>
      <c r="M392" t="s">
        <v>4</v>
      </c>
      <c r="N392">
        <v>1435.7677490000001</v>
      </c>
      <c r="O392">
        <v>479.83635500000003</v>
      </c>
      <c r="P392" t="s">
        <v>5</v>
      </c>
      <c r="Q392">
        <v>0</v>
      </c>
      <c r="R392">
        <v>0</v>
      </c>
      <c r="S392" t="s">
        <v>6</v>
      </c>
      <c r="T392">
        <v>1321.178525</v>
      </c>
      <c r="U392">
        <v>493.13883099999998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6.2802999999999998E-2</v>
      </c>
      <c r="AG392">
        <v>1.02E-4</v>
      </c>
      <c r="AH392" t="s">
        <v>11</v>
      </c>
      <c r="AI392">
        <v>0.93412399999999995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600</v>
      </c>
      <c r="D393" t="s">
        <v>1</v>
      </c>
      <c r="E393">
        <v>0</v>
      </c>
      <c r="F393">
        <v>0</v>
      </c>
      <c r="G393" t="s">
        <v>2</v>
      </c>
      <c r="H393">
        <v>35157.416719000001</v>
      </c>
      <c r="I393">
        <v>274346.64043700002</v>
      </c>
      <c r="J393" t="s">
        <v>3</v>
      </c>
      <c r="K393">
        <v>35131.594218999999</v>
      </c>
      <c r="L393">
        <v>274134.62710300001</v>
      </c>
      <c r="M393" t="s">
        <v>4</v>
      </c>
      <c r="N393">
        <v>1563.5852199999999</v>
      </c>
      <c r="O393">
        <v>497.28636399999999</v>
      </c>
      <c r="P393" t="s">
        <v>5</v>
      </c>
      <c r="Q393">
        <v>0</v>
      </c>
      <c r="R393">
        <v>0</v>
      </c>
      <c r="S393" t="s">
        <v>6</v>
      </c>
      <c r="T393">
        <v>1438.8335380000001</v>
      </c>
      <c r="U393">
        <v>518.91428499999995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6.2135000000000003E-2</v>
      </c>
      <c r="AG393">
        <v>9.2E-5</v>
      </c>
      <c r="AH393" t="s">
        <v>11</v>
      </c>
      <c r="AI393">
        <v>0.93413400000000002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650</v>
      </c>
      <c r="D394" t="s">
        <v>1</v>
      </c>
      <c r="E394">
        <v>0</v>
      </c>
      <c r="F394">
        <v>0</v>
      </c>
      <c r="G394" t="s">
        <v>2</v>
      </c>
      <c r="H394">
        <v>38086.898047000002</v>
      </c>
      <c r="I394">
        <v>319212.10378399998</v>
      </c>
      <c r="J394" t="s">
        <v>3</v>
      </c>
      <c r="K394">
        <v>38058.78</v>
      </c>
      <c r="L394">
        <v>319069.94136900001</v>
      </c>
      <c r="M394" t="s">
        <v>4</v>
      </c>
      <c r="N394">
        <v>1693.5796359999999</v>
      </c>
      <c r="O394">
        <v>572.16083200000003</v>
      </c>
      <c r="P394" t="s">
        <v>5</v>
      </c>
      <c r="Q394">
        <v>0</v>
      </c>
      <c r="R394">
        <v>0</v>
      </c>
      <c r="S394" t="s">
        <v>6</v>
      </c>
      <c r="T394">
        <v>1558.8776419999999</v>
      </c>
      <c r="U394">
        <v>640.30912799999999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6.1460000000000001E-2</v>
      </c>
      <c r="AG394">
        <v>8.1000000000000004E-5</v>
      </c>
      <c r="AH394" t="s">
        <v>11</v>
      </c>
      <c r="AI394">
        <v>0.93446899999999999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700</v>
      </c>
      <c r="D395" t="s">
        <v>1</v>
      </c>
      <c r="E395">
        <v>0</v>
      </c>
      <c r="F395">
        <v>0</v>
      </c>
      <c r="G395" t="s">
        <v>2</v>
      </c>
      <c r="H395">
        <v>41039.171562000003</v>
      </c>
      <c r="I395">
        <v>327415.82209600002</v>
      </c>
      <c r="J395" t="s">
        <v>3</v>
      </c>
      <c r="K395">
        <v>41008.955000000002</v>
      </c>
      <c r="L395">
        <v>327441.30495199998</v>
      </c>
      <c r="M395" t="s">
        <v>4</v>
      </c>
      <c r="N395">
        <v>1825.0071949999999</v>
      </c>
      <c r="O395">
        <v>648.21098700000005</v>
      </c>
      <c r="P395" t="s">
        <v>5</v>
      </c>
      <c r="Q395">
        <v>0</v>
      </c>
      <c r="R395">
        <v>0</v>
      </c>
      <c r="S395" t="s">
        <v>6</v>
      </c>
      <c r="T395">
        <v>1679.24325</v>
      </c>
      <c r="U395">
        <v>638.18437600000004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6.1281000000000002E-2</v>
      </c>
      <c r="AG395">
        <v>8.2000000000000001E-5</v>
      </c>
      <c r="AH395" t="s">
        <v>11</v>
      </c>
      <c r="AI395">
        <v>0.93449000000000004</v>
      </c>
      <c r="AJ395">
        <v>5.1E-5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750</v>
      </c>
      <c r="D396" t="s">
        <v>1</v>
      </c>
      <c r="E396">
        <v>0</v>
      </c>
      <c r="F396">
        <v>0</v>
      </c>
      <c r="G396" t="s">
        <v>2</v>
      </c>
      <c r="H396">
        <v>43968.408594</v>
      </c>
      <c r="I396">
        <v>365588.76414799999</v>
      </c>
      <c r="J396" t="s">
        <v>3</v>
      </c>
      <c r="K396">
        <v>43936.110312999997</v>
      </c>
      <c r="L396">
        <v>365545.66649600002</v>
      </c>
      <c r="M396" t="s">
        <v>4</v>
      </c>
      <c r="N396">
        <v>1955.1905300000001</v>
      </c>
      <c r="O396">
        <v>755.17148499999996</v>
      </c>
      <c r="P396" t="s">
        <v>5</v>
      </c>
      <c r="Q396">
        <v>0</v>
      </c>
      <c r="R396">
        <v>0</v>
      </c>
      <c r="S396" t="s">
        <v>6</v>
      </c>
      <c r="T396">
        <v>1798.762524</v>
      </c>
      <c r="U396">
        <v>682.38678500000003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6.1102999999999998E-2</v>
      </c>
      <c r="AG396">
        <v>8.2000000000000001E-5</v>
      </c>
      <c r="AH396" t="s">
        <v>11</v>
      </c>
      <c r="AI396">
        <v>0.93539499999999998</v>
      </c>
      <c r="AJ396">
        <v>6.7000000000000002E-5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800</v>
      </c>
      <c r="D397" t="s">
        <v>1</v>
      </c>
      <c r="E397">
        <v>0</v>
      </c>
      <c r="F397">
        <v>0</v>
      </c>
      <c r="G397" t="s">
        <v>2</v>
      </c>
      <c r="H397">
        <v>46903.668437</v>
      </c>
      <c r="I397">
        <v>402245.797563</v>
      </c>
      <c r="J397" t="s">
        <v>3</v>
      </c>
      <c r="K397">
        <v>46869.285312</v>
      </c>
      <c r="L397">
        <v>402018.15267400001</v>
      </c>
      <c r="M397" t="s">
        <v>4</v>
      </c>
      <c r="N397">
        <v>2085.221477</v>
      </c>
      <c r="O397">
        <v>820.19579799999997</v>
      </c>
      <c r="P397" t="s">
        <v>5</v>
      </c>
      <c r="Q397">
        <v>0</v>
      </c>
      <c r="R397">
        <v>0</v>
      </c>
      <c r="S397" t="s">
        <v>6</v>
      </c>
      <c r="T397">
        <v>1918.7354049999999</v>
      </c>
      <c r="U397">
        <v>732.041876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6.0977000000000003E-2</v>
      </c>
      <c r="AG397">
        <v>8.0000000000000007E-5</v>
      </c>
      <c r="AH397" t="s">
        <v>11</v>
      </c>
      <c r="AI397">
        <v>0.93563799999999997</v>
      </c>
      <c r="AJ397">
        <v>6.7999999999999999E-5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850</v>
      </c>
      <c r="D398" t="s">
        <v>1</v>
      </c>
      <c r="E398">
        <v>0</v>
      </c>
      <c r="F398">
        <v>0</v>
      </c>
      <c r="G398" t="s">
        <v>2</v>
      </c>
      <c r="H398">
        <v>49846.210156000001</v>
      </c>
      <c r="I398">
        <v>415520.77101199998</v>
      </c>
      <c r="J398" t="s">
        <v>3</v>
      </c>
      <c r="K398">
        <v>49809.732812000002</v>
      </c>
      <c r="L398">
        <v>415269.99527499999</v>
      </c>
      <c r="M398" t="s">
        <v>4</v>
      </c>
      <c r="N398">
        <v>2216.1445749999998</v>
      </c>
      <c r="O398">
        <v>865.29951000000005</v>
      </c>
      <c r="P398" t="s">
        <v>5</v>
      </c>
      <c r="Q398">
        <v>0</v>
      </c>
      <c r="R398">
        <v>0</v>
      </c>
      <c r="S398" t="s">
        <v>6</v>
      </c>
      <c r="T398">
        <v>2039.1988309999999</v>
      </c>
      <c r="U398">
        <v>799.39092600000004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6.0707999999999998E-2</v>
      </c>
      <c r="AG398">
        <v>8.0000000000000007E-5</v>
      </c>
      <c r="AH398" t="s">
        <v>11</v>
      </c>
      <c r="AI398">
        <v>0.93639499999999998</v>
      </c>
      <c r="AJ398">
        <v>7.8999999999999996E-5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900</v>
      </c>
      <c r="D399" t="s">
        <v>1</v>
      </c>
      <c r="E399">
        <v>0</v>
      </c>
      <c r="F399">
        <v>0</v>
      </c>
      <c r="G399" t="s">
        <v>2</v>
      </c>
      <c r="H399">
        <v>52756.821562999998</v>
      </c>
      <c r="I399">
        <v>423447.92995399999</v>
      </c>
      <c r="J399" t="s">
        <v>3</v>
      </c>
      <c r="K399">
        <v>52718.28</v>
      </c>
      <c r="L399">
        <v>423250.58879900002</v>
      </c>
      <c r="M399" t="s">
        <v>4</v>
      </c>
      <c r="N399">
        <v>2345.483354</v>
      </c>
      <c r="O399">
        <v>860.04329900000005</v>
      </c>
      <c r="P399" t="s">
        <v>5</v>
      </c>
      <c r="Q399">
        <v>0</v>
      </c>
      <c r="R399">
        <v>0</v>
      </c>
      <c r="S399" t="s">
        <v>6</v>
      </c>
      <c r="T399">
        <v>2159.097632</v>
      </c>
      <c r="U399">
        <v>807.316599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5.9929000000000003E-2</v>
      </c>
      <c r="AG399">
        <v>9.7999999999999997E-5</v>
      </c>
      <c r="AH399" t="s">
        <v>11</v>
      </c>
      <c r="AI399">
        <v>0.93639799999999995</v>
      </c>
      <c r="AJ399">
        <v>7.8999999999999996E-5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950</v>
      </c>
      <c r="D400" t="s">
        <v>1</v>
      </c>
      <c r="E400">
        <v>0</v>
      </c>
      <c r="F400">
        <v>0</v>
      </c>
      <c r="G400" t="s">
        <v>2</v>
      </c>
      <c r="H400">
        <v>55680.883516000002</v>
      </c>
      <c r="I400">
        <v>420175.09039299999</v>
      </c>
      <c r="J400" t="s">
        <v>3</v>
      </c>
      <c r="K400">
        <v>55640.264218999997</v>
      </c>
      <c r="L400">
        <v>419950.444426</v>
      </c>
      <c r="M400" t="s">
        <v>4</v>
      </c>
      <c r="N400">
        <v>2475.7270360000002</v>
      </c>
      <c r="O400">
        <v>892.39609700000005</v>
      </c>
      <c r="P400" t="s">
        <v>5</v>
      </c>
      <c r="Q400">
        <v>0</v>
      </c>
      <c r="R400">
        <v>0</v>
      </c>
      <c r="S400" t="s">
        <v>6</v>
      </c>
      <c r="T400">
        <v>2278.6406740000002</v>
      </c>
      <c r="U400">
        <v>828.69734100000005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5.8625999999999998E-2</v>
      </c>
      <c r="AG400">
        <v>7.6000000000000004E-5</v>
      </c>
      <c r="AH400" t="s">
        <v>11</v>
      </c>
      <c r="AI400">
        <v>0.93640199999999996</v>
      </c>
      <c r="AJ400">
        <v>7.8999999999999996E-5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1000</v>
      </c>
      <c r="D401" t="s">
        <v>1</v>
      </c>
      <c r="E401">
        <v>0</v>
      </c>
      <c r="F401">
        <v>0</v>
      </c>
      <c r="G401" t="s">
        <v>2</v>
      </c>
      <c r="H401">
        <v>58659.105703000001</v>
      </c>
      <c r="I401">
        <v>473292.00214699999</v>
      </c>
      <c r="J401" t="s">
        <v>3</v>
      </c>
      <c r="K401">
        <v>58616.372890999999</v>
      </c>
      <c r="L401">
        <v>473033.551721</v>
      </c>
      <c r="M401" t="s">
        <v>4</v>
      </c>
      <c r="N401">
        <v>2608.0483939999999</v>
      </c>
      <c r="O401">
        <v>969.02847699999995</v>
      </c>
      <c r="P401" t="s">
        <v>5</v>
      </c>
      <c r="Q401">
        <v>0</v>
      </c>
      <c r="R401">
        <v>0</v>
      </c>
      <c r="S401" t="s">
        <v>6</v>
      </c>
      <c r="T401">
        <v>2400.2063229999999</v>
      </c>
      <c r="U401">
        <v>949.01746200000002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5.8379E-2</v>
      </c>
      <c r="AG401">
        <v>7.2000000000000002E-5</v>
      </c>
      <c r="AH401" t="s">
        <v>11</v>
      </c>
      <c r="AI401">
        <v>0.93640699999999999</v>
      </c>
      <c r="AJ401">
        <v>7.8999999999999996E-5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50</v>
      </c>
      <c r="D402" t="s">
        <v>1</v>
      </c>
      <c r="E402">
        <v>0</v>
      </c>
      <c r="F402">
        <v>0</v>
      </c>
      <c r="G402" t="s">
        <v>2</v>
      </c>
      <c r="H402">
        <v>1474.495586</v>
      </c>
      <c r="I402">
        <v>4720.2033309999997</v>
      </c>
      <c r="J402" t="s">
        <v>3</v>
      </c>
      <c r="K402">
        <v>1473.222771</v>
      </c>
      <c r="L402">
        <v>4712.0769600000003</v>
      </c>
      <c r="M402" t="s">
        <v>4</v>
      </c>
      <c r="N402">
        <v>69.155810000000002</v>
      </c>
      <c r="O402">
        <v>16.591080000000002</v>
      </c>
      <c r="P402" t="s">
        <v>5</v>
      </c>
      <c r="Q402">
        <v>130.35870299999999</v>
      </c>
      <c r="R402">
        <v>128.41056499999999</v>
      </c>
      <c r="S402" t="s">
        <v>6</v>
      </c>
      <c r="T402">
        <v>40.232156000000003</v>
      </c>
      <c r="U402">
        <v>3.0858150000000002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7.7309000000000003E-2</v>
      </c>
      <c r="AG402">
        <v>1.2899999999999999E-4</v>
      </c>
      <c r="AH402" t="s">
        <v>11</v>
      </c>
      <c r="AI402">
        <v>0.92405499999999996</v>
      </c>
      <c r="AJ402">
        <v>1.3799999999999999E-4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100</v>
      </c>
      <c r="D403" t="s">
        <v>1</v>
      </c>
      <c r="E403">
        <v>0</v>
      </c>
      <c r="F403">
        <v>0</v>
      </c>
      <c r="G403" t="s">
        <v>2</v>
      </c>
      <c r="H403">
        <v>2959.906367</v>
      </c>
      <c r="I403">
        <v>15599.236804</v>
      </c>
      <c r="J403" t="s">
        <v>3</v>
      </c>
      <c r="K403">
        <v>2957.3537550000001</v>
      </c>
      <c r="L403">
        <v>15574.820071</v>
      </c>
      <c r="M403" t="s">
        <v>4</v>
      </c>
      <c r="N403">
        <v>137.908085</v>
      </c>
      <c r="O403">
        <v>39.391489999999997</v>
      </c>
      <c r="P403" t="s">
        <v>5</v>
      </c>
      <c r="Q403">
        <v>266.64761700000003</v>
      </c>
      <c r="R403">
        <v>595.83238100000005</v>
      </c>
      <c r="S403" t="s">
        <v>6</v>
      </c>
      <c r="T403">
        <v>80.692441000000002</v>
      </c>
      <c r="U403">
        <v>9.3700899999999994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7.4254000000000001E-2</v>
      </c>
      <c r="AG403">
        <v>1.5300000000000001E-4</v>
      </c>
      <c r="AH403" t="s">
        <v>11</v>
      </c>
      <c r="AI403">
        <v>0.92969500000000005</v>
      </c>
      <c r="AJ403">
        <v>4.6E-5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150</v>
      </c>
      <c r="D404" t="s">
        <v>1</v>
      </c>
      <c r="E404">
        <v>0</v>
      </c>
      <c r="F404">
        <v>0</v>
      </c>
      <c r="G404" t="s">
        <v>2</v>
      </c>
      <c r="H404">
        <v>4456.9712890000001</v>
      </c>
      <c r="I404">
        <v>33599.209574</v>
      </c>
      <c r="J404" t="s">
        <v>3</v>
      </c>
      <c r="K404">
        <v>4453.1324020000002</v>
      </c>
      <c r="L404">
        <v>33547.759427999998</v>
      </c>
      <c r="M404" t="s">
        <v>4</v>
      </c>
      <c r="N404">
        <v>207.50691900000001</v>
      </c>
      <c r="O404">
        <v>105.152006</v>
      </c>
      <c r="P404" t="s">
        <v>5</v>
      </c>
      <c r="Q404">
        <v>405.155958</v>
      </c>
      <c r="R404">
        <v>1217.1186620000001</v>
      </c>
      <c r="S404" t="s">
        <v>6</v>
      </c>
      <c r="T404">
        <v>121.83109</v>
      </c>
      <c r="U404">
        <v>22.519922000000001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6.9685999999999998E-2</v>
      </c>
      <c r="AG404">
        <v>1.7899999999999999E-4</v>
      </c>
      <c r="AH404" t="s">
        <v>11</v>
      </c>
      <c r="AI404">
        <v>0.93088700000000002</v>
      </c>
      <c r="AJ404">
        <v>3.4E-5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200</v>
      </c>
      <c r="D405" t="s">
        <v>1</v>
      </c>
      <c r="E405">
        <v>0</v>
      </c>
      <c r="F405">
        <v>0</v>
      </c>
      <c r="G405" t="s">
        <v>2</v>
      </c>
      <c r="H405">
        <v>5942.9048629999998</v>
      </c>
      <c r="I405">
        <v>47310.874527</v>
      </c>
      <c r="J405" t="s">
        <v>3</v>
      </c>
      <c r="K405">
        <v>5937.789941</v>
      </c>
      <c r="L405">
        <v>47239.400738999997</v>
      </c>
      <c r="M405" t="s">
        <v>4</v>
      </c>
      <c r="N405">
        <v>276.37384100000003</v>
      </c>
      <c r="O405">
        <v>130.413309</v>
      </c>
      <c r="P405" t="s">
        <v>5</v>
      </c>
      <c r="Q405">
        <v>541.22632599999997</v>
      </c>
      <c r="R405">
        <v>1675.7446480000001</v>
      </c>
      <c r="S405" t="s">
        <v>6</v>
      </c>
      <c r="T405">
        <v>162.48495800000001</v>
      </c>
      <c r="U405">
        <v>31.496672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6.8245E-2</v>
      </c>
      <c r="AG405">
        <v>1.83E-4</v>
      </c>
      <c r="AH405" t="s">
        <v>11</v>
      </c>
      <c r="AI405">
        <v>0.93123400000000001</v>
      </c>
      <c r="AJ405">
        <v>3.1000000000000001E-5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250</v>
      </c>
      <c r="D406" t="s">
        <v>1</v>
      </c>
      <c r="E406">
        <v>0</v>
      </c>
      <c r="F406">
        <v>0</v>
      </c>
      <c r="G406" t="s">
        <v>2</v>
      </c>
      <c r="H406">
        <v>7434.6026949999996</v>
      </c>
      <c r="I406">
        <v>73379.644677000004</v>
      </c>
      <c r="J406" t="s">
        <v>3</v>
      </c>
      <c r="K406">
        <v>7428.2038670000002</v>
      </c>
      <c r="L406">
        <v>73268.506364999994</v>
      </c>
      <c r="M406" t="s">
        <v>4</v>
      </c>
      <c r="N406">
        <v>346.39142900000002</v>
      </c>
      <c r="O406">
        <v>223.30721600000001</v>
      </c>
      <c r="P406" t="s">
        <v>5</v>
      </c>
      <c r="Q406">
        <v>678.72778900000003</v>
      </c>
      <c r="R406">
        <v>2571.4863540000001</v>
      </c>
      <c r="S406" t="s">
        <v>6</v>
      </c>
      <c r="T406">
        <v>203.090608</v>
      </c>
      <c r="U406">
        <v>44.236443000000001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6.7306000000000005E-2</v>
      </c>
      <c r="AG406">
        <v>1.7799999999999999E-4</v>
      </c>
      <c r="AH406" t="s">
        <v>11</v>
      </c>
      <c r="AI406">
        <v>0.931921</v>
      </c>
      <c r="AJ406">
        <v>2.8E-5</v>
      </c>
      <c r="AK406" t="s">
        <v>12</v>
      </c>
      <c r="AL406">
        <v>1.34</v>
      </c>
      <c r="AM406">
        <v>87.984399999999994</v>
      </c>
    </row>
    <row r="407" spans="1:39" x14ac:dyDescent="0.25">
      <c r="A407" t="s">
        <v>23</v>
      </c>
      <c r="B407">
        <v>6</v>
      </c>
      <c r="C407">
        <v>300</v>
      </c>
      <c r="D407" t="s">
        <v>1</v>
      </c>
      <c r="E407">
        <v>0</v>
      </c>
      <c r="F407">
        <v>0</v>
      </c>
      <c r="G407" t="s">
        <v>2</v>
      </c>
      <c r="H407">
        <v>8920.5618950000007</v>
      </c>
      <c r="I407">
        <v>112855.480345</v>
      </c>
      <c r="J407" t="s">
        <v>3</v>
      </c>
      <c r="K407">
        <v>8912.8837700000004</v>
      </c>
      <c r="L407">
        <v>112684.57586700001</v>
      </c>
      <c r="M407" t="s">
        <v>4</v>
      </c>
      <c r="N407">
        <v>415.26621299999999</v>
      </c>
      <c r="O407">
        <v>337.25157999999999</v>
      </c>
      <c r="P407" t="s">
        <v>5</v>
      </c>
      <c r="Q407">
        <v>815.81492100000003</v>
      </c>
      <c r="R407">
        <v>3646.9667519999998</v>
      </c>
      <c r="S407" t="s">
        <v>6</v>
      </c>
      <c r="T407">
        <v>244.047088</v>
      </c>
      <c r="U407">
        <v>69.035916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6.5959000000000004E-2</v>
      </c>
      <c r="AG407">
        <v>1.76E-4</v>
      </c>
      <c r="AH407" t="s">
        <v>11</v>
      </c>
      <c r="AI407">
        <v>0.93252500000000005</v>
      </c>
      <c r="AJ407">
        <v>3.8000000000000002E-5</v>
      </c>
      <c r="AK407" t="s">
        <v>12</v>
      </c>
      <c r="AL407">
        <v>23.62</v>
      </c>
      <c r="AM407">
        <v>7541.1156000000001</v>
      </c>
    </row>
    <row r="408" spans="1:39" x14ac:dyDescent="0.25">
      <c r="A408" t="s">
        <v>23</v>
      </c>
      <c r="B408">
        <v>7</v>
      </c>
      <c r="C408">
        <v>350</v>
      </c>
      <c r="D408" t="s">
        <v>1</v>
      </c>
      <c r="E408">
        <v>0</v>
      </c>
      <c r="F408">
        <v>0</v>
      </c>
      <c r="G408" t="s">
        <v>2</v>
      </c>
      <c r="H408">
        <v>10389.979805000001</v>
      </c>
      <c r="I408">
        <v>140735.942259</v>
      </c>
      <c r="J408" t="s">
        <v>3</v>
      </c>
      <c r="K408">
        <v>10381.039746</v>
      </c>
      <c r="L408">
        <v>140527.38774899999</v>
      </c>
      <c r="M408" t="s">
        <v>4</v>
      </c>
      <c r="N408">
        <v>483.00312400000001</v>
      </c>
      <c r="O408">
        <v>391.43334099999998</v>
      </c>
      <c r="P408" t="s">
        <v>5</v>
      </c>
      <c r="Q408">
        <v>951.07090800000003</v>
      </c>
      <c r="R408">
        <v>4629.0068179999998</v>
      </c>
      <c r="S408" t="s">
        <v>6</v>
      </c>
      <c r="T408">
        <v>284.11027200000001</v>
      </c>
      <c r="U408">
        <v>81.041634000000002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6.4327999999999996E-2</v>
      </c>
      <c r="AG408">
        <v>1.6100000000000001E-4</v>
      </c>
      <c r="AH408" t="s">
        <v>11</v>
      </c>
      <c r="AI408">
        <v>0.93284199999999995</v>
      </c>
      <c r="AJ408">
        <v>3.6999999999999998E-5</v>
      </c>
      <c r="AK408" t="s">
        <v>12</v>
      </c>
      <c r="AL408">
        <v>32.020000000000003</v>
      </c>
      <c r="AM408">
        <v>9874.5795999999991</v>
      </c>
    </row>
    <row r="409" spans="1:39" x14ac:dyDescent="0.25">
      <c r="A409" t="s">
        <v>23</v>
      </c>
      <c r="B409">
        <v>8</v>
      </c>
      <c r="C409">
        <v>400</v>
      </c>
      <c r="D409" t="s">
        <v>1</v>
      </c>
      <c r="E409">
        <v>0</v>
      </c>
      <c r="F409">
        <v>0</v>
      </c>
      <c r="G409" t="s">
        <v>2</v>
      </c>
      <c r="H409">
        <v>11877.400625</v>
      </c>
      <c r="I409">
        <v>194537.59382499999</v>
      </c>
      <c r="J409" t="s">
        <v>3</v>
      </c>
      <c r="K409">
        <v>11867.183867</v>
      </c>
      <c r="L409">
        <v>194248.99681300001</v>
      </c>
      <c r="M409" t="s">
        <v>4</v>
      </c>
      <c r="N409">
        <v>552.06406400000003</v>
      </c>
      <c r="O409">
        <v>566.10478699999999</v>
      </c>
      <c r="P409" t="s">
        <v>5</v>
      </c>
      <c r="Q409">
        <v>1089.721577</v>
      </c>
      <c r="R409">
        <v>6473.6668330000002</v>
      </c>
      <c r="S409" t="s">
        <v>6</v>
      </c>
      <c r="T409">
        <v>325.009725</v>
      </c>
      <c r="U409">
        <v>116.183018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6.3922000000000007E-2</v>
      </c>
      <c r="AG409">
        <v>1.5899999999999999E-4</v>
      </c>
      <c r="AH409" t="s">
        <v>11</v>
      </c>
      <c r="AI409">
        <v>0.933168</v>
      </c>
      <c r="AJ409">
        <v>4.0000000000000003E-5</v>
      </c>
      <c r="AK409" t="s">
        <v>12</v>
      </c>
      <c r="AL409">
        <v>37.78</v>
      </c>
      <c r="AM409">
        <v>10726.3316</v>
      </c>
    </row>
    <row r="410" spans="1:39" x14ac:dyDescent="0.25">
      <c r="A410" t="s">
        <v>23</v>
      </c>
      <c r="B410">
        <v>9</v>
      </c>
      <c r="C410">
        <v>450</v>
      </c>
      <c r="D410" t="s">
        <v>1</v>
      </c>
      <c r="E410">
        <v>0</v>
      </c>
      <c r="F410">
        <v>0</v>
      </c>
      <c r="G410" t="s">
        <v>2</v>
      </c>
      <c r="H410">
        <v>13358.209081999999</v>
      </c>
      <c r="I410">
        <v>233162.13073899999</v>
      </c>
      <c r="J410" t="s">
        <v>3</v>
      </c>
      <c r="K410">
        <v>13346.719883</v>
      </c>
      <c r="L410">
        <v>232816.56851499999</v>
      </c>
      <c r="M410" t="s">
        <v>4</v>
      </c>
      <c r="N410">
        <v>620.94241899999997</v>
      </c>
      <c r="O410">
        <v>674.65912300000002</v>
      </c>
      <c r="P410" t="s">
        <v>5</v>
      </c>
      <c r="Q410">
        <v>1226.2023119999999</v>
      </c>
      <c r="R410">
        <v>7938.5024149999999</v>
      </c>
      <c r="S410" t="s">
        <v>6</v>
      </c>
      <c r="T410">
        <v>365.49368099999998</v>
      </c>
      <c r="U410">
        <v>141.48712800000001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6.3298999999999994E-2</v>
      </c>
      <c r="AG410">
        <v>1.5300000000000001E-4</v>
      </c>
      <c r="AH410" t="s">
        <v>11</v>
      </c>
      <c r="AI410">
        <v>0.93413800000000002</v>
      </c>
      <c r="AJ410">
        <v>4.5000000000000003E-5</v>
      </c>
      <c r="AK410" t="s">
        <v>12</v>
      </c>
      <c r="AL410">
        <v>40.159999999999997</v>
      </c>
      <c r="AM410">
        <v>10824.054400000001</v>
      </c>
    </row>
    <row r="411" spans="1:39" x14ac:dyDescent="0.25">
      <c r="A411" t="s">
        <v>23</v>
      </c>
      <c r="B411">
        <v>10</v>
      </c>
      <c r="C411">
        <v>500</v>
      </c>
      <c r="D411" t="s">
        <v>1</v>
      </c>
      <c r="E411">
        <v>0</v>
      </c>
      <c r="F411">
        <v>0</v>
      </c>
      <c r="G411" t="s">
        <v>2</v>
      </c>
      <c r="H411">
        <v>14824.275742</v>
      </c>
      <c r="I411">
        <v>252017.24565699999</v>
      </c>
      <c r="J411" t="s">
        <v>3</v>
      </c>
      <c r="K411">
        <v>14811.527383000001</v>
      </c>
      <c r="L411">
        <v>251649.262047</v>
      </c>
      <c r="M411" t="s">
        <v>4</v>
      </c>
      <c r="N411">
        <v>689.36314500000003</v>
      </c>
      <c r="O411">
        <v>732.19132000000002</v>
      </c>
      <c r="P411" t="s">
        <v>5</v>
      </c>
      <c r="Q411">
        <v>1361.2080759999999</v>
      </c>
      <c r="R411">
        <v>8890.6665329999996</v>
      </c>
      <c r="S411" t="s">
        <v>6</v>
      </c>
      <c r="T411">
        <v>405.65443599999998</v>
      </c>
      <c r="U411">
        <v>144.80522500000001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6.2937000000000007E-2</v>
      </c>
      <c r="AG411">
        <v>1.47E-4</v>
      </c>
      <c r="AH411" t="s">
        <v>11</v>
      </c>
      <c r="AI411">
        <v>0.93505799999999994</v>
      </c>
      <c r="AJ411">
        <v>5.8999999999999998E-5</v>
      </c>
      <c r="AK411" t="s">
        <v>12</v>
      </c>
      <c r="AL411">
        <v>40.159999999999997</v>
      </c>
      <c r="AM411">
        <v>10824.054400000001</v>
      </c>
    </row>
    <row r="412" spans="1:39" x14ac:dyDescent="0.25">
      <c r="A412" t="s">
        <v>23</v>
      </c>
      <c r="B412">
        <v>11</v>
      </c>
      <c r="C412">
        <v>550</v>
      </c>
      <c r="D412" t="s">
        <v>1</v>
      </c>
      <c r="E412">
        <v>0</v>
      </c>
      <c r="F412">
        <v>0</v>
      </c>
      <c r="G412" t="s">
        <v>2</v>
      </c>
      <c r="H412">
        <v>16297.359823999999</v>
      </c>
      <c r="I412">
        <v>292459.65232699999</v>
      </c>
      <c r="J412" t="s">
        <v>3</v>
      </c>
      <c r="K412">
        <v>16283.343554999999</v>
      </c>
      <c r="L412">
        <v>292030.25842999999</v>
      </c>
      <c r="M412" t="s">
        <v>4</v>
      </c>
      <c r="N412">
        <v>757.73294199999998</v>
      </c>
      <c r="O412">
        <v>842.65394000000003</v>
      </c>
      <c r="P412" t="s">
        <v>5</v>
      </c>
      <c r="Q412">
        <v>1496.936733</v>
      </c>
      <c r="R412">
        <v>10639.047570999999</v>
      </c>
      <c r="S412" t="s">
        <v>6</v>
      </c>
      <c r="T412">
        <v>446.06152400000002</v>
      </c>
      <c r="U412">
        <v>179.97660300000001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6.2895999999999994E-2</v>
      </c>
      <c r="AG412">
        <v>1.47E-4</v>
      </c>
      <c r="AH412" t="s">
        <v>11</v>
      </c>
      <c r="AI412">
        <v>0.93538399999999999</v>
      </c>
      <c r="AJ412">
        <v>6.4999999999999994E-5</v>
      </c>
      <c r="AK412" t="s">
        <v>12</v>
      </c>
      <c r="AL412">
        <v>40.159999999999997</v>
      </c>
      <c r="AM412">
        <v>10824.054400000001</v>
      </c>
    </row>
    <row r="413" spans="1:39" x14ac:dyDescent="0.25">
      <c r="A413" t="s">
        <v>23</v>
      </c>
      <c r="B413">
        <v>12</v>
      </c>
      <c r="C413">
        <v>600</v>
      </c>
      <c r="D413" t="s">
        <v>1</v>
      </c>
      <c r="E413">
        <v>0</v>
      </c>
      <c r="F413">
        <v>0</v>
      </c>
      <c r="G413" t="s">
        <v>2</v>
      </c>
      <c r="H413">
        <v>17786.968008</v>
      </c>
      <c r="I413">
        <v>338736.28717700002</v>
      </c>
      <c r="J413" t="s">
        <v>3</v>
      </c>
      <c r="K413">
        <v>17771.672538999999</v>
      </c>
      <c r="L413">
        <v>338235.17489299999</v>
      </c>
      <c r="M413" t="s">
        <v>4</v>
      </c>
      <c r="N413">
        <v>827.44306400000005</v>
      </c>
      <c r="O413">
        <v>944.087537</v>
      </c>
      <c r="P413" t="s">
        <v>5</v>
      </c>
      <c r="Q413">
        <v>1634.326965</v>
      </c>
      <c r="R413">
        <v>12371.416574000001</v>
      </c>
      <c r="S413" t="s">
        <v>6</v>
      </c>
      <c r="T413">
        <v>486.61607700000002</v>
      </c>
      <c r="U413">
        <v>203.77323000000001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6.2017000000000003E-2</v>
      </c>
      <c r="AG413">
        <v>1.3300000000000001E-4</v>
      </c>
      <c r="AH413" t="s">
        <v>11</v>
      </c>
      <c r="AI413">
        <v>0.93540800000000002</v>
      </c>
      <c r="AJ413">
        <v>6.3999999999999997E-5</v>
      </c>
      <c r="AK413" t="s">
        <v>12</v>
      </c>
      <c r="AL413">
        <v>48</v>
      </c>
      <c r="AM413">
        <v>13206.16</v>
      </c>
    </row>
    <row r="414" spans="1:39" x14ac:dyDescent="0.25">
      <c r="A414" t="s">
        <v>23</v>
      </c>
      <c r="B414">
        <v>13</v>
      </c>
      <c r="C414">
        <v>650</v>
      </c>
      <c r="D414" t="s">
        <v>1</v>
      </c>
      <c r="E414">
        <v>0</v>
      </c>
      <c r="F414">
        <v>0</v>
      </c>
      <c r="G414" t="s">
        <v>2</v>
      </c>
      <c r="H414">
        <v>19272.330741999998</v>
      </c>
      <c r="I414">
        <v>415380.29264499998</v>
      </c>
      <c r="J414" t="s">
        <v>3</v>
      </c>
      <c r="K414">
        <v>19255.758046999999</v>
      </c>
      <c r="L414">
        <v>414759.56718800002</v>
      </c>
      <c r="M414" t="s">
        <v>4</v>
      </c>
      <c r="N414">
        <v>897.21844699999997</v>
      </c>
      <c r="O414">
        <v>1131.895698</v>
      </c>
      <c r="P414" t="s">
        <v>5</v>
      </c>
      <c r="Q414">
        <v>1770.1349849999999</v>
      </c>
      <c r="R414">
        <v>14402.410947</v>
      </c>
      <c r="S414" t="s">
        <v>6</v>
      </c>
      <c r="T414">
        <v>527.49918500000001</v>
      </c>
      <c r="U414">
        <v>266.08988900000003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6.1709E-2</v>
      </c>
      <c r="AG414">
        <v>1.2400000000000001E-4</v>
      </c>
      <c r="AH414" t="s">
        <v>11</v>
      </c>
      <c r="AI414">
        <v>0.93547800000000003</v>
      </c>
      <c r="AJ414">
        <v>6.3999999999999997E-5</v>
      </c>
      <c r="AK414" t="s">
        <v>12</v>
      </c>
      <c r="AL414">
        <v>48</v>
      </c>
      <c r="AM414">
        <v>13206.16</v>
      </c>
    </row>
    <row r="415" spans="1:39" x14ac:dyDescent="0.25">
      <c r="A415" t="s">
        <v>23</v>
      </c>
      <c r="B415">
        <v>14</v>
      </c>
      <c r="C415">
        <v>700</v>
      </c>
      <c r="D415" t="s">
        <v>1</v>
      </c>
      <c r="E415">
        <v>0</v>
      </c>
      <c r="F415">
        <v>0</v>
      </c>
      <c r="G415" t="s">
        <v>2</v>
      </c>
      <c r="H415">
        <v>20748.219063</v>
      </c>
      <c r="I415">
        <v>481824.91954700003</v>
      </c>
      <c r="J415" t="s">
        <v>3</v>
      </c>
      <c r="K415">
        <v>20730.383867</v>
      </c>
      <c r="L415">
        <v>481117.73703299998</v>
      </c>
      <c r="M415" t="s">
        <v>4</v>
      </c>
      <c r="N415">
        <v>965.52534500000002</v>
      </c>
      <c r="O415">
        <v>1277.978057</v>
      </c>
      <c r="P415" t="s">
        <v>5</v>
      </c>
      <c r="Q415">
        <v>1906.9729130000001</v>
      </c>
      <c r="R415">
        <v>16924.116227999999</v>
      </c>
      <c r="S415" t="s">
        <v>6</v>
      </c>
      <c r="T415">
        <v>567.66867999999999</v>
      </c>
      <c r="U415">
        <v>302.64073999999999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6.1709E-2</v>
      </c>
      <c r="AG415">
        <v>1.2400000000000001E-4</v>
      </c>
      <c r="AH415" t="s">
        <v>11</v>
      </c>
      <c r="AI415">
        <v>0.93563799999999997</v>
      </c>
      <c r="AJ415">
        <v>6.3999999999999997E-5</v>
      </c>
      <c r="AK415" t="s">
        <v>12</v>
      </c>
      <c r="AL415">
        <v>48</v>
      </c>
      <c r="AM415">
        <v>13206.16</v>
      </c>
    </row>
    <row r="416" spans="1:39" x14ac:dyDescent="0.25">
      <c r="A416" t="s">
        <v>23</v>
      </c>
      <c r="B416">
        <v>15</v>
      </c>
      <c r="C416">
        <v>750</v>
      </c>
      <c r="D416" t="s">
        <v>1</v>
      </c>
      <c r="E416">
        <v>0</v>
      </c>
      <c r="F416">
        <v>0</v>
      </c>
      <c r="G416" t="s">
        <v>2</v>
      </c>
      <c r="H416">
        <v>22229.526836000001</v>
      </c>
      <c r="I416">
        <v>518479.782947</v>
      </c>
      <c r="J416" t="s">
        <v>3</v>
      </c>
      <c r="K416">
        <v>22210.424061999998</v>
      </c>
      <c r="L416">
        <v>517724.40126299998</v>
      </c>
      <c r="M416" t="s">
        <v>4</v>
      </c>
      <c r="N416">
        <v>1033.879484</v>
      </c>
      <c r="O416">
        <v>1374.7903200000001</v>
      </c>
      <c r="P416" t="s">
        <v>5</v>
      </c>
      <c r="Q416">
        <v>2045.5548679999999</v>
      </c>
      <c r="R416">
        <v>18276.845595999999</v>
      </c>
      <c r="S416" t="s">
        <v>6</v>
      </c>
      <c r="T416">
        <v>608.10623799999996</v>
      </c>
      <c r="U416">
        <v>313.61444699999998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6.0930999999999999E-2</v>
      </c>
      <c r="AG416">
        <v>1.1900000000000001E-4</v>
      </c>
      <c r="AH416" t="s">
        <v>11</v>
      </c>
      <c r="AI416">
        <v>0.93594900000000003</v>
      </c>
      <c r="AJ416">
        <v>6.4999999999999994E-5</v>
      </c>
      <c r="AK416" t="s">
        <v>12</v>
      </c>
      <c r="AL416">
        <v>52.82</v>
      </c>
      <c r="AM416">
        <v>17988.4676</v>
      </c>
    </row>
    <row r="417" spans="1:39" x14ac:dyDescent="0.25">
      <c r="A417" t="s">
        <v>23</v>
      </c>
      <c r="B417">
        <v>16</v>
      </c>
      <c r="C417">
        <v>800</v>
      </c>
      <c r="D417" t="s">
        <v>1</v>
      </c>
      <c r="E417">
        <v>0</v>
      </c>
      <c r="F417">
        <v>0</v>
      </c>
      <c r="G417" t="s">
        <v>2</v>
      </c>
      <c r="H417">
        <v>23701.446016000002</v>
      </c>
      <c r="I417">
        <v>567645.20154200005</v>
      </c>
      <c r="J417" t="s">
        <v>3</v>
      </c>
      <c r="K417">
        <v>23680.878516000001</v>
      </c>
      <c r="L417">
        <v>567066.95458500006</v>
      </c>
      <c r="M417" t="s">
        <v>4</v>
      </c>
      <c r="N417">
        <v>1102.022461</v>
      </c>
      <c r="O417">
        <v>1462.0826070000001</v>
      </c>
      <c r="P417" t="s">
        <v>5</v>
      </c>
      <c r="Q417">
        <v>2181.4879810000002</v>
      </c>
      <c r="R417">
        <v>20420.478416999998</v>
      </c>
      <c r="S417" t="s">
        <v>6</v>
      </c>
      <c r="T417">
        <v>648.17217200000005</v>
      </c>
      <c r="U417">
        <v>335.431105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6.0123000000000003E-2</v>
      </c>
      <c r="AG417">
        <v>1.01E-4</v>
      </c>
      <c r="AH417" t="s">
        <v>11</v>
      </c>
      <c r="AI417">
        <v>0.93594900000000003</v>
      </c>
      <c r="AJ417">
        <v>6.4999999999999994E-5</v>
      </c>
      <c r="AK417" t="s">
        <v>12</v>
      </c>
      <c r="AL417">
        <v>52.82</v>
      </c>
      <c r="AM417">
        <v>17988.4676</v>
      </c>
    </row>
    <row r="418" spans="1:39" x14ac:dyDescent="0.25">
      <c r="A418" t="s">
        <v>23</v>
      </c>
      <c r="B418">
        <v>17</v>
      </c>
      <c r="C418">
        <v>850</v>
      </c>
      <c r="D418" t="s">
        <v>1</v>
      </c>
      <c r="E418">
        <v>0</v>
      </c>
      <c r="F418">
        <v>0</v>
      </c>
      <c r="G418" t="s">
        <v>2</v>
      </c>
      <c r="H418">
        <v>25180.188905999999</v>
      </c>
      <c r="I418">
        <v>646123.50851800002</v>
      </c>
      <c r="J418" t="s">
        <v>3</v>
      </c>
      <c r="K418">
        <v>25158.357773</v>
      </c>
      <c r="L418">
        <v>645432.72130700003</v>
      </c>
      <c r="M418" t="s">
        <v>4</v>
      </c>
      <c r="N418">
        <v>1170.7855930000001</v>
      </c>
      <c r="O418">
        <v>1735.0420859999999</v>
      </c>
      <c r="P418" t="s">
        <v>5</v>
      </c>
      <c r="Q418">
        <v>2317.1894820000002</v>
      </c>
      <c r="R418">
        <v>22554.34031</v>
      </c>
      <c r="S418" t="s">
        <v>6</v>
      </c>
      <c r="T418">
        <v>688.48293000000001</v>
      </c>
      <c r="U418">
        <v>379.21779600000002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6.0049999999999999E-2</v>
      </c>
      <c r="AG418">
        <v>9.8999999999999994E-5</v>
      </c>
      <c r="AH418" t="s">
        <v>11</v>
      </c>
      <c r="AI418">
        <v>0.93594900000000003</v>
      </c>
      <c r="AJ418">
        <v>6.4999999999999994E-5</v>
      </c>
      <c r="AK418" t="s">
        <v>12</v>
      </c>
      <c r="AL418">
        <v>52.82</v>
      </c>
      <c r="AM418">
        <v>17988.4676</v>
      </c>
    </row>
    <row r="419" spans="1:39" x14ac:dyDescent="0.25">
      <c r="A419" t="s">
        <v>23</v>
      </c>
      <c r="B419">
        <v>18</v>
      </c>
      <c r="C419">
        <v>900</v>
      </c>
      <c r="D419" t="s">
        <v>1</v>
      </c>
      <c r="E419">
        <v>0</v>
      </c>
      <c r="F419">
        <v>0</v>
      </c>
      <c r="G419" t="s">
        <v>2</v>
      </c>
      <c r="H419">
        <v>26669.991016</v>
      </c>
      <c r="I419">
        <v>740817.65871900006</v>
      </c>
      <c r="J419" t="s">
        <v>3</v>
      </c>
      <c r="K419">
        <v>26646.882538999998</v>
      </c>
      <c r="L419">
        <v>740001.15246600006</v>
      </c>
      <c r="M419" t="s">
        <v>4</v>
      </c>
      <c r="N419">
        <v>1240.1365450000001</v>
      </c>
      <c r="O419">
        <v>1992.6895380000001</v>
      </c>
      <c r="P419" t="s">
        <v>5</v>
      </c>
      <c r="Q419">
        <v>2454.2511960000002</v>
      </c>
      <c r="R419">
        <v>24805.571639999998</v>
      </c>
      <c r="S419" t="s">
        <v>6</v>
      </c>
      <c r="T419">
        <v>729.28747999999996</v>
      </c>
      <c r="U419">
        <v>427.01706000000001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5.9767000000000001E-2</v>
      </c>
      <c r="AG419">
        <v>9.7E-5</v>
      </c>
      <c r="AH419" t="s">
        <v>11</v>
      </c>
      <c r="AI419">
        <v>0.93610599999999999</v>
      </c>
      <c r="AJ419">
        <v>6.7000000000000002E-5</v>
      </c>
      <c r="AK419" t="s">
        <v>12</v>
      </c>
      <c r="AL419">
        <v>61.94</v>
      </c>
      <c r="AM419">
        <v>21100.576400000002</v>
      </c>
    </row>
    <row r="420" spans="1:39" x14ac:dyDescent="0.25">
      <c r="A420" t="s">
        <v>23</v>
      </c>
      <c r="B420">
        <v>19</v>
      </c>
      <c r="C420">
        <v>950</v>
      </c>
      <c r="D420" t="s">
        <v>1</v>
      </c>
      <c r="E420">
        <v>0</v>
      </c>
      <c r="F420">
        <v>0</v>
      </c>
      <c r="G420" t="s">
        <v>2</v>
      </c>
      <c r="H420">
        <v>28164.992383000001</v>
      </c>
      <c r="I420">
        <v>839120.21366699995</v>
      </c>
      <c r="J420" t="s">
        <v>3</v>
      </c>
      <c r="K420">
        <v>28140.599687000002</v>
      </c>
      <c r="L420">
        <v>838176.42575900001</v>
      </c>
      <c r="M420" t="s">
        <v>4</v>
      </c>
      <c r="N420">
        <v>1309.6451489999999</v>
      </c>
      <c r="O420">
        <v>2238.93813</v>
      </c>
      <c r="P420" t="s">
        <v>5</v>
      </c>
      <c r="Q420">
        <v>2592.7148929999998</v>
      </c>
      <c r="R420">
        <v>27330.155793000002</v>
      </c>
      <c r="S420" t="s">
        <v>6</v>
      </c>
      <c r="T420">
        <v>770.23516500000005</v>
      </c>
      <c r="U420">
        <v>497.32387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5.8864E-2</v>
      </c>
      <c r="AG420">
        <v>7.6000000000000004E-5</v>
      </c>
      <c r="AH420" t="s">
        <v>11</v>
      </c>
      <c r="AI420">
        <v>0.93687100000000001</v>
      </c>
      <c r="AJ420">
        <v>7.3999999999999996E-5</v>
      </c>
      <c r="AK420" t="s">
        <v>12</v>
      </c>
      <c r="AL420">
        <v>72.98</v>
      </c>
      <c r="AM420">
        <v>23758.0196</v>
      </c>
    </row>
    <row r="421" spans="1:39" x14ac:dyDescent="0.25">
      <c r="A421" t="s">
        <v>23</v>
      </c>
      <c r="B421">
        <v>20</v>
      </c>
      <c r="C421">
        <v>1000</v>
      </c>
      <c r="D421" t="s">
        <v>1</v>
      </c>
      <c r="E421">
        <v>0</v>
      </c>
      <c r="F421">
        <v>0</v>
      </c>
      <c r="G421" t="s">
        <v>2</v>
      </c>
      <c r="H421">
        <v>29649.730312</v>
      </c>
      <c r="I421">
        <v>933167.88700700004</v>
      </c>
      <c r="J421" t="s">
        <v>3</v>
      </c>
      <c r="K421">
        <v>29624.05918</v>
      </c>
      <c r="L421">
        <v>932092.29899699998</v>
      </c>
      <c r="M421" t="s">
        <v>4</v>
      </c>
      <c r="N421">
        <v>1378.575071</v>
      </c>
      <c r="O421">
        <v>2496.841367</v>
      </c>
      <c r="P421" t="s">
        <v>5</v>
      </c>
      <c r="Q421">
        <v>2729.247852</v>
      </c>
      <c r="R421">
        <v>30278.153764999999</v>
      </c>
      <c r="S421" t="s">
        <v>6</v>
      </c>
      <c r="T421">
        <v>811.02112799999998</v>
      </c>
      <c r="U421">
        <v>580.20642599999996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5.8058999999999999E-2</v>
      </c>
      <c r="AG421">
        <v>6.4999999999999994E-5</v>
      </c>
      <c r="AH421" t="s">
        <v>11</v>
      </c>
      <c r="AI421">
        <v>0.93739499999999998</v>
      </c>
      <c r="AJ421">
        <v>8.2000000000000001E-5</v>
      </c>
      <c r="AK421" t="s">
        <v>12</v>
      </c>
      <c r="AL421">
        <v>77.06</v>
      </c>
      <c r="AM421">
        <v>23978.1764</v>
      </c>
    </row>
    <row r="422" spans="1:39" x14ac:dyDescent="0.25">
      <c r="A422" t="s">
        <v>67</v>
      </c>
      <c r="B422">
        <v>1</v>
      </c>
      <c r="C422">
        <v>50</v>
      </c>
      <c r="D422" t="s">
        <v>1</v>
      </c>
      <c r="E422">
        <v>0</v>
      </c>
      <c r="F422">
        <v>0</v>
      </c>
      <c r="G422" t="s">
        <v>2</v>
      </c>
      <c r="H422">
        <v>1365.483694</v>
      </c>
      <c r="I422">
        <v>2213.766173</v>
      </c>
      <c r="J422" t="s">
        <v>3</v>
      </c>
      <c r="K422">
        <v>1364.227903</v>
      </c>
      <c r="L422">
        <v>2210.1167030000001</v>
      </c>
      <c r="M422" t="s">
        <v>4</v>
      </c>
      <c r="N422">
        <v>68.594297999999995</v>
      </c>
      <c r="O422">
        <v>14.528677</v>
      </c>
      <c r="P422" t="s">
        <v>5</v>
      </c>
      <c r="Q422">
        <v>0</v>
      </c>
      <c r="R422">
        <v>0</v>
      </c>
      <c r="S422" t="s">
        <v>6</v>
      </c>
      <c r="T422">
        <v>40.265093999999998</v>
      </c>
      <c r="U422">
        <v>2.1541640000000002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7.9959000000000002E-2</v>
      </c>
      <c r="AG422">
        <v>7.4999999999999993E-5</v>
      </c>
      <c r="AH422" t="s">
        <v>11</v>
      </c>
      <c r="AI422">
        <v>0.92222099999999996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100</v>
      </c>
      <c r="D423" t="s">
        <v>1</v>
      </c>
      <c r="E423">
        <v>0</v>
      </c>
      <c r="F423">
        <v>0</v>
      </c>
      <c r="G423" t="s">
        <v>2</v>
      </c>
      <c r="H423">
        <v>2733.6620560000001</v>
      </c>
      <c r="I423">
        <v>5969.1869129999995</v>
      </c>
      <c r="J423" t="s">
        <v>3</v>
      </c>
      <c r="K423">
        <v>2731.1493260000002</v>
      </c>
      <c r="L423">
        <v>5959.187758</v>
      </c>
      <c r="M423" t="s">
        <v>4</v>
      </c>
      <c r="N423">
        <v>137.067577</v>
      </c>
      <c r="O423">
        <v>34.943330000000003</v>
      </c>
      <c r="P423" t="s">
        <v>5</v>
      </c>
      <c r="Q423">
        <v>0</v>
      </c>
      <c r="R423">
        <v>0</v>
      </c>
      <c r="S423" t="s">
        <v>6</v>
      </c>
      <c r="T423">
        <v>80.522245999999996</v>
      </c>
      <c r="U423">
        <v>4.559158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7.5262999999999997E-2</v>
      </c>
      <c r="AG423">
        <v>1.34E-4</v>
      </c>
      <c r="AH423" t="s">
        <v>11</v>
      </c>
      <c r="AI423">
        <v>0.92811299999999997</v>
      </c>
      <c r="AJ423">
        <v>6.7000000000000002E-5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150</v>
      </c>
      <c r="D424" t="s">
        <v>1</v>
      </c>
      <c r="E424">
        <v>0</v>
      </c>
      <c r="F424">
        <v>0</v>
      </c>
      <c r="G424" t="s">
        <v>2</v>
      </c>
      <c r="H424">
        <v>4113.3616259999999</v>
      </c>
      <c r="I424">
        <v>10736.084164</v>
      </c>
      <c r="J424" t="s">
        <v>3</v>
      </c>
      <c r="K424">
        <v>4109.5778659999996</v>
      </c>
      <c r="L424">
        <v>10717.888741999999</v>
      </c>
      <c r="M424" t="s">
        <v>4</v>
      </c>
      <c r="N424">
        <v>205.39760999999999</v>
      </c>
      <c r="O424">
        <v>51.065910000000002</v>
      </c>
      <c r="P424" t="s">
        <v>5</v>
      </c>
      <c r="Q424">
        <v>0</v>
      </c>
      <c r="R424">
        <v>0</v>
      </c>
      <c r="S424" t="s">
        <v>6</v>
      </c>
      <c r="T424">
        <v>121.088995</v>
      </c>
      <c r="U424">
        <v>8.7240760000000002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7.0957000000000006E-2</v>
      </c>
      <c r="AG424">
        <v>1.6200000000000001E-4</v>
      </c>
      <c r="AH424" t="s">
        <v>11</v>
      </c>
      <c r="AI424">
        <v>0.93019499999999999</v>
      </c>
      <c r="AJ424">
        <v>3.4E-5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200</v>
      </c>
      <c r="D425" t="s">
        <v>1</v>
      </c>
      <c r="E425">
        <v>0</v>
      </c>
      <c r="F425">
        <v>0</v>
      </c>
      <c r="G425" t="s">
        <v>2</v>
      </c>
      <c r="H425">
        <v>5491.4870799999999</v>
      </c>
      <c r="I425">
        <v>17884.275978999998</v>
      </c>
      <c r="J425" t="s">
        <v>3</v>
      </c>
      <c r="K425">
        <v>5486.4351370000004</v>
      </c>
      <c r="L425">
        <v>17853.958869999999</v>
      </c>
      <c r="M425" t="s">
        <v>4</v>
      </c>
      <c r="N425">
        <v>273.72735699999998</v>
      </c>
      <c r="O425">
        <v>75.204622999999998</v>
      </c>
      <c r="P425" t="s">
        <v>5</v>
      </c>
      <c r="Q425">
        <v>0</v>
      </c>
      <c r="R425">
        <v>0</v>
      </c>
      <c r="S425" t="s">
        <v>6</v>
      </c>
      <c r="T425">
        <v>161.58051699999999</v>
      </c>
      <c r="U425">
        <v>14.483416999999999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6.9129999999999997E-2</v>
      </c>
      <c r="AG425">
        <v>1.66E-4</v>
      </c>
      <c r="AH425" t="s">
        <v>11</v>
      </c>
      <c r="AI425">
        <v>0.93192399999999997</v>
      </c>
      <c r="AJ425">
        <v>4.0000000000000003E-5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250</v>
      </c>
      <c r="D426" t="s">
        <v>1</v>
      </c>
      <c r="E426">
        <v>0</v>
      </c>
      <c r="F426">
        <v>0</v>
      </c>
      <c r="G426" t="s">
        <v>2</v>
      </c>
      <c r="H426">
        <v>6862.4920410000004</v>
      </c>
      <c r="I426">
        <v>22185.454817000002</v>
      </c>
      <c r="J426" t="s">
        <v>3</v>
      </c>
      <c r="K426">
        <v>6856.1800679999997</v>
      </c>
      <c r="L426">
        <v>22146.906443</v>
      </c>
      <c r="M426" t="s">
        <v>4</v>
      </c>
      <c r="N426">
        <v>341.76302700000002</v>
      </c>
      <c r="O426">
        <v>85.607816</v>
      </c>
      <c r="P426" t="s">
        <v>5</v>
      </c>
      <c r="Q426">
        <v>0</v>
      </c>
      <c r="R426">
        <v>0</v>
      </c>
      <c r="S426" t="s">
        <v>6</v>
      </c>
      <c r="T426">
        <v>202.408356</v>
      </c>
      <c r="U426">
        <v>20.445402000000001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6.6504999999999995E-2</v>
      </c>
      <c r="AG426">
        <v>1.56E-4</v>
      </c>
      <c r="AH426" t="s">
        <v>11</v>
      </c>
      <c r="AI426">
        <v>0.93288199999999999</v>
      </c>
      <c r="AJ426">
        <v>5.3000000000000001E-5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300</v>
      </c>
      <c r="D427" t="s">
        <v>1</v>
      </c>
      <c r="E427">
        <v>0</v>
      </c>
      <c r="F427">
        <v>0</v>
      </c>
      <c r="G427" t="s">
        <v>2</v>
      </c>
      <c r="H427">
        <v>8238.8690530000003</v>
      </c>
      <c r="I427">
        <v>32103.322927000001</v>
      </c>
      <c r="J427" t="s">
        <v>3</v>
      </c>
      <c r="K427">
        <v>8231.2911330000006</v>
      </c>
      <c r="L427">
        <v>32045.951426</v>
      </c>
      <c r="M427" t="s">
        <v>4</v>
      </c>
      <c r="N427">
        <v>410.447563</v>
      </c>
      <c r="O427">
        <v>126.901409</v>
      </c>
      <c r="P427" t="s">
        <v>5</v>
      </c>
      <c r="Q427">
        <v>0</v>
      </c>
      <c r="R427">
        <v>0</v>
      </c>
      <c r="S427" t="s">
        <v>6</v>
      </c>
      <c r="T427">
        <v>243.21231</v>
      </c>
      <c r="U427">
        <v>30.612549000000001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6.4435999999999993E-2</v>
      </c>
      <c r="AG427">
        <v>1.36E-4</v>
      </c>
      <c r="AH427" t="s">
        <v>11</v>
      </c>
      <c r="AI427">
        <v>0.93380600000000002</v>
      </c>
      <c r="AJ427">
        <v>6.8999999999999997E-5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350</v>
      </c>
      <c r="D428" t="s">
        <v>1</v>
      </c>
      <c r="E428">
        <v>0</v>
      </c>
      <c r="F428">
        <v>0</v>
      </c>
      <c r="G428" t="s">
        <v>2</v>
      </c>
      <c r="H428">
        <v>9594.3663280000001</v>
      </c>
      <c r="I428">
        <v>39534.672203000002</v>
      </c>
      <c r="J428" t="s">
        <v>3</v>
      </c>
      <c r="K428">
        <v>9585.5393160000003</v>
      </c>
      <c r="L428">
        <v>39463.798024000003</v>
      </c>
      <c r="M428" t="s">
        <v>4</v>
      </c>
      <c r="N428">
        <v>477.91211499999997</v>
      </c>
      <c r="O428">
        <v>153.56340299999999</v>
      </c>
      <c r="P428" t="s">
        <v>5</v>
      </c>
      <c r="Q428">
        <v>0</v>
      </c>
      <c r="R428">
        <v>0</v>
      </c>
      <c r="S428" t="s">
        <v>6</v>
      </c>
      <c r="T428">
        <v>283.20537100000001</v>
      </c>
      <c r="U428">
        <v>37.647669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6.3648999999999997E-2</v>
      </c>
      <c r="AG428">
        <v>1.2799999999999999E-4</v>
      </c>
      <c r="AH428" t="s">
        <v>11</v>
      </c>
      <c r="AI428">
        <v>0.93481800000000004</v>
      </c>
      <c r="AJ428">
        <v>7.2999999999999999E-5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400</v>
      </c>
      <c r="D429" t="s">
        <v>1</v>
      </c>
      <c r="E429">
        <v>0</v>
      </c>
      <c r="F429">
        <v>0</v>
      </c>
      <c r="G429" t="s">
        <v>2</v>
      </c>
      <c r="H429">
        <v>10962.515605000001</v>
      </c>
      <c r="I429">
        <v>52435.292783999997</v>
      </c>
      <c r="J429" t="s">
        <v>3</v>
      </c>
      <c r="K429">
        <v>10952.427637000001</v>
      </c>
      <c r="L429">
        <v>52343.512074999999</v>
      </c>
      <c r="M429" t="s">
        <v>4</v>
      </c>
      <c r="N429">
        <v>545.946282</v>
      </c>
      <c r="O429">
        <v>181.774057</v>
      </c>
      <c r="P429" t="s">
        <v>5</v>
      </c>
      <c r="Q429">
        <v>0</v>
      </c>
      <c r="R429">
        <v>0</v>
      </c>
      <c r="S429" t="s">
        <v>6</v>
      </c>
      <c r="T429">
        <v>323.60711700000002</v>
      </c>
      <c r="U429">
        <v>46.641128999999999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6.1739000000000002E-2</v>
      </c>
      <c r="AG429">
        <v>1.0900000000000001E-4</v>
      </c>
      <c r="AH429" t="s">
        <v>11</v>
      </c>
      <c r="AI429">
        <v>0.93551399999999996</v>
      </c>
      <c r="AJ429">
        <v>8.0000000000000007E-5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450</v>
      </c>
      <c r="D430" t="s">
        <v>1</v>
      </c>
      <c r="E430">
        <v>0</v>
      </c>
      <c r="F430">
        <v>0</v>
      </c>
      <c r="G430" t="s">
        <v>2</v>
      </c>
      <c r="H430">
        <v>12319.503145000001</v>
      </c>
      <c r="I430">
        <v>56443.033245999999</v>
      </c>
      <c r="J430" t="s">
        <v>3</v>
      </c>
      <c r="K430">
        <v>12308.165918000001</v>
      </c>
      <c r="L430">
        <v>56343.942424000001</v>
      </c>
      <c r="M430" t="s">
        <v>4</v>
      </c>
      <c r="N430">
        <v>613.29525100000001</v>
      </c>
      <c r="O430">
        <v>196.38316900000001</v>
      </c>
      <c r="P430" t="s">
        <v>5</v>
      </c>
      <c r="Q430">
        <v>0</v>
      </c>
      <c r="R430">
        <v>0</v>
      </c>
      <c r="S430" t="s">
        <v>6</v>
      </c>
      <c r="T430">
        <v>363.66213499999998</v>
      </c>
      <c r="U430">
        <v>46.629012000000003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6.1268999999999997E-2</v>
      </c>
      <c r="AG430">
        <v>1.11E-4</v>
      </c>
      <c r="AH430" t="s">
        <v>11</v>
      </c>
      <c r="AI430">
        <v>0.935527</v>
      </c>
      <c r="AJ430">
        <v>8.0000000000000007E-5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500</v>
      </c>
      <c r="D431" t="s">
        <v>1</v>
      </c>
      <c r="E431">
        <v>0</v>
      </c>
      <c r="F431">
        <v>0</v>
      </c>
      <c r="G431" t="s">
        <v>2</v>
      </c>
      <c r="H431">
        <v>13679.251034999999</v>
      </c>
      <c r="I431">
        <v>69723.372363999995</v>
      </c>
      <c r="J431" t="s">
        <v>3</v>
      </c>
      <c r="K431">
        <v>13666.659199</v>
      </c>
      <c r="L431">
        <v>69599.145975000007</v>
      </c>
      <c r="M431" t="s">
        <v>4</v>
      </c>
      <c r="N431">
        <v>680.89925900000003</v>
      </c>
      <c r="O431">
        <v>235.21761900000001</v>
      </c>
      <c r="P431" t="s">
        <v>5</v>
      </c>
      <c r="Q431">
        <v>0</v>
      </c>
      <c r="R431">
        <v>0</v>
      </c>
      <c r="S431" t="s">
        <v>6</v>
      </c>
      <c r="T431">
        <v>403.83966600000002</v>
      </c>
      <c r="U431">
        <v>54.610421000000002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6.1117999999999999E-2</v>
      </c>
      <c r="AG431">
        <v>1.12E-4</v>
      </c>
      <c r="AH431" t="s">
        <v>11</v>
      </c>
      <c r="AI431">
        <v>0.93652000000000002</v>
      </c>
      <c r="AJ431">
        <v>9.6000000000000002E-5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550</v>
      </c>
      <c r="D432" t="s">
        <v>1</v>
      </c>
      <c r="E432">
        <v>0</v>
      </c>
      <c r="F432">
        <v>0</v>
      </c>
      <c r="G432" t="s">
        <v>2</v>
      </c>
      <c r="H432">
        <v>15049.236504</v>
      </c>
      <c r="I432">
        <v>86511.389936000007</v>
      </c>
      <c r="J432" t="s">
        <v>3</v>
      </c>
      <c r="K432">
        <v>15035.236387000001</v>
      </c>
      <c r="L432">
        <v>86426.176617000005</v>
      </c>
      <c r="M432" t="s">
        <v>4</v>
      </c>
      <c r="N432">
        <v>748.88608399999998</v>
      </c>
      <c r="O432">
        <v>281.76431000000002</v>
      </c>
      <c r="P432" t="s">
        <v>5</v>
      </c>
      <c r="Q432">
        <v>0</v>
      </c>
      <c r="R432">
        <v>0</v>
      </c>
      <c r="S432" t="s">
        <v>6</v>
      </c>
      <c r="T432">
        <v>444.15575100000001</v>
      </c>
      <c r="U432">
        <v>68.853354999999993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6.0262000000000003E-2</v>
      </c>
      <c r="AG432">
        <v>1.01E-4</v>
      </c>
      <c r="AH432" t="s">
        <v>11</v>
      </c>
      <c r="AI432">
        <v>0.93662699999999999</v>
      </c>
      <c r="AJ432">
        <v>9.3999999999999994E-5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600</v>
      </c>
      <c r="D433" t="s">
        <v>1</v>
      </c>
      <c r="E433">
        <v>0</v>
      </c>
      <c r="F433">
        <v>0</v>
      </c>
      <c r="G433" t="s">
        <v>2</v>
      </c>
      <c r="H433">
        <v>16415.607069999998</v>
      </c>
      <c r="I433">
        <v>103058.90970600001</v>
      </c>
      <c r="J433" t="s">
        <v>3</v>
      </c>
      <c r="K433">
        <v>16400.349882999999</v>
      </c>
      <c r="L433">
        <v>102952.94794100001</v>
      </c>
      <c r="M433" t="s">
        <v>4</v>
      </c>
      <c r="N433">
        <v>816.91856399999995</v>
      </c>
      <c r="O433">
        <v>327.37125600000002</v>
      </c>
      <c r="P433" t="s">
        <v>5</v>
      </c>
      <c r="Q433">
        <v>0</v>
      </c>
      <c r="R433">
        <v>0</v>
      </c>
      <c r="S433" t="s">
        <v>6</v>
      </c>
      <c r="T433">
        <v>484.46985999999998</v>
      </c>
      <c r="U433">
        <v>80.840941999999998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5.9121E-2</v>
      </c>
      <c r="AG433">
        <v>7.7000000000000001E-5</v>
      </c>
      <c r="AH433" t="s">
        <v>11</v>
      </c>
      <c r="AI433">
        <v>0.93665500000000002</v>
      </c>
      <c r="AJ433">
        <v>9.3999999999999994E-5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650</v>
      </c>
      <c r="D434" t="s">
        <v>1</v>
      </c>
      <c r="E434">
        <v>0</v>
      </c>
      <c r="F434">
        <v>0</v>
      </c>
      <c r="G434" t="s">
        <v>2</v>
      </c>
      <c r="H434">
        <v>17784.851913999999</v>
      </c>
      <c r="I434">
        <v>125750.16179699999</v>
      </c>
      <c r="J434" t="s">
        <v>3</v>
      </c>
      <c r="K434">
        <v>17768.331445</v>
      </c>
      <c r="L434">
        <v>125610.610181</v>
      </c>
      <c r="M434" t="s">
        <v>4</v>
      </c>
      <c r="N434">
        <v>884.98467400000004</v>
      </c>
      <c r="O434">
        <v>396.761799</v>
      </c>
      <c r="P434" t="s">
        <v>5</v>
      </c>
      <c r="Q434">
        <v>0</v>
      </c>
      <c r="R434">
        <v>0</v>
      </c>
      <c r="S434" t="s">
        <v>6</v>
      </c>
      <c r="T434">
        <v>525.01677600000005</v>
      </c>
      <c r="U434">
        <v>104.583521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5.8595000000000001E-2</v>
      </c>
      <c r="AG434">
        <v>6.7000000000000002E-5</v>
      </c>
      <c r="AH434" t="s">
        <v>11</v>
      </c>
      <c r="AI434">
        <v>0.93748200000000004</v>
      </c>
      <c r="AJ434">
        <v>1.02E-4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700</v>
      </c>
      <c r="D435" t="s">
        <v>1</v>
      </c>
      <c r="E435">
        <v>0</v>
      </c>
      <c r="F435">
        <v>0</v>
      </c>
      <c r="G435" t="s">
        <v>2</v>
      </c>
      <c r="H435">
        <v>19161.882538999998</v>
      </c>
      <c r="I435">
        <v>154162.83867999999</v>
      </c>
      <c r="J435" t="s">
        <v>3</v>
      </c>
      <c r="K435">
        <v>19144.091133000002</v>
      </c>
      <c r="L435">
        <v>153976.280295</v>
      </c>
      <c r="M435" t="s">
        <v>4</v>
      </c>
      <c r="N435">
        <v>953.10220000000004</v>
      </c>
      <c r="O435">
        <v>497.78364499999998</v>
      </c>
      <c r="P435" t="s">
        <v>5</v>
      </c>
      <c r="Q435">
        <v>0</v>
      </c>
      <c r="R435">
        <v>0</v>
      </c>
      <c r="S435" t="s">
        <v>6</v>
      </c>
      <c r="T435">
        <v>565.86564199999998</v>
      </c>
      <c r="U435">
        <v>124.267565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5.8160999999999997E-2</v>
      </c>
      <c r="AG435">
        <v>6.0000000000000002E-5</v>
      </c>
      <c r="AH435" t="s">
        <v>11</v>
      </c>
      <c r="AI435">
        <v>0.93791000000000002</v>
      </c>
      <c r="AJ435">
        <v>1.07E-4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750</v>
      </c>
      <c r="D436" t="s">
        <v>1</v>
      </c>
      <c r="E436">
        <v>0</v>
      </c>
      <c r="F436">
        <v>0</v>
      </c>
      <c r="G436" t="s">
        <v>2</v>
      </c>
      <c r="H436">
        <v>20539.259219</v>
      </c>
      <c r="I436">
        <v>159014.16464100001</v>
      </c>
      <c r="J436" t="s">
        <v>3</v>
      </c>
      <c r="K436">
        <v>20520.202266</v>
      </c>
      <c r="L436">
        <v>158814.46016300001</v>
      </c>
      <c r="M436" t="s">
        <v>4</v>
      </c>
      <c r="N436">
        <v>1021.436626</v>
      </c>
      <c r="O436">
        <v>515.827269</v>
      </c>
      <c r="P436" t="s">
        <v>5</v>
      </c>
      <c r="Q436">
        <v>0</v>
      </c>
      <c r="R436">
        <v>0</v>
      </c>
      <c r="S436" t="s">
        <v>6</v>
      </c>
      <c r="T436">
        <v>606.33689200000003</v>
      </c>
      <c r="U436">
        <v>126.445004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5.8083000000000003E-2</v>
      </c>
      <c r="AG436">
        <v>6.0999999999999999E-5</v>
      </c>
      <c r="AH436" t="s">
        <v>11</v>
      </c>
      <c r="AI436">
        <v>0.93845699999999999</v>
      </c>
      <c r="AJ436">
        <v>1.1400000000000001E-4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800</v>
      </c>
      <c r="D437" t="s">
        <v>1</v>
      </c>
      <c r="E437">
        <v>0</v>
      </c>
      <c r="F437">
        <v>0</v>
      </c>
      <c r="G437" t="s">
        <v>2</v>
      </c>
      <c r="H437">
        <v>21898.013319999998</v>
      </c>
      <c r="I437">
        <v>167476.475645</v>
      </c>
      <c r="J437" t="s">
        <v>3</v>
      </c>
      <c r="K437">
        <v>21877.701991999998</v>
      </c>
      <c r="L437">
        <v>167254.29759599999</v>
      </c>
      <c r="M437" t="s">
        <v>4</v>
      </c>
      <c r="N437">
        <v>1088.624458</v>
      </c>
      <c r="O437">
        <v>539.08464100000003</v>
      </c>
      <c r="P437" t="s">
        <v>5</v>
      </c>
      <c r="Q437">
        <v>0</v>
      </c>
      <c r="R437">
        <v>0</v>
      </c>
      <c r="S437" t="s">
        <v>6</v>
      </c>
      <c r="T437">
        <v>646.54526599999997</v>
      </c>
      <c r="U437">
        <v>133.080187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5.8071999999999999E-2</v>
      </c>
      <c r="AG437">
        <v>6.0999999999999999E-5</v>
      </c>
      <c r="AH437" t="s">
        <v>11</v>
      </c>
      <c r="AI437">
        <v>0.93899500000000002</v>
      </c>
      <c r="AJ437">
        <v>1.21E-4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850</v>
      </c>
      <c r="D438" t="s">
        <v>1</v>
      </c>
      <c r="E438">
        <v>0</v>
      </c>
      <c r="F438">
        <v>0</v>
      </c>
      <c r="G438" t="s">
        <v>2</v>
      </c>
      <c r="H438">
        <v>23277.275507999999</v>
      </c>
      <c r="I438">
        <v>191336.29176299999</v>
      </c>
      <c r="J438" t="s">
        <v>3</v>
      </c>
      <c r="K438">
        <v>23255.693319999998</v>
      </c>
      <c r="L438">
        <v>191087.71464600001</v>
      </c>
      <c r="M438" t="s">
        <v>4</v>
      </c>
      <c r="N438">
        <v>1156.9330399999999</v>
      </c>
      <c r="O438">
        <v>607.929575</v>
      </c>
      <c r="P438" t="s">
        <v>5</v>
      </c>
      <c r="Q438">
        <v>0</v>
      </c>
      <c r="R438">
        <v>0</v>
      </c>
      <c r="S438" t="s">
        <v>6</v>
      </c>
      <c r="T438">
        <v>687.40828999999997</v>
      </c>
      <c r="U438">
        <v>164.01488000000001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5.7431000000000003E-2</v>
      </c>
      <c r="AG438">
        <v>6.7999999999999999E-5</v>
      </c>
      <c r="AH438" t="s">
        <v>11</v>
      </c>
      <c r="AI438">
        <v>0.93900399999999995</v>
      </c>
      <c r="AJ438">
        <v>1.21E-4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900</v>
      </c>
      <c r="D439" t="s">
        <v>1</v>
      </c>
      <c r="E439">
        <v>0</v>
      </c>
      <c r="F439">
        <v>0</v>
      </c>
      <c r="G439" t="s">
        <v>2</v>
      </c>
      <c r="H439">
        <v>24642.756367000002</v>
      </c>
      <c r="I439">
        <v>213122.211003</v>
      </c>
      <c r="J439" t="s">
        <v>3</v>
      </c>
      <c r="K439">
        <v>24619.918593999999</v>
      </c>
      <c r="L439">
        <v>212835.832929</v>
      </c>
      <c r="M439" t="s">
        <v>4</v>
      </c>
      <c r="N439">
        <v>1224.3618630000001</v>
      </c>
      <c r="O439">
        <v>668.69114400000001</v>
      </c>
      <c r="P439" t="s">
        <v>5</v>
      </c>
      <c r="Q439">
        <v>0</v>
      </c>
      <c r="R439">
        <v>0</v>
      </c>
      <c r="S439" t="s">
        <v>6</v>
      </c>
      <c r="T439">
        <v>728.07617400000004</v>
      </c>
      <c r="U439">
        <v>176.38228899999999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5.7340000000000002E-2</v>
      </c>
      <c r="AG439">
        <v>6.7999999999999999E-5</v>
      </c>
      <c r="AH439" t="s">
        <v>11</v>
      </c>
      <c r="AI439">
        <v>0.939523</v>
      </c>
      <c r="AJ439">
        <v>1.27E-4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950</v>
      </c>
      <c r="D440" t="s">
        <v>1</v>
      </c>
      <c r="E440">
        <v>0</v>
      </c>
      <c r="F440">
        <v>0</v>
      </c>
      <c r="G440" t="s">
        <v>2</v>
      </c>
      <c r="H440">
        <v>26026.125859</v>
      </c>
      <c r="I440">
        <v>251665.98119799999</v>
      </c>
      <c r="J440" t="s">
        <v>3</v>
      </c>
      <c r="K440">
        <v>26002.014648</v>
      </c>
      <c r="L440">
        <v>251317.31542699999</v>
      </c>
      <c r="M440" t="s">
        <v>4</v>
      </c>
      <c r="N440">
        <v>1293.1419189999999</v>
      </c>
      <c r="O440">
        <v>794.32670800000005</v>
      </c>
      <c r="P440" t="s">
        <v>5</v>
      </c>
      <c r="Q440">
        <v>0</v>
      </c>
      <c r="R440">
        <v>0</v>
      </c>
      <c r="S440" t="s">
        <v>6</v>
      </c>
      <c r="T440">
        <v>768.81028000000003</v>
      </c>
      <c r="U440">
        <v>214.72854599999999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5.7298000000000002E-2</v>
      </c>
      <c r="AG440">
        <v>6.7999999999999999E-5</v>
      </c>
      <c r="AH440" t="s">
        <v>11</v>
      </c>
      <c r="AI440">
        <v>0.94062199999999996</v>
      </c>
      <c r="AJ440">
        <v>1.3799999999999999E-4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1000</v>
      </c>
      <c r="D441" t="s">
        <v>1</v>
      </c>
      <c r="E441">
        <v>0</v>
      </c>
      <c r="F441">
        <v>0</v>
      </c>
      <c r="G441" t="s">
        <v>2</v>
      </c>
      <c r="H441">
        <v>27393.045664000001</v>
      </c>
      <c r="I441">
        <v>275323.453759</v>
      </c>
      <c r="J441" t="s">
        <v>3</v>
      </c>
      <c r="K441">
        <v>27367.675938</v>
      </c>
      <c r="L441">
        <v>274943.44345199998</v>
      </c>
      <c r="M441" t="s">
        <v>4</v>
      </c>
      <c r="N441">
        <v>1361.2617749999999</v>
      </c>
      <c r="O441">
        <v>853.07880299999999</v>
      </c>
      <c r="P441" t="s">
        <v>5</v>
      </c>
      <c r="Q441">
        <v>0</v>
      </c>
      <c r="R441">
        <v>0</v>
      </c>
      <c r="S441" t="s">
        <v>6</v>
      </c>
      <c r="T441">
        <v>809.23931400000004</v>
      </c>
      <c r="U441">
        <v>238.64587299999999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5.7192E-2</v>
      </c>
      <c r="AG441">
        <v>6.7999999999999999E-5</v>
      </c>
      <c r="AH441" t="s">
        <v>11</v>
      </c>
      <c r="AI441">
        <v>0.94062599999999996</v>
      </c>
      <c r="AJ441">
        <v>1.3799999999999999E-4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50</v>
      </c>
      <c r="D442" t="s">
        <v>1</v>
      </c>
      <c r="E442">
        <v>0</v>
      </c>
      <c r="F442">
        <v>0</v>
      </c>
      <c r="G442" t="s">
        <v>2</v>
      </c>
      <c r="H442">
        <v>1532.3339550000001</v>
      </c>
      <c r="I442">
        <v>2912.1016079999999</v>
      </c>
      <c r="J442" t="s">
        <v>3</v>
      </c>
      <c r="K442">
        <v>1530.982227</v>
      </c>
      <c r="L442">
        <v>2907.1148889999999</v>
      </c>
      <c r="M442" t="s">
        <v>4</v>
      </c>
      <c r="N442">
        <v>55.289194999999999</v>
      </c>
      <c r="O442">
        <v>6.89968</v>
      </c>
      <c r="P442" t="s">
        <v>5</v>
      </c>
      <c r="Q442">
        <v>179.906138</v>
      </c>
      <c r="R442">
        <v>69.698730999999995</v>
      </c>
      <c r="S442" t="s">
        <v>6</v>
      </c>
      <c r="T442">
        <v>39.725287000000002</v>
      </c>
      <c r="U442">
        <v>2.9649740000000002</v>
      </c>
      <c r="V442" t="s">
        <v>7</v>
      </c>
      <c r="W442">
        <v>40.197201999999997</v>
      </c>
      <c r="X442">
        <v>6.7132100000000001</v>
      </c>
      <c r="Y442" t="s">
        <v>8</v>
      </c>
      <c r="Z442">
        <v>45.510899000000002</v>
      </c>
      <c r="AA442">
        <v>27.732997000000001</v>
      </c>
      <c r="AB442" t="s">
        <v>9</v>
      </c>
      <c r="AC442">
        <v>1259.489155</v>
      </c>
      <c r="AD442">
        <v>2004.8438149999999</v>
      </c>
      <c r="AE442" t="s">
        <v>10</v>
      </c>
      <c r="AF442">
        <v>7.9861000000000001E-2</v>
      </c>
      <c r="AG442">
        <v>9.0000000000000006E-5</v>
      </c>
      <c r="AH442" t="s">
        <v>11</v>
      </c>
      <c r="AI442">
        <v>0.91999600000000004</v>
      </c>
      <c r="AJ442">
        <v>1.37E-4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100</v>
      </c>
      <c r="D443" t="s">
        <v>1</v>
      </c>
      <c r="E443">
        <v>0</v>
      </c>
      <c r="F443">
        <v>0</v>
      </c>
      <c r="G443" t="s">
        <v>2</v>
      </c>
      <c r="H443">
        <v>3080.2541500000002</v>
      </c>
      <c r="I443">
        <v>11095.546181</v>
      </c>
      <c r="J443" t="s">
        <v>3</v>
      </c>
      <c r="K443">
        <v>3077.5437059999999</v>
      </c>
      <c r="L443">
        <v>11075.487308</v>
      </c>
      <c r="M443" t="s">
        <v>4</v>
      </c>
      <c r="N443">
        <v>110.934961</v>
      </c>
      <c r="O443">
        <v>16.341602999999999</v>
      </c>
      <c r="P443" t="s">
        <v>5</v>
      </c>
      <c r="Q443">
        <v>365.42498799999998</v>
      </c>
      <c r="R443">
        <v>426.21352200000001</v>
      </c>
      <c r="S443" t="s">
        <v>6</v>
      </c>
      <c r="T443">
        <v>80.100909999999999</v>
      </c>
      <c r="U443">
        <v>12.917197</v>
      </c>
      <c r="V443" t="s">
        <v>7</v>
      </c>
      <c r="W443">
        <v>80.232793999999998</v>
      </c>
      <c r="X443">
        <v>10.555955000000001</v>
      </c>
      <c r="Y443" t="s">
        <v>8</v>
      </c>
      <c r="Z443">
        <v>95.938137999999995</v>
      </c>
      <c r="AA443">
        <v>244.94743500000001</v>
      </c>
      <c r="AB443" t="s">
        <v>9</v>
      </c>
      <c r="AC443">
        <v>2528.450977</v>
      </c>
      <c r="AD443">
        <v>7044.0461130000003</v>
      </c>
      <c r="AE443" t="s">
        <v>10</v>
      </c>
      <c r="AF443">
        <v>7.6869000000000007E-2</v>
      </c>
      <c r="AG443">
        <v>1.11E-4</v>
      </c>
      <c r="AH443" t="s">
        <v>11</v>
      </c>
      <c r="AI443">
        <v>0.92531099999999999</v>
      </c>
      <c r="AJ443">
        <v>6.7000000000000002E-5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150</v>
      </c>
      <c r="D444" t="s">
        <v>1</v>
      </c>
      <c r="E444">
        <v>0</v>
      </c>
      <c r="F444">
        <v>0</v>
      </c>
      <c r="G444" t="s">
        <v>2</v>
      </c>
      <c r="H444">
        <v>4614.5790919999999</v>
      </c>
      <c r="I444">
        <v>18032.802027000002</v>
      </c>
      <c r="J444" t="s">
        <v>3</v>
      </c>
      <c r="K444">
        <v>4610.5231050000002</v>
      </c>
      <c r="L444">
        <v>18002.422543000001</v>
      </c>
      <c r="M444" t="s">
        <v>4</v>
      </c>
      <c r="N444">
        <v>165.987368</v>
      </c>
      <c r="O444">
        <v>24.475235000000001</v>
      </c>
      <c r="P444" t="s">
        <v>5</v>
      </c>
      <c r="Q444">
        <v>549.87519099999997</v>
      </c>
      <c r="R444">
        <v>783.54355599999997</v>
      </c>
      <c r="S444" t="s">
        <v>6</v>
      </c>
      <c r="T444">
        <v>119.599388</v>
      </c>
      <c r="U444">
        <v>17.313472999999998</v>
      </c>
      <c r="V444" t="s">
        <v>7</v>
      </c>
      <c r="W444">
        <v>120.199246</v>
      </c>
      <c r="X444">
        <v>18.029427999999999</v>
      </c>
      <c r="Y444" t="s">
        <v>8</v>
      </c>
      <c r="Z444">
        <v>146.35956999999999</v>
      </c>
      <c r="AA444">
        <v>457.52395200000001</v>
      </c>
      <c r="AB444" t="s">
        <v>9</v>
      </c>
      <c r="AC444">
        <v>3785.764756</v>
      </c>
      <c r="AD444">
        <v>11115.663922</v>
      </c>
      <c r="AE444" t="s">
        <v>10</v>
      </c>
      <c r="AF444">
        <v>7.2145000000000001E-2</v>
      </c>
      <c r="AG444">
        <v>1.5899999999999999E-4</v>
      </c>
      <c r="AH444" t="s">
        <v>11</v>
      </c>
      <c r="AI444">
        <v>0.92882399999999998</v>
      </c>
      <c r="AJ444">
        <v>4.6999999999999997E-5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200</v>
      </c>
      <c r="D445" t="s">
        <v>1</v>
      </c>
      <c r="E445">
        <v>0</v>
      </c>
      <c r="F445">
        <v>0</v>
      </c>
      <c r="G445" t="s">
        <v>2</v>
      </c>
      <c r="H445">
        <v>6142.0241310000001</v>
      </c>
      <c r="I445">
        <v>20831.329909</v>
      </c>
      <c r="J445" t="s">
        <v>3</v>
      </c>
      <c r="K445">
        <v>6136.6290920000001</v>
      </c>
      <c r="L445">
        <v>20797.720605999999</v>
      </c>
      <c r="M445" t="s">
        <v>4</v>
      </c>
      <c r="N445">
        <v>220.82024799999999</v>
      </c>
      <c r="O445">
        <v>25.383482999999998</v>
      </c>
      <c r="P445" t="s">
        <v>5</v>
      </c>
      <c r="Q445">
        <v>734.24727199999995</v>
      </c>
      <c r="R445">
        <v>1134.474209</v>
      </c>
      <c r="S445" t="s">
        <v>6</v>
      </c>
      <c r="T445">
        <v>159.09342799999999</v>
      </c>
      <c r="U445">
        <v>20.107790000000001</v>
      </c>
      <c r="V445" t="s">
        <v>7</v>
      </c>
      <c r="W445">
        <v>159.656497</v>
      </c>
      <c r="X445">
        <v>19.70337</v>
      </c>
      <c r="Y445" t="s">
        <v>8</v>
      </c>
      <c r="Z445">
        <v>197.970561</v>
      </c>
      <c r="AA445">
        <v>706.85371399999997</v>
      </c>
      <c r="AB445" t="s">
        <v>9</v>
      </c>
      <c r="AC445">
        <v>5036.7291800000003</v>
      </c>
      <c r="AD445">
        <v>12275.189350000001</v>
      </c>
      <c r="AE445" t="s">
        <v>10</v>
      </c>
      <c r="AF445">
        <v>7.0083000000000006E-2</v>
      </c>
      <c r="AG445">
        <v>1.7000000000000001E-4</v>
      </c>
      <c r="AH445" t="s">
        <v>11</v>
      </c>
      <c r="AI445">
        <v>0.93091100000000004</v>
      </c>
      <c r="AJ445">
        <v>2.5999999999999998E-5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250</v>
      </c>
      <c r="D446" t="s">
        <v>1</v>
      </c>
      <c r="E446">
        <v>0</v>
      </c>
      <c r="F446">
        <v>0</v>
      </c>
      <c r="G446" t="s">
        <v>2</v>
      </c>
      <c r="H446">
        <v>7692.5307320000002</v>
      </c>
      <c r="I446">
        <v>24079.174601999999</v>
      </c>
      <c r="J446" t="s">
        <v>3</v>
      </c>
      <c r="K446">
        <v>7685.6449899999998</v>
      </c>
      <c r="L446">
        <v>24064.419160000001</v>
      </c>
      <c r="M446" t="s">
        <v>4</v>
      </c>
      <c r="N446">
        <v>276.25091200000003</v>
      </c>
      <c r="O446">
        <v>30.065304000000001</v>
      </c>
      <c r="P446" t="s">
        <v>5</v>
      </c>
      <c r="Q446">
        <v>920.97981900000002</v>
      </c>
      <c r="R446">
        <v>1468.9095609999999</v>
      </c>
      <c r="S446" t="s">
        <v>6</v>
      </c>
      <c r="T446">
        <v>199.52289500000001</v>
      </c>
      <c r="U446">
        <v>30.681218999999999</v>
      </c>
      <c r="V446" t="s">
        <v>7</v>
      </c>
      <c r="W446">
        <v>199.66095200000001</v>
      </c>
      <c r="X446">
        <v>22.081122000000001</v>
      </c>
      <c r="Y446" t="s">
        <v>8</v>
      </c>
      <c r="Z446">
        <v>249.826874</v>
      </c>
      <c r="AA446">
        <v>893.35016099999996</v>
      </c>
      <c r="AB446" t="s">
        <v>9</v>
      </c>
      <c r="AC446">
        <v>6307.201309</v>
      </c>
      <c r="AD446">
        <v>13726.6793</v>
      </c>
      <c r="AE446" t="s">
        <v>10</v>
      </c>
      <c r="AF446">
        <v>6.5908999999999995E-2</v>
      </c>
      <c r="AG446">
        <v>1.6000000000000001E-4</v>
      </c>
      <c r="AH446" t="s">
        <v>11</v>
      </c>
      <c r="AI446">
        <v>0.93195600000000001</v>
      </c>
      <c r="AJ446">
        <v>3.4999999999999997E-5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300</v>
      </c>
      <c r="D447" t="s">
        <v>1</v>
      </c>
      <c r="E447">
        <v>0</v>
      </c>
      <c r="F447">
        <v>0</v>
      </c>
      <c r="G447" t="s">
        <v>2</v>
      </c>
      <c r="H447">
        <v>9233.4610159999993</v>
      </c>
      <c r="I447">
        <v>26815.142636</v>
      </c>
      <c r="J447" t="s">
        <v>3</v>
      </c>
      <c r="K447">
        <v>9225.2235739999996</v>
      </c>
      <c r="L447">
        <v>26794.906277999999</v>
      </c>
      <c r="M447" t="s">
        <v>4</v>
      </c>
      <c r="N447">
        <v>331.639476</v>
      </c>
      <c r="O447">
        <v>39.230839000000003</v>
      </c>
      <c r="P447" t="s">
        <v>5</v>
      </c>
      <c r="Q447">
        <v>1107.991516</v>
      </c>
      <c r="R447">
        <v>1784.3028710000001</v>
      </c>
      <c r="S447" t="s">
        <v>6</v>
      </c>
      <c r="T447">
        <v>239.40040500000001</v>
      </c>
      <c r="U447">
        <v>30.068982999999999</v>
      </c>
      <c r="V447" t="s">
        <v>7</v>
      </c>
      <c r="W447">
        <v>239.97406599999999</v>
      </c>
      <c r="X447">
        <v>29.430354999999999</v>
      </c>
      <c r="Y447" t="s">
        <v>8</v>
      </c>
      <c r="Z447">
        <v>301.71914800000002</v>
      </c>
      <c r="AA447">
        <v>1145.0369760000001</v>
      </c>
      <c r="AB447" t="s">
        <v>9</v>
      </c>
      <c r="AC447">
        <v>7568.1970119999996</v>
      </c>
      <c r="AD447">
        <v>15035.956539000001</v>
      </c>
      <c r="AE447" t="s">
        <v>10</v>
      </c>
      <c r="AF447">
        <v>6.3976000000000005E-2</v>
      </c>
      <c r="AG447">
        <v>1.3999999999999999E-4</v>
      </c>
      <c r="AH447" t="s">
        <v>11</v>
      </c>
      <c r="AI447">
        <v>0.93211999999999995</v>
      </c>
      <c r="AJ447">
        <v>3.4E-5</v>
      </c>
      <c r="AK447" t="s">
        <v>12</v>
      </c>
      <c r="AL447">
        <v>6.92</v>
      </c>
      <c r="AM447">
        <v>2346.4335999999998</v>
      </c>
    </row>
    <row r="448" spans="1:39" x14ac:dyDescent="0.25">
      <c r="A448" t="s">
        <v>131</v>
      </c>
      <c r="B448">
        <v>7</v>
      </c>
      <c r="C448">
        <v>350</v>
      </c>
      <c r="D448" t="s">
        <v>1</v>
      </c>
      <c r="E448">
        <v>0</v>
      </c>
      <c r="F448">
        <v>0</v>
      </c>
      <c r="G448" t="s">
        <v>2</v>
      </c>
      <c r="H448">
        <v>10772.117948999999</v>
      </c>
      <c r="I448">
        <v>32034.828635999998</v>
      </c>
      <c r="J448" t="s">
        <v>3</v>
      </c>
      <c r="K448">
        <v>10762.52916</v>
      </c>
      <c r="L448">
        <v>31975.792613000001</v>
      </c>
      <c r="M448" t="s">
        <v>4</v>
      </c>
      <c r="N448">
        <v>386.78888699999999</v>
      </c>
      <c r="O448">
        <v>48.657034000000003</v>
      </c>
      <c r="P448" t="s">
        <v>5</v>
      </c>
      <c r="Q448">
        <v>1295.4989310000001</v>
      </c>
      <c r="R448">
        <v>2088.4967849999998</v>
      </c>
      <c r="S448" t="s">
        <v>6</v>
      </c>
      <c r="T448">
        <v>279.431378</v>
      </c>
      <c r="U448">
        <v>40.741503999999999</v>
      </c>
      <c r="V448" t="s">
        <v>7</v>
      </c>
      <c r="W448">
        <v>279.95861100000002</v>
      </c>
      <c r="X448">
        <v>33.004418000000001</v>
      </c>
      <c r="Y448" t="s">
        <v>8</v>
      </c>
      <c r="Z448">
        <v>355.25225799999998</v>
      </c>
      <c r="AA448">
        <v>1337.7088080000001</v>
      </c>
      <c r="AB448" t="s">
        <v>9</v>
      </c>
      <c r="AC448">
        <v>8826.5884960000003</v>
      </c>
      <c r="AD448">
        <v>17911.697619999999</v>
      </c>
      <c r="AE448" t="s">
        <v>10</v>
      </c>
      <c r="AF448">
        <v>6.2477999999999999E-2</v>
      </c>
      <c r="AG448">
        <v>1.0900000000000001E-4</v>
      </c>
      <c r="AH448" t="s">
        <v>11</v>
      </c>
      <c r="AI448">
        <v>0.932257</v>
      </c>
      <c r="AJ448">
        <v>3.4E-5</v>
      </c>
      <c r="AK448" t="s">
        <v>12</v>
      </c>
      <c r="AL448">
        <v>6.92</v>
      </c>
      <c r="AM448">
        <v>2346.4335999999998</v>
      </c>
    </row>
    <row r="449" spans="1:39" x14ac:dyDescent="0.25">
      <c r="A449" t="s">
        <v>131</v>
      </c>
      <c r="B449">
        <v>8</v>
      </c>
      <c r="C449">
        <v>400</v>
      </c>
      <c r="D449" t="s">
        <v>1</v>
      </c>
      <c r="E449">
        <v>0</v>
      </c>
      <c r="F449">
        <v>0</v>
      </c>
      <c r="G449" t="s">
        <v>2</v>
      </c>
      <c r="H449">
        <v>12322.389628999999</v>
      </c>
      <c r="I449">
        <v>40769.856282000001</v>
      </c>
      <c r="J449" t="s">
        <v>3</v>
      </c>
      <c r="K449">
        <v>12311.445566</v>
      </c>
      <c r="L449">
        <v>40652.899950999999</v>
      </c>
      <c r="M449" t="s">
        <v>4</v>
      </c>
      <c r="N449">
        <v>442.24832700000002</v>
      </c>
      <c r="O449">
        <v>55.599559999999997</v>
      </c>
      <c r="P449" t="s">
        <v>5</v>
      </c>
      <c r="Q449">
        <v>1486.0600240000001</v>
      </c>
      <c r="R449">
        <v>2676.0326369999998</v>
      </c>
      <c r="S449" t="s">
        <v>6</v>
      </c>
      <c r="T449">
        <v>319.95535599999999</v>
      </c>
      <c r="U449">
        <v>51.668416000000001</v>
      </c>
      <c r="V449" t="s">
        <v>7</v>
      </c>
      <c r="W449">
        <v>320.082356</v>
      </c>
      <c r="X449">
        <v>38.916673000000003</v>
      </c>
      <c r="Y449" t="s">
        <v>8</v>
      </c>
      <c r="Z449">
        <v>410.02049599999998</v>
      </c>
      <c r="AA449">
        <v>1722.7757320000001</v>
      </c>
      <c r="AB449" t="s">
        <v>9</v>
      </c>
      <c r="AC449">
        <v>10092.490487999999</v>
      </c>
      <c r="AD449">
        <v>22306.086257999999</v>
      </c>
      <c r="AE449" t="s">
        <v>10</v>
      </c>
      <c r="AF449">
        <v>6.1330000000000003E-2</v>
      </c>
      <c r="AG449">
        <v>9.2999999999999997E-5</v>
      </c>
      <c r="AH449" t="s">
        <v>11</v>
      </c>
      <c r="AI449">
        <v>0.93308400000000002</v>
      </c>
      <c r="AJ449">
        <v>4.8000000000000001E-5</v>
      </c>
      <c r="AK449" t="s">
        <v>12</v>
      </c>
      <c r="AL449">
        <v>9.9</v>
      </c>
      <c r="AM449">
        <v>2740.33</v>
      </c>
    </row>
    <row r="450" spans="1:39" x14ac:dyDescent="0.25">
      <c r="A450" t="s">
        <v>131</v>
      </c>
      <c r="B450">
        <v>9</v>
      </c>
      <c r="C450">
        <v>450</v>
      </c>
      <c r="D450" t="s">
        <v>1</v>
      </c>
      <c r="E450">
        <v>0</v>
      </c>
      <c r="F450">
        <v>0</v>
      </c>
      <c r="G450" t="s">
        <v>2</v>
      </c>
      <c r="H450">
        <v>13877.953379</v>
      </c>
      <c r="I450">
        <v>46999.857323999997</v>
      </c>
      <c r="J450" t="s">
        <v>3</v>
      </c>
      <c r="K450">
        <v>13865.650312</v>
      </c>
      <c r="L450">
        <v>46855.443722000004</v>
      </c>
      <c r="M450" t="s">
        <v>4</v>
      </c>
      <c r="N450">
        <v>497.854018</v>
      </c>
      <c r="O450">
        <v>59.706487000000003</v>
      </c>
      <c r="P450" t="s">
        <v>5</v>
      </c>
      <c r="Q450">
        <v>1673.683176</v>
      </c>
      <c r="R450">
        <v>3050.3162400000001</v>
      </c>
      <c r="S450" t="s">
        <v>6</v>
      </c>
      <c r="T450">
        <v>359.988451</v>
      </c>
      <c r="U450">
        <v>55.879868000000002</v>
      </c>
      <c r="V450" t="s">
        <v>7</v>
      </c>
      <c r="W450">
        <v>360.22465</v>
      </c>
      <c r="X450">
        <v>37.712589000000001</v>
      </c>
      <c r="Y450" t="s">
        <v>8</v>
      </c>
      <c r="Z450">
        <v>462.959923</v>
      </c>
      <c r="AA450">
        <v>1977.3223410000001</v>
      </c>
      <c r="AB450" t="s">
        <v>9</v>
      </c>
      <c r="AC450">
        <v>11366.426699</v>
      </c>
      <c r="AD450">
        <v>25536.433727</v>
      </c>
      <c r="AE450" t="s">
        <v>10</v>
      </c>
      <c r="AF450">
        <v>6.0932E-2</v>
      </c>
      <c r="AG450">
        <v>9.0000000000000006E-5</v>
      </c>
      <c r="AH450" t="s">
        <v>11</v>
      </c>
      <c r="AI450">
        <v>0.93437899999999996</v>
      </c>
      <c r="AJ450">
        <v>6.3E-5</v>
      </c>
      <c r="AK450" t="s">
        <v>12</v>
      </c>
      <c r="AL450">
        <v>9.9</v>
      </c>
      <c r="AM450">
        <v>2740.33</v>
      </c>
    </row>
    <row r="451" spans="1:39" x14ac:dyDescent="0.25">
      <c r="A451" t="s">
        <v>131</v>
      </c>
      <c r="B451">
        <v>10</v>
      </c>
      <c r="C451">
        <v>500</v>
      </c>
      <c r="D451" t="s">
        <v>1</v>
      </c>
      <c r="E451">
        <v>0</v>
      </c>
      <c r="F451">
        <v>0</v>
      </c>
      <c r="G451" t="s">
        <v>2</v>
      </c>
      <c r="H451">
        <v>15424.113828</v>
      </c>
      <c r="I451">
        <v>54246.695926</v>
      </c>
      <c r="J451" t="s">
        <v>3</v>
      </c>
      <c r="K451">
        <v>15410.454941</v>
      </c>
      <c r="L451">
        <v>54093.996554999998</v>
      </c>
      <c r="M451" t="s">
        <v>4</v>
      </c>
      <c r="N451">
        <v>554.01111100000003</v>
      </c>
      <c r="O451">
        <v>84.739898999999994</v>
      </c>
      <c r="P451" t="s">
        <v>5</v>
      </c>
      <c r="Q451">
        <v>1861.496216</v>
      </c>
      <c r="R451">
        <v>3791.6343160000001</v>
      </c>
      <c r="S451" t="s">
        <v>6</v>
      </c>
      <c r="T451">
        <v>399.77083399999998</v>
      </c>
      <c r="U451">
        <v>61.082459</v>
      </c>
      <c r="V451" t="s">
        <v>7</v>
      </c>
      <c r="W451">
        <v>400.78401300000002</v>
      </c>
      <c r="X451">
        <v>45.199936000000001</v>
      </c>
      <c r="Y451" t="s">
        <v>8</v>
      </c>
      <c r="Z451">
        <v>515.47970799999996</v>
      </c>
      <c r="AA451">
        <v>2341.3612560000001</v>
      </c>
      <c r="AB451" t="s">
        <v>9</v>
      </c>
      <c r="AC451">
        <v>12630.546934</v>
      </c>
      <c r="AD451">
        <v>28316.018161</v>
      </c>
      <c r="AE451" t="s">
        <v>10</v>
      </c>
      <c r="AF451">
        <v>6.0651999999999998E-2</v>
      </c>
      <c r="AG451">
        <v>9.2E-5</v>
      </c>
      <c r="AH451" t="s">
        <v>11</v>
      </c>
      <c r="AI451">
        <v>0.934693</v>
      </c>
      <c r="AJ451">
        <v>6.4999999999999994E-5</v>
      </c>
      <c r="AK451" t="s">
        <v>12</v>
      </c>
      <c r="AL451">
        <v>10.64</v>
      </c>
      <c r="AM451">
        <v>2752.5104000000001</v>
      </c>
    </row>
    <row r="452" spans="1:39" x14ac:dyDescent="0.25">
      <c r="A452" t="s">
        <v>131</v>
      </c>
      <c r="B452">
        <v>11</v>
      </c>
      <c r="C452">
        <v>550</v>
      </c>
      <c r="D452" t="s">
        <v>1</v>
      </c>
      <c r="E452">
        <v>0</v>
      </c>
      <c r="F452">
        <v>0</v>
      </c>
      <c r="G452" t="s">
        <v>2</v>
      </c>
      <c r="H452">
        <v>16951.481522999999</v>
      </c>
      <c r="I452">
        <v>54302.949309000003</v>
      </c>
      <c r="J452" t="s">
        <v>3</v>
      </c>
      <c r="K452">
        <v>16936.489960999999</v>
      </c>
      <c r="L452">
        <v>54159.173515000002</v>
      </c>
      <c r="M452" t="s">
        <v>4</v>
      </c>
      <c r="N452">
        <v>608.81330700000001</v>
      </c>
      <c r="O452">
        <v>84.775209000000004</v>
      </c>
      <c r="P452" t="s">
        <v>5</v>
      </c>
      <c r="Q452">
        <v>2047.5185859999999</v>
      </c>
      <c r="R452">
        <v>4094.0620589999999</v>
      </c>
      <c r="S452" t="s">
        <v>6</v>
      </c>
      <c r="T452">
        <v>439.34106800000001</v>
      </c>
      <c r="U452">
        <v>69.697323999999995</v>
      </c>
      <c r="V452" t="s">
        <v>7</v>
      </c>
      <c r="W452">
        <v>440.46324800000002</v>
      </c>
      <c r="X452">
        <v>46.736964999999998</v>
      </c>
      <c r="Y452" t="s">
        <v>8</v>
      </c>
      <c r="Z452">
        <v>568.75121899999999</v>
      </c>
      <c r="AA452">
        <v>2591.5091440000001</v>
      </c>
      <c r="AB452" t="s">
        <v>9</v>
      </c>
      <c r="AC452">
        <v>13879.484648</v>
      </c>
      <c r="AD452">
        <v>28179.087208000001</v>
      </c>
      <c r="AE452" t="s">
        <v>10</v>
      </c>
      <c r="AF452">
        <v>6.0042999999999999E-2</v>
      </c>
      <c r="AG452">
        <v>8.2999999999999998E-5</v>
      </c>
      <c r="AH452" t="s">
        <v>11</v>
      </c>
      <c r="AI452">
        <v>0.93528900000000004</v>
      </c>
      <c r="AJ452">
        <v>7.3999999999999996E-5</v>
      </c>
      <c r="AK452" t="s">
        <v>12</v>
      </c>
      <c r="AL452">
        <v>10.64</v>
      </c>
      <c r="AM452">
        <v>2752.5104000000001</v>
      </c>
    </row>
    <row r="453" spans="1:39" x14ac:dyDescent="0.25">
      <c r="A453" t="s">
        <v>131</v>
      </c>
      <c r="B453">
        <v>12</v>
      </c>
      <c r="C453">
        <v>600</v>
      </c>
      <c r="D453" t="s">
        <v>1</v>
      </c>
      <c r="E453">
        <v>0</v>
      </c>
      <c r="F453">
        <v>0</v>
      </c>
      <c r="G453" t="s">
        <v>2</v>
      </c>
      <c r="H453">
        <v>18488.857539000001</v>
      </c>
      <c r="I453">
        <v>66338.202359000003</v>
      </c>
      <c r="J453" t="s">
        <v>3</v>
      </c>
      <c r="K453">
        <v>18472.518203</v>
      </c>
      <c r="L453">
        <v>66183.568555000005</v>
      </c>
      <c r="M453" t="s">
        <v>4</v>
      </c>
      <c r="N453">
        <v>664.098523</v>
      </c>
      <c r="O453">
        <v>110.796449</v>
      </c>
      <c r="P453" t="s">
        <v>5</v>
      </c>
      <c r="Q453">
        <v>2235.0616460000001</v>
      </c>
      <c r="R453">
        <v>5140.6772549999996</v>
      </c>
      <c r="S453" t="s">
        <v>6</v>
      </c>
      <c r="T453">
        <v>478.87723799999998</v>
      </c>
      <c r="U453">
        <v>72.089209999999994</v>
      </c>
      <c r="V453" t="s">
        <v>7</v>
      </c>
      <c r="W453">
        <v>480.00107400000002</v>
      </c>
      <c r="X453">
        <v>48.345905999999999</v>
      </c>
      <c r="Y453" t="s">
        <v>8</v>
      </c>
      <c r="Z453">
        <v>623.29094999999995</v>
      </c>
      <c r="AA453">
        <v>3284.4198729999998</v>
      </c>
      <c r="AB453" t="s">
        <v>9</v>
      </c>
      <c r="AC453">
        <v>15136.246406</v>
      </c>
      <c r="AD453">
        <v>33810.051441000003</v>
      </c>
      <c r="AE453" t="s">
        <v>10</v>
      </c>
      <c r="AF453">
        <v>5.8970000000000002E-2</v>
      </c>
      <c r="AG453">
        <v>5.5000000000000002E-5</v>
      </c>
      <c r="AH453" t="s">
        <v>11</v>
      </c>
      <c r="AI453">
        <v>0.93603700000000001</v>
      </c>
      <c r="AJ453">
        <v>8.2999999999999998E-5</v>
      </c>
      <c r="AK453" t="s">
        <v>12</v>
      </c>
      <c r="AL453">
        <v>10.64</v>
      </c>
      <c r="AM453">
        <v>2752.5104000000001</v>
      </c>
    </row>
    <row r="454" spans="1:39" x14ac:dyDescent="0.25">
      <c r="A454" t="s">
        <v>131</v>
      </c>
      <c r="B454">
        <v>13</v>
      </c>
      <c r="C454">
        <v>650</v>
      </c>
      <c r="D454" t="s">
        <v>1</v>
      </c>
      <c r="E454">
        <v>0</v>
      </c>
      <c r="F454">
        <v>0</v>
      </c>
      <c r="G454" t="s">
        <v>2</v>
      </c>
      <c r="H454">
        <v>20045.551992000001</v>
      </c>
      <c r="I454">
        <v>72710.340456999998</v>
      </c>
      <c r="J454" t="s">
        <v>3</v>
      </c>
      <c r="K454">
        <v>20027.850546999998</v>
      </c>
      <c r="L454">
        <v>72539.735157999996</v>
      </c>
      <c r="M454" t="s">
        <v>4</v>
      </c>
      <c r="N454">
        <v>720.38293599999997</v>
      </c>
      <c r="O454">
        <v>117.90997</v>
      </c>
      <c r="P454" t="s">
        <v>5</v>
      </c>
      <c r="Q454">
        <v>2423.9548490000002</v>
      </c>
      <c r="R454">
        <v>5545.9249980000004</v>
      </c>
      <c r="S454" t="s">
        <v>6</v>
      </c>
      <c r="T454">
        <v>519.39611100000002</v>
      </c>
      <c r="U454">
        <v>87.776447000000005</v>
      </c>
      <c r="V454" t="s">
        <v>7</v>
      </c>
      <c r="W454">
        <v>520.42533100000003</v>
      </c>
      <c r="X454">
        <v>51.717230999999998</v>
      </c>
      <c r="Y454" t="s">
        <v>8</v>
      </c>
      <c r="Z454">
        <v>676.58177599999999</v>
      </c>
      <c r="AA454">
        <v>3514.7011950000001</v>
      </c>
      <c r="AB454" t="s">
        <v>9</v>
      </c>
      <c r="AC454">
        <v>16409.584336</v>
      </c>
      <c r="AD454">
        <v>37573.780561</v>
      </c>
      <c r="AE454" t="s">
        <v>10</v>
      </c>
      <c r="AF454">
        <v>5.8744999999999999E-2</v>
      </c>
      <c r="AG454">
        <v>5.5000000000000002E-5</v>
      </c>
      <c r="AH454" t="s">
        <v>11</v>
      </c>
      <c r="AI454">
        <v>0.93660100000000002</v>
      </c>
      <c r="AJ454">
        <v>9.2999999999999997E-5</v>
      </c>
      <c r="AK454" t="s">
        <v>12</v>
      </c>
      <c r="AL454">
        <v>10.64</v>
      </c>
      <c r="AM454">
        <v>2752.5104000000001</v>
      </c>
    </row>
    <row r="455" spans="1:39" x14ac:dyDescent="0.25">
      <c r="A455" t="s">
        <v>131</v>
      </c>
      <c r="B455">
        <v>14</v>
      </c>
      <c r="C455">
        <v>700</v>
      </c>
      <c r="D455" t="s">
        <v>1</v>
      </c>
      <c r="E455">
        <v>0</v>
      </c>
      <c r="F455">
        <v>0</v>
      </c>
      <c r="G455" t="s">
        <v>2</v>
      </c>
      <c r="H455">
        <v>21603.118280999999</v>
      </c>
      <c r="I455">
        <v>88775.187491000004</v>
      </c>
      <c r="J455" t="s">
        <v>3</v>
      </c>
      <c r="K455">
        <v>21584.052852000001</v>
      </c>
      <c r="L455">
        <v>88571.983328000002</v>
      </c>
      <c r="M455" t="s">
        <v>4</v>
      </c>
      <c r="N455">
        <v>776.34681799999998</v>
      </c>
      <c r="O455">
        <v>145.965172</v>
      </c>
      <c r="P455" t="s">
        <v>5</v>
      </c>
      <c r="Q455">
        <v>2613.2600200000002</v>
      </c>
      <c r="R455">
        <v>6117.9942359999995</v>
      </c>
      <c r="S455" t="s">
        <v>6</v>
      </c>
      <c r="T455">
        <v>559.72719800000004</v>
      </c>
      <c r="U455">
        <v>99.551728999999995</v>
      </c>
      <c r="V455" t="s">
        <v>7</v>
      </c>
      <c r="W455">
        <v>561.24550499999998</v>
      </c>
      <c r="X455">
        <v>71.899368999999993</v>
      </c>
      <c r="Y455" t="s">
        <v>8</v>
      </c>
      <c r="Z455">
        <v>730.28015900000003</v>
      </c>
      <c r="AA455">
        <v>3799.284431</v>
      </c>
      <c r="AB455" t="s">
        <v>9</v>
      </c>
      <c r="AC455">
        <v>17685.485078000002</v>
      </c>
      <c r="AD455">
        <v>47187.110565000003</v>
      </c>
      <c r="AE455" t="s">
        <v>10</v>
      </c>
      <c r="AF455">
        <v>5.8744999999999999E-2</v>
      </c>
      <c r="AG455">
        <v>5.5000000000000002E-5</v>
      </c>
      <c r="AH455" t="s">
        <v>11</v>
      </c>
      <c r="AI455">
        <v>0.93677299999999997</v>
      </c>
      <c r="AJ455">
        <v>9.6000000000000002E-5</v>
      </c>
      <c r="AK455" t="s">
        <v>12</v>
      </c>
      <c r="AL455">
        <v>10.64</v>
      </c>
      <c r="AM455">
        <v>2752.5104000000001</v>
      </c>
    </row>
    <row r="456" spans="1:39" x14ac:dyDescent="0.25">
      <c r="A456" t="s">
        <v>131</v>
      </c>
      <c r="B456">
        <v>15</v>
      </c>
      <c r="C456">
        <v>750</v>
      </c>
      <c r="D456" t="s">
        <v>1</v>
      </c>
      <c r="E456">
        <v>0</v>
      </c>
      <c r="F456">
        <v>0</v>
      </c>
      <c r="G456" t="s">
        <v>2</v>
      </c>
      <c r="H456">
        <v>23158.514179999998</v>
      </c>
      <c r="I456">
        <v>95932.328502999997</v>
      </c>
      <c r="J456" t="s">
        <v>3</v>
      </c>
      <c r="K456">
        <v>23138.090663999999</v>
      </c>
      <c r="L456">
        <v>95723.503259999998</v>
      </c>
      <c r="M456" t="s">
        <v>4</v>
      </c>
      <c r="N456">
        <v>832.00147200000004</v>
      </c>
      <c r="O456">
        <v>160.09716900000001</v>
      </c>
      <c r="P456" t="s">
        <v>5</v>
      </c>
      <c r="Q456">
        <v>2803.9187649999999</v>
      </c>
      <c r="R456">
        <v>6750.5910919999997</v>
      </c>
      <c r="S456" t="s">
        <v>6</v>
      </c>
      <c r="T456">
        <v>600.04069100000004</v>
      </c>
      <c r="U456">
        <v>103.482927</v>
      </c>
      <c r="V456" t="s">
        <v>7</v>
      </c>
      <c r="W456">
        <v>601.84913800000004</v>
      </c>
      <c r="X456">
        <v>75.457065999999998</v>
      </c>
      <c r="Y456" t="s">
        <v>8</v>
      </c>
      <c r="Z456">
        <v>785.16513499999996</v>
      </c>
      <c r="AA456">
        <v>4199.4306989999995</v>
      </c>
      <c r="AB456" t="s">
        <v>9</v>
      </c>
      <c r="AC456">
        <v>18959.393047000001</v>
      </c>
      <c r="AD456">
        <v>50961.972960999999</v>
      </c>
      <c r="AE456" t="s">
        <v>10</v>
      </c>
      <c r="AF456">
        <v>5.8201999999999997E-2</v>
      </c>
      <c r="AG456">
        <v>4.1999999999999998E-5</v>
      </c>
      <c r="AH456" t="s">
        <v>11</v>
      </c>
      <c r="AI456">
        <v>0.93744300000000003</v>
      </c>
      <c r="AJ456">
        <v>1E-4</v>
      </c>
      <c r="AK456" t="s">
        <v>12</v>
      </c>
      <c r="AL456">
        <v>16.98</v>
      </c>
      <c r="AM456">
        <v>4587.1796000000004</v>
      </c>
    </row>
    <row r="457" spans="1:39" x14ac:dyDescent="0.25">
      <c r="A457" t="s">
        <v>131</v>
      </c>
      <c r="B457">
        <v>16</v>
      </c>
      <c r="C457">
        <v>800</v>
      </c>
      <c r="D457" t="s">
        <v>1</v>
      </c>
      <c r="E457">
        <v>0</v>
      </c>
      <c r="F457">
        <v>0</v>
      </c>
      <c r="G457" t="s">
        <v>2</v>
      </c>
      <c r="H457">
        <v>24701.583944999998</v>
      </c>
      <c r="I457">
        <v>104078.61178000001</v>
      </c>
      <c r="J457" t="s">
        <v>3</v>
      </c>
      <c r="K457">
        <v>24679.809453000002</v>
      </c>
      <c r="L457">
        <v>103864.010924</v>
      </c>
      <c r="M457" t="s">
        <v>4</v>
      </c>
      <c r="N457">
        <v>887.757205</v>
      </c>
      <c r="O457">
        <v>183.84118699999999</v>
      </c>
      <c r="P457" t="s">
        <v>5</v>
      </c>
      <c r="Q457">
        <v>2991.5388229999999</v>
      </c>
      <c r="R457">
        <v>7300.7012960000002</v>
      </c>
      <c r="S457" t="s">
        <v>6</v>
      </c>
      <c r="T457">
        <v>640.19382700000006</v>
      </c>
      <c r="U457">
        <v>109.892152</v>
      </c>
      <c r="V457" t="s">
        <v>7</v>
      </c>
      <c r="W457">
        <v>642.11427200000003</v>
      </c>
      <c r="X457">
        <v>76.355621999999997</v>
      </c>
      <c r="Y457" t="s">
        <v>8</v>
      </c>
      <c r="Z457">
        <v>837.74839699999995</v>
      </c>
      <c r="AA457">
        <v>4584.8391439999996</v>
      </c>
      <c r="AB457" t="s">
        <v>9</v>
      </c>
      <c r="AC457">
        <v>20221.994804999998</v>
      </c>
      <c r="AD457">
        <v>54901.992073000001</v>
      </c>
      <c r="AE457" t="s">
        <v>10</v>
      </c>
      <c r="AF457">
        <v>5.7671E-2</v>
      </c>
      <c r="AG457">
        <v>3.6999999999999998E-5</v>
      </c>
      <c r="AH457" t="s">
        <v>11</v>
      </c>
      <c r="AI457">
        <v>0.93786999999999998</v>
      </c>
      <c r="AJ457">
        <v>1.02E-4</v>
      </c>
      <c r="AK457" t="s">
        <v>12</v>
      </c>
      <c r="AL457">
        <v>16.98</v>
      </c>
      <c r="AM457">
        <v>4587.1796000000004</v>
      </c>
    </row>
    <row r="458" spans="1:39" x14ac:dyDescent="0.25">
      <c r="A458" t="s">
        <v>131</v>
      </c>
      <c r="B458">
        <v>17</v>
      </c>
      <c r="C458">
        <v>850</v>
      </c>
      <c r="D458" t="s">
        <v>1</v>
      </c>
      <c r="E458">
        <v>0</v>
      </c>
      <c r="F458">
        <v>0</v>
      </c>
      <c r="G458" t="s">
        <v>2</v>
      </c>
      <c r="H458">
        <v>26245.619648</v>
      </c>
      <c r="I458">
        <v>125000.212224</v>
      </c>
      <c r="J458" t="s">
        <v>3</v>
      </c>
      <c r="K458">
        <v>26222.497734</v>
      </c>
      <c r="L458">
        <v>124769.44764699999</v>
      </c>
      <c r="M458" t="s">
        <v>4</v>
      </c>
      <c r="N458">
        <v>943.11147300000005</v>
      </c>
      <c r="O458">
        <v>208.700209</v>
      </c>
      <c r="P458" t="s">
        <v>5</v>
      </c>
      <c r="Q458">
        <v>3178.6089160000001</v>
      </c>
      <c r="R458">
        <v>8322.6167650000007</v>
      </c>
      <c r="S458" t="s">
        <v>6</v>
      </c>
      <c r="T458">
        <v>679.91512699999998</v>
      </c>
      <c r="U458">
        <v>115.466487</v>
      </c>
      <c r="V458" t="s">
        <v>7</v>
      </c>
      <c r="W458">
        <v>682.21815900000001</v>
      </c>
      <c r="X458">
        <v>90.813601000000006</v>
      </c>
      <c r="Y458" t="s">
        <v>8</v>
      </c>
      <c r="Z458">
        <v>891.118337</v>
      </c>
      <c r="AA458">
        <v>5185.6670299999996</v>
      </c>
      <c r="AB458" t="s">
        <v>9</v>
      </c>
      <c r="AC458">
        <v>21486.547266000001</v>
      </c>
      <c r="AD458">
        <v>67094.996633000002</v>
      </c>
      <c r="AE458" t="s">
        <v>10</v>
      </c>
      <c r="AF458">
        <v>5.7428E-2</v>
      </c>
      <c r="AG458">
        <v>3.4E-5</v>
      </c>
      <c r="AH458" t="s">
        <v>11</v>
      </c>
      <c r="AI458">
        <v>0.93838900000000003</v>
      </c>
      <c r="AJ458">
        <v>1.08E-4</v>
      </c>
      <c r="AK458" t="s">
        <v>12</v>
      </c>
      <c r="AL458">
        <v>16.98</v>
      </c>
      <c r="AM458">
        <v>4587.1796000000004</v>
      </c>
    </row>
    <row r="459" spans="1:39" x14ac:dyDescent="0.25">
      <c r="A459" t="s">
        <v>131</v>
      </c>
      <c r="B459">
        <v>18</v>
      </c>
      <c r="C459">
        <v>900</v>
      </c>
      <c r="D459" t="s">
        <v>1</v>
      </c>
      <c r="E459">
        <v>0</v>
      </c>
      <c r="F459">
        <v>0</v>
      </c>
      <c r="G459" t="s">
        <v>2</v>
      </c>
      <c r="H459">
        <v>27773.053477000001</v>
      </c>
      <c r="I459">
        <v>134427.54967499999</v>
      </c>
      <c r="J459" t="s">
        <v>3</v>
      </c>
      <c r="K459">
        <v>27748.543476999999</v>
      </c>
      <c r="L459">
        <v>134218.64451799999</v>
      </c>
      <c r="M459" t="s">
        <v>4</v>
      </c>
      <c r="N459">
        <v>998.13156500000002</v>
      </c>
      <c r="O459">
        <v>232.16376199999999</v>
      </c>
      <c r="P459" t="s">
        <v>5</v>
      </c>
      <c r="Q459">
        <v>3363.738906</v>
      </c>
      <c r="R459">
        <v>8705.0306660000006</v>
      </c>
      <c r="S459" t="s">
        <v>6</v>
      </c>
      <c r="T459">
        <v>719.91764000000001</v>
      </c>
      <c r="U459">
        <v>118.26045499999999</v>
      </c>
      <c r="V459" t="s">
        <v>7</v>
      </c>
      <c r="W459">
        <v>722.03993000000003</v>
      </c>
      <c r="X459">
        <v>90.280889000000002</v>
      </c>
      <c r="Y459" t="s">
        <v>8</v>
      </c>
      <c r="Z459">
        <v>943.01914299999999</v>
      </c>
      <c r="AA459">
        <v>5513.6238460000004</v>
      </c>
      <c r="AB459" t="s">
        <v>9</v>
      </c>
      <c r="AC459">
        <v>22736.279804999998</v>
      </c>
      <c r="AD459">
        <v>73477.021196000002</v>
      </c>
      <c r="AE459" t="s">
        <v>10</v>
      </c>
      <c r="AF459">
        <v>5.7311000000000001E-2</v>
      </c>
      <c r="AG459">
        <v>3.4E-5</v>
      </c>
      <c r="AH459" t="s">
        <v>11</v>
      </c>
      <c r="AI459">
        <v>0.93893000000000004</v>
      </c>
      <c r="AJ459">
        <v>1.15E-4</v>
      </c>
      <c r="AK459" t="s">
        <v>12</v>
      </c>
      <c r="AL459">
        <v>16.98</v>
      </c>
      <c r="AM459">
        <v>4587.1796000000004</v>
      </c>
    </row>
    <row r="460" spans="1:39" x14ac:dyDescent="0.25">
      <c r="A460" t="s">
        <v>131</v>
      </c>
      <c r="B460">
        <v>19</v>
      </c>
      <c r="C460">
        <v>950</v>
      </c>
      <c r="D460" t="s">
        <v>1</v>
      </c>
      <c r="E460">
        <v>0</v>
      </c>
      <c r="F460">
        <v>0</v>
      </c>
      <c r="G460" t="s">
        <v>2</v>
      </c>
      <c r="H460">
        <v>29309.920898</v>
      </c>
      <c r="I460">
        <v>148323.58853000001</v>
      </c>
      <c r="J460" t="s">
        <v>3</v>
      </c>
      <c r="K460">
        <v>29284.063750000001</v>
      </c>
      <c r="L460">
        <v>148092.27766600001</v>
      </c>
      <c r="M460" t="s">
        <v>4</v>
      </c>
      <c r="N460">
        <v>1053.18561</v>
      </c>
      <c r="O460">
        <v>262.81232299999999</v>
      </c>
      <c r="P460" t="s">
        <v>5</v>
      </c>
      <c r="Q460">
        <v>3550.268071</v>
      </c>
      <c r="R460">
        <v>9341.151586</v>
      </c>
      <c r="S460" t="s">
        <v>6</v>
      </c>
      <c r="T460">
        <v>759.70374900000002</v>
      </c>
      <c r="U460">
        <v>118.145556</v>
      </c>
      <c r="V460" t="s">
        <v>7</v>
      </c>
      <c r="W460">
        <v>762.08997599999998</v>
      </c>
      <c r="X460">
        <v>97.486191000000005</v>
      </c>
      <c r="Y460" t="s">
        <v>8</v>
      </c>
      <c r="Z460">
        <v>995.25081499999999</v>
      </c>
      <c r="AA460">
        <v>5916.6276120000002</v>
      </c>
      <c r="AB460" t="s">
        <v>9</v>
      </c>
      <c r="AC460">
        <v>23994.172617</v>
      </c>
      <c r="AD460">
        <v>82908.371618000005</v>
      </c>
      <c r="AE460" t="s">
        <v>10</v>
      </c>
      <c r="AF460">
        <v>5.7137E-2</v>
      </c>
      <c r="AG460">
        <v>3.4999999999999997E-5</v>
      </c>
      <c r="AH460" t="s">
        <v>11</v>
      </c>
      <c r="AI460">
        <v>0.93893099999999996</v>
      </c>
      <c r="AJ460">
        <v>1.15E-4</v>
      </c>
      <c r="AK460" t="s">
        <v>12</v>
      </c>
      <c r="AL460">
        <v>19.260000000000002</v>
      </c>
      <c r="AM460">
        <v>5148.2323999999999</v>
      </c>
    </row>
    <row r="461" spans="1:39" x14ac:dyDescent="0.25">
      <c r="A461" t="s">
        <v>131</v>
      </c>
      <c r="B461">
        <v>20</v>
      </c>
      <c r="C461">
        <v>1000</v>
      </c>
      <c r="D461" t="s">
        <v>1</v>
      </c>
      <c r="E461">
        <v>0</v>
      </c>
      <c r="F461">
        <v>0</v>
      </c>
      <c r="G461" t="s">
        <v>2</v>
      </c>
      <c r="H461">
        <v>30849.794140999998</v>
      </c>
      <c r="I461">
        <v>163098.59421499999</v>
      </c>
      <c r="J461" t="s">
        <v>3</v>
      </c>
      <c r="K461">
        <v>30822.585429999999</v>
      </c>
      <c r="L461">
        <v>162836.06103000001</v>
      </c>
      <c r="M461" t="s">
        <v>4</v>
      </c>
      <c r="N461">
        <v>1108.5214940000001</v>
      </c>
      <c r="O461">
        <v>296.12323700000002</v>
      </c>
      <c r="P461" t="s">
        <v>5</v>
      </c>
      <c r="Q461">
        <v>3737.294907</v>
      </c>
      <c r="R461">
        <v>9967.7199270000001</v>
      </c>
      <c r="S461" t="s">
        <v>6</v>
      </c>
      <c r="T461">
        <v>799.42829099999994</v>
      </c>
      <c r="U461">
        <v>116.770585</v>
      </c>
      <c r="V461" t="s">
        <v>7</v>
      </c>
      <c r="W461">
        <v>802.12866699999995</v>
      </c>
      <c r="X461">
        <v>113.84277299999999</v>
      </c>
      <c r="Y461" t="s">
        <v>8</v>
      </c>
      <c r="Z461">
        <v>1048.0995809999999</v>
      </c>
      <c r="AA461">
        <v>6260.6586989999996</v>
      </c>
      <c r="AB461" t="s">
        <v>9</v>
      </c>
      <c r="AC461">
        <v>25254.704688000002</v>
      </c>
      <c r="AD461">
        <v>91636.830111999996</v>
      </c>
      <c r="AE461" t="s">
        <v>10</v>
      </c>
      <c r="AF461">
        <v>5.5898999999999997E-2</v>
      </c>
      <c r="AG461">
        <v>3.1000000000000001E-5</v>
      </c>
      <c r="AH461" t="s">
        <v>11</v>
      </c>
      <c r="AI461">
        <v>0.93893400000000005</v>
      </c>
      <c r="AJ461">
        <v>1.15E-4</v>
      </c>
      <c r="AK461" t="s">
        <v>12</v>
      </c>
      <c r="AL461">
        <v>19.260000000000002</v>
      </c>
      <c r="AM461">
        <v>5148.2323999999999</v>
      </c>
    </row>
    <row r="462" spans="1:39" x14ac:dyDescent="0.25">
      <c r="A462" t="s">
        <v>132</v>
      </c>
      <c r="B462">
        <v>1</v>
      </c>
      <c r="C462">
        <v>50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100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150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200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250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300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350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400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450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500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550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600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650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700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750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800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850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900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950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1000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50</v>
      </c>
      <c r="D482" t="s">
        <v>1</v>
      </c>
      <c r="E482">
        <v>0</v>
      </c>
      <c r="F482">
        <v>0</v>
      </c>
      <c r="G482" t="s">
        <v>2</v>
      </c>
      <c r="H482">
        <v>1345.0073</v>
      </c>
      <c r="I482">
        <v>4497.8250879999996</v>
      </c>
      <c r="J482" t="s">
        <v>3</v>
      </c>
      <c r="K482">
        <v>1343.6748070000001</v>
      </c>
      <c r="L482">
        <v>4489.0702080000001</v>
      </c>
      <c r="M482" t="s">
        <v>4</v>
      </c>
      <c r="N482">
        <v>57.589793</v>
      </c>
      <c r="O482">
        <v>13.937421000000001</v>
      </c>
      <c r="P482" t="s">
        <v>5</v>
      </c>
      <c r="Q482">
        <v>0</v>
      </c>
      <c r="R482">
        <v>0</v>
      </c>
      <c r="S482" t="s">
        <v>6</v>
      </c>
      <c r="T482">
        <v>40.001043000000003</v>
      </c>
      <c r="U482">
        <v>3.6395970000000002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7.8867999999999994E-2</v>
      </c>
      <c r="AD482">
        <v>1.03E-4</v>
      </c>
      <c r="AE482" t="s">
        <v>10</v>
      </c>
      <c r="AF482">
        <v>0</v>
      </c>
      <c r="AG482">
        <v>0</v>
      </c>
      <c r="AH482" t="s">
        <v>11</v>
      </c>
      <c r="AI482">
        <v>0.920041</v>
      </c>
      <c r="AJ482">
        <v>1.4200000000000001E-4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100</v>
      </c>
      <c r="D483" t="s">
        <v>1</v>
      </c>
      <c r="E483">
        <v>0</v>
      </c>
      <c r="F483">
        <v>0</v>
      </c>
      <c r="G483" t="s">
        <v>2</v>
      </c>
      <c r="H483">
        <v>2701.9644870000002</v>
      </c>
      <c r="I483">
        <v>12566.509975999999</v>
      </c>
      <c r="J483" t="s">
        <v>3</v>
      </c>
      <c r="K483">
        <v>2699.2883790000001</v>
      </c>
      <c r="L483">
        <v>12542.703599</v>
      </c>
      <c r="M483" t="s">
        <v>4</v>
      </c>
      <c r="N483">
        <v>115.554012</v>
      </c>
      <c r="O483">
        <v>29.524011000000002</v>
      </c>
      <c r="P483" t="s">
        <v>5</v>
      </c>
      <c r="Q483">
        <v>0</v>
      </c>
      <c r="R483">
        <v>0</v>
      </c>
      <c r="S483" t="s">
        <v>6</v>
      </c>
      <c r="T483">
        <v>80.651171000000005</v>
      </c>
      <c r="U483">
        <v>10.376723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7.6494000000000006E-2</v>
      </c>
      <c r="AD483">
        <v>1.2899999999999999E-4</v>
      </c>
      <c r="AE483" t="s">
        <v>10</v>
      </c>
      <c r="AF483">
        <v>0</v>
      </c>
      <c r="AG483">
        <v>0</v>
      </c>
      <c r="AH483" t="s">
        <v>11</v>
      </c>
      <c r="AI483">
        <v>0.92693400000000004</v>
      </c>
      <c r="AJ483">
        <v>1.4100000000000001E-4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150</v>
      </c>
      <c r="D484" t="s">
        <v>1</v>
      </c>
      <c r="E484">
        <v>0</v>
      </c>
      <c r="F484">
        <v>0</v>
      </c>
      <c r="G484" t="s">
        <v>2</v>
      </c>
      <c r="H484">
        <v>4047.6572609999998</v>
      </c>
      <c r="I484">
        <v>15490.290230000001</v>
      </c>
      <c r="J484" t="s">
        <v>3</v>
      </c>
      <c r="K484">
        <v>4043.6445509999999</v>
      </c>
      <c r="L484">
        <v>15461.273702</v>
      </c>
      <c r="M484" t="s">
        <v>4</v>
      </c>
      <c r="N484">
        <v>173.018687</v>
      </c>
      <c r="O484">
        <v>34.820214999999997</v>
      </c>
      <c r="P484" t="s">
        <v>5</v>
      </c>
      <c r="Q484">
        <v>0</v>
      </c>
      <c r="R484">
        <v>0</v>
      </c>
      <c r="S484" t="s">
        <v>6</v>
      </c>
      <c r="T484">
        <v>120.875732</v>
      </c>
      <c r="U484">
        <v>12.978149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7.3708999999999997E-2</v>
      </c>
      <c r="AD484">
        <v>1.44E-4</v>
      </c>
      <c r="AE484" t="s">
        <v>10</v>
      </c>
      <c r="AF484">
        <v>0</v>
      </c>
      <c r="AG484">
        <v>0</v>
      </c>
      <c r="AH484" t="s">
        <v>11</v>
      </c>
      <c r="AI484">
        <v>0.92930599999999997</v>
      </c>
      <c r="AJ484">
        <v>9.7E-5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200</v>
      </c>
      <c r="D485" t="s">
        <v>1</v>
      </c>
      <c r="E485">
        <v>0</v>
      </c>
      <c r="F485">
        <v>0</v>
      </c>
      <c r="G485" t="s">
        <v>2</v>
      </c>
      <c r="H485">
        <v>5403.883906</v>
      </c>
      <c r="I485">
        <v>28182.736054000001</v>
      </c>
      <c r="J485" t="s">
        <v>3</v>
      </c>
      <c r="K485">
        <v>5398.5276370000001</v>
      </c>
      <c r="L485">
        <v>28130.014642999999</v>
      </c>
      <c r="M485" t="s">
        <v>4</v>
      </c>
      <c r="N485">
        <v>231.06388699999999</v>
      </c>
      <c r="O485">
        <v>61.228898000000001</v>
      </c>
      <c r="P485" t="s">
        <v>5</v>
      </c>
      <c r="Q485">
        <v>0</v>
      </c>
      <c r="R485">
        <v>0</v>
      </c>
      <c r="S485" t="s">
        <v>6</v>
      </c>
      <c r="T485">
        <v>161.47991999999999</v>
      </c>
      <c r="U485">
        <v>36.540174999999998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7.0860000000000006E-2</v>
      </c>
      <c r="AD485">
        <v>1.4899999999999999E-4</v>
      </c>
      <c r="AE485" t="s">
        <v>10</v>
      </c>
      <c r="AF485">
        <v>0</v>
      </c>
      <c r="AG485">
        <v>0</v>
      </c>
      <c r="AH485" t="s">
        <v>11</v>
      </c>
      <c r="AI485">
        <v>0.93117499999999997</v>
      </c>
      <c r="AJ485">
        <v>9.7E-5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250</v>
      </c>
      <c r="D486" t="s">
        <v>1</v>
      </c>
      <c r="E486">
        <v>0</v>
      </c>
      <c r="F486">
        <v>0</v>
      </c>
      <c r="G486" t="s">
        <v>2</v>
      </c>
      <c r="H486">
        <v>6749.5933590000004</v>
      </c>
      <c r="I486">
        <v>35114.538817000001</v>
      </c>
      <c r="J486" t="s">
        <v>3</v>
      </c>
      <c r="K486">
        <v>6742.9009960000003</v>
      </c>
      <c r="L486">
        <v>35045.939219</v>
      </c>
      <c r="M486" t="s">
        <v>4</v>
      </c>
      <c r="N486">
        <v>288.68701199999998</v>
      </c>
      <c r="O486">
        <v>67.668138999999996</v>
      </c>
      <c r="P486" t="s">
        <v>5</v>
      </c>
      <c r="Q486">
        <v>0</v>
      </c>
      <c r="R486">
        <v>0</v>
      </c>
      <c r="S486" t="s">
        <v>6</v>
      </c>
      <c r="T486">
        <v>201.81387799999999</v>
      </c>
      <c r="U486">
        <v>45.153193000000002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7.0008000000000001E-2</v>
      </c>
      <c r="AD486">
        <v>1.5300000000000001E-4</v>
      </c>
      <c r="AE486" t="s">
        <v>10</v>
      </c>
      <c r="AF486">
        <v>0</v>
      </c>
      <c r="AG486">
        <v>0</v>
      </c>
      <c r="AH486" t="s">
        <v>11</v>
      </c>
      <c r="AI486">
        <v>0.93307399999999996</v>
      </c>
      <c r="AJ486">
        <v>9.1000000000000003E-5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300</v>
      </c>
      <c r="D487" t="s">
        <v>1</v>
      </c>
      <c r="E487">
        <v>0</v>
      </c>
      <c r="F487">
        <v>0</v>
      </c>
      <c r="G487" t="s">
        <v>2</v>
      </c>
      <c r="H487">
        <v>8093.174121</v>
      </c>
      <c r="I487">
        <v>49046.535114999999</v>
      </c>
      <c r="J487" t="s">
        <v>3</v>
      </c>
      <c r="K487">
        <v>8085.1520209999999</v>
      </c>
      <c r="L487">
        <v>48953.419309999997</v>
      </c>
      <c r="M487" t="s">
        <v>4</v>
      </c>
      <c r="N487">
        <v>346.19628599999999</v>
      </c>
      <c r="O487">
        <v>87.444574000000003</v>
      </c>
      <c r="P487" t="s">
        <v>5</v>
      </c>
      <c r="Q487">
        <v>0</v>
      </c>
      <c r="R487">
        <v>0</v>
      </c>
      <c r="S487" t="s">
        <v>6</v>
      </c>
      <c r="T487">
        <v>242.22840099999999</v>
      </c>
      <c r="U487">
        <v>65.368003999999999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6.6902000000000003E-2</v>
      </c>
      <c r="AD487">
        <v>1.37E-4</v>
      </c>
      <c r="AE487" t="s">
        <v>10</v>
      </c>
      <c r="AF487">
        <v>0</v>
      </c>
      <c r="AG487">
        <v>0</v>
      </c>
      <c r="AH487" t="s">
        <v>11</v>
      </c>
      <c r="AI487">
        <v>0.93441799999999997</v>
      </c>
      <c r="AJ487">
        <v>7.7000000000000001E-5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350</v>
      </c>
      <c r="D488" t="s">
        <v>1</v>
      </c>
      <c r="E488">
        <v>0</v>
      </c>
      <c r="F488">
        <v>0</v>
      </c>
      <c r="G488" t="s">
        <v>2</v>
      </c>
      <c r="H488">
        <v>9445.4994339999994</v>
      </c>
      <c r="I488">
        <v>61851.437775999999</v>
      </c>
      <c r="J488" t="s">
        <v>3</v>
      </c>
      <c r="K488">
        <v>9436.1376170000003</v>
      </c>
      <c r="L488">
        <v>61731.807855999999</v>
      </c>
      <c r="M488" t="s">
        <v>4</v>
      </c>
      <c r="N488">
        <v>403.98137000000003</v>
      </c>
      <c r="O488">
        <v>101.903451</v>
      </c>
      <c r="P488" t="s">
        <v>5</v>
      </c>
      <c r="Q488">
        <v>0</v>
      </c>
      <c r="R488">
        <v>0</v>
      </c>
      <c r="S488" t="s">
        <v>6</v>
      </c>
      <c r="T488">
        <v>282.79001199999999</v>
      </c>
      <c r="U488">
        <v>75.569731000000004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6.6165000000000002E-2</v>
      </c>
      <c r="AD488">
        <v>1.37E-4</v>
      </c>
      <c r="AE488" t="s">
        <v>10</v>
      </c>
      <c r="AF488">
        <v>0</v>
      </c>
      <c r="AG488">
        <v>0</v>
      </c>
      <c r="AH488" t="s">
        <v>11</v>
      </c>
      <c r="AI488">
        <v>0.93598199999999998</v>
      </c>
      <c r="AJ488">
        <v>9.2E-5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400</v>
      </c>
      <c r="D489" t="s">
        <v>1</v>
      </c>
      <c r="E489">
        <v>0</v>
      </c>
      <c r="F489">
        <v>0</v>
      </c>
      <c r="G489" t="s">
        <v>2</v>
      </c>
      <c r="H489">
        <v>10799.655215000001</v>
      </c>
      <c r="I489">
        <v>81589.649841999999</v>
      </c>
      <c r="J489" t="s">
        <v>3</v>
      </c>
      <c r="K489">
        <v>10788.951327999999</v>
      </c>
      <c r="L489">
        <v>81433.876726999995</v>
      </c>
      <c r="M489" t="s">
        <v>4</v>
      </c>
      <c r="N489">
        <v>462.10305099999999</v>
      </c>
      <c r="O489">
        <v>142.789783</v>
      </c>
      <c r="P489" t="s">
        <v>5</v>
      </c>
      <c r="Q489">
        <v>0</v>
      </c>
      <c r="R489">
        <v>0</v>
      </c>
      <c r="S489" t="s">
        <v>6</v>
      </c>
      <c r="T489">
        <v>323.25122699999997</v>
      </c>
      <c r="U489">
        <v>92.556726999999995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6.4902000000000001E-2</v>
      </c>
      <c r="AD489">
        <v>1.35E-4</v>
      </c>
      <c r="AE489" t="s">
        <v>10</v>
      </c>
      <c r="AF489">
        <v>0</v>
      </c>
      <c r="AG489">
        <v>0</v>
      </c>
      <c r="AH489" t="s">
        <v>11</v>
      </c>
      <c r="AI489">
        <v>0.936141</v>
      </c>
      <c r="AJ489">
        <v>9.0000000000000006E-5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450</v>
      </c>
      <c r="D490" t="s">
        <v>1</v>
      </c>
      <c r="E490">
        <v>0</v>
      </c>
      <c r="F490">
        <v>0</v>
      </c>
      <c r="G490" t="s">
        <v>2</v>
      </c>
      <c r="H490">
        <v>12140.411405999999</v>
      </c>
      <c r="I490">
        <v>95048.646347000002</v>
      </c>
      <c r="J490" t="s">
        <v>3</v>
      </c>
      <c r="K490">
        <v>12128.377949</v>
      </c>
      <c r="L490">
        <v>94866.751491999996</v>
      </c>
      <c r="M490" t="s">
        <v>4</v>
      </c>
      <c r="N490">
        <v>519.40439400000002</v>
      </c>
      <c r="O490">
        <v>170.83298500000001</v>
      </c>
      <c r="P490" t="s">
        <v>5</v>
      </c>
      <c r="Q490">
        <v>0</v>
      </c>
      <c r="R490">
        <v>0</v>
      </c>
      <c r="S490" t="s">
        <v>6</v>
      </c>
      <c r="T490">
        <v>363.67064900000003</v>
      </c>
      <c r="U490">
        <v>106.475472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6.4435000000000006E-2</v>
      </c>
      <c r="AD490">
        <v>1.2999999999999999E-4</v>
      </c>
      <c r="AE490" t="s">
        <v>10</v>
      </c>
      <c r="AF490">
        <v>0</v>
      </c>
      <c r="AG490">
        <v>0</v>
      </c>
      <c r="AH490" t="s">
        <v>11</v>
      </c>
      <c r="AI490">
        <v>0.93619699999999995</v>
      </c>
      <c r="AJ490">
        <v>8.8999999999999995E-5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500</v>
      </c>
      <c r="D491" t="s">
        <v>1</v>
      </c>
      <c r="E491">
        <v>0</v>
      </c>
      <c r="F491">
        <v>0</v>
      </c>
      <c r="G491" t="s">
        <v>2</v>
      </c>
      <c r="H491">
        <v>13490.866113</v>
      </c>
      <c r="I491">
        <v>113382.916304</v>
      </c>
      <c r="J491" t="s">
        <v>3</v>
      </c>
      <c r="K491">
        <v>13477.49207</v>
      </c>
      <c r="L491">
        <v>113164.70039300001</v>
      </c>
      <c r="M491" t="s">
        <v>4</v>
      </c>
      <c r="N491">
        <v>577.86433599999998</v>
      </c>
      <c r="O491">
        <v>223.33569199999999</v>
      </c>
      <c r="P491" t="s">
        <v>5</v>
      </c>
      <c r="Q491">
        <v>0</v>
      </c>
      <c r="R491">
        <v>0</v>
      </c>
      <c r="S491" t="s">
        <v>6</v>
      </c>
      <c r="T491">
        <v>404.022739</v>
      </c>
      <c r="U491">
        <v>122.80431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6.2087999999999997E-2</v>
      </c>
      <c r="AD491">
        <v>1.01E-4</v>
      </c>
      <c r="AE491" t="s">
        <v>10</v>
      </c>
      <c r="AF491">
        <v>0</v>
      </c>
      <c r="AG491">
        <v>0</v>
      </c>
      <c r="AH491" t="s">
        <v>11</v>
      </c>
      <c r="AI491">
        <v>0.93696199999999996</v>
      </c>
      <c r="AJ491">
        <v>9.3999999999999994E-5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550</v>
      </c>
      <c r="D492" t="s">
        <v>1</v>
      </c>
      <c r="E492">
        <v>0</v>
      </c>
      <c r="F492">
        <v>0</v>
      </c>
      <c r="G492" t="s">
        <v>2</v>
      </c>
      <c r="H492">
        <v>14841.659414</v>
      </c>
      <c r="I492">
        <v>125099.068925</v>
      </c>
      <c r="J492" t="s">
        <v>3</v>
      </c>
      <c r="K492">
        <v>14826.95</v>
      </c>
      <c r="L492">
        <v>124856.62014899999</v>
      </c>
      <c r="M492" t="s">
        <v>4</v>
      </c>
      <c r="N492">
        <v>635.49934299999995</v>
      </c>
      <c r="O492">
        <v>223.34189499999999</v>
      </c>
      <c r="P492" t="s">
        <v>5</v>
      </c>
      <c r="Q492">
        <v>0</v>
      </c>
      <c r="R492">
        <v>0</v>
      </c>
      <c r="S492" t="s">
        <v>6</v>
      </c>
      <c r="T492">
        <v>444.36844300000001</v>
      </c>
      <c r="U492">
        <v>132.37117499999999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6.1171999999999997E-2</v>
      </c>
      <c r="AD492">
        <v>8.5000000000000006E-5</v>
      </c>
      <c r="AE492" t="s">
        <v>10</v>
      </c>
      <c r="AF492">
        <v>0</v>
      </c>
      <c r="AG492">
        <v>0</v>
      </c>
      <c r="AH492" t="s">
        <v>11</v>
      </c>
      <c r="AI492">
        <v>0.93761099999999997</v>
      </c>
      <c r="AJ492">
        <v>1.02E-4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600</v>
      </c>
      <c r="D493" t="s">
        <v>1</v>
      </c>
      <c r="E493">
        <v>0</v>
      </c>
      <c r="F493">
        <v>0</v>
      </c>
      <c r="G493" t="s">
        <v>2</v>
      </c>
      <c r="H493">
        <v>16203.314375</v>
      </c>
      <c r="I493">
        <v>150087.51956099999</v>
      </c>
      <c r="J493" t="s">
        <v>3</v>
      </c>
      <c r="K493">
        <v>16187.111113000001</v>
      </c>
      <c r="L493">
        <v>149527.79457900001</v>
      </c>
      <c r="M493" t="s">
        <v>4</v>
      </c>
      <c r="N493">
        <v>694.23048200000005</v>
      </c>
      <c r="O493">
        <v>304.56723199999999</v>
      </c>
      <c r="P493" t="s">
        <v>5</v>
      </c>
      <c r="Q493">
        <v>0</v>
      </c>
      <c r="R493">
        <v>0</v>
      </c>
      <c r="S493" t="s">
        <v>6</v>
      </c>
      <c r="T493">
        <v>485.15955200000002</v>
      </c>
      <c r="U493">
        <v>152.99437399999999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6.0868999999999999E-2</v>
      </c>
      <c r="AD493">
        <v>8.3999999999999995E-5</v>
      </c>
      <c r="AE493" t="s">
        <v>10</v>
      </c>
      <c r="AF493">
        <v>0</v>
      </c>
      <c r="AG493">
        <v>0</v>
      </c>
      <c r="AH493" t="s">
        <v>11</v>
      </c>
      <c r="AI493">
        <v>0.93761099999999997</v>
      </c>
      <c r="AJ493">
        <v>1.02E-4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650</v>
      </c>
      <c r="D494" t="s">
        <v>1</v>
      </c>
      <c r="E494">
        <v>0</v>
      </c>
      <c r="F494">
        <v>0</v>
      </c>
      <c r="G494" t="s">
        <v>2</v>
      </c>
      <c r="H494">
        <v>17545.519843999999</v>
      </c>
      <c r="I494">
        <v>167508.68624400001</v>
      </c>
      <c r="J494" t="s">
        <v>3</v>
      </c>
      <c r="K494">
        <v>17527.987578</v>
      </c>
      <c r="L494">
        <v>166857.836939</v>
      </c>
      <c r="M494" t="s">
        <v>4</v>
      </c>
      <c r="N494">
        <v>751.61956799999996</v>
      </c>
      <c r="O494">
        <v>342.18658199999999</v>
      </c>
      <c r="P494" t="s">
        <v>5</v>
      </c>
      <c r="Q494">
        <v>0</v>
      </c>
      <c r="R494">
        <v>0</v>
      </c>
      <c r="S494" t="s">
        <v>6</v>
      </c>
      <c r="T494">
        <v>525.09390399999995</v>
      </c>
      <c r="U494">
        <v>169.47055399999999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5.9958999999999998E-2</v>
      </c>
      <c r="AD494">
        <v>7.1000000000000005E-5</v>
      </c>
      <c r="AE494" t="s">
        <v>10</v>
      </c>
      <c r="AF494">
        <v>0</v>
      </c>
      <c r="AG494">
        <v>0</v>
      </c>
      <c r="AH494" t="s">
        <v>11</v>
      </c>
      <c r="AI494">
        <v>0.93811299999999997</v>
      </c>
      <c r="AJ494">
        <v>1.01E-4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700</v>
      </c>
      <c r="D495" t="s">
        <v>1</v>
      </c>
      <c r="E495">
        <v>0</v>
      </c>
      <c r="F495">
        <v>0</v>
      </c>
      <c r="G495" t="s">
        <v>2</v>
      </c>
      <c r="H495">
        <v>18885.247188000001</v>
      </c>
      <c r="I495">
        <v>181115.42904399999</v>
      </c>
      <c r="J495" t="s">
        <v>3</v>
      </c>
      <c r="K495">
        <v>18866.387617</v>
      </c>
      <c r="L495">
        <v>180435.630897</v>
      </c>
      <c r="M495" t="s">
        <v>4</v>
      </c>
      <c r="N495">
        <v>808.96020999999996</v>
      </c>
      <c r="O495">
        <v>347.043745</v>
      </c>
      <c r="P495" t="s">
        <v>5</v>
      </c>
      <c r="Q495">
        <v>0</v>
      </c>
      <c r="R495">
        <v>0</v>
      </c>
      <c r="S495" t="s">
        <v>6</v>
      </c>
      <c r="T495">
        <v>565.30838900000003</v>
      </c>
      <c r="U495">
        <v>195.85495299999999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5.9693999999999997E-2</v>
      </c>
      <c r="AD495">
        <v>6.3E-5</v>
      </c>
      <c r="AE495" t="s">
        <v>10</v>
      </c>
      <c r="AF495">
        <v>0</v>
      </c>
      <c r="AG495">
        <v>0</v>
      </c>
      <c r="AH495" t="s">
        <v>11</v>
      </c>
      <c r="AI495">
        <v>0.93867999999999996</v>
      </c>
      <c r="AJ495">
        <v>1.08E-4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750</v>
      </c>
      <c r="D496" t="s">
        <v>1</v>
      </c>
      <c r="E496">
        <v>0</v>
      </c>
      <c r="F496">
        <v>0</v>
      </c>
      <c r="G496" t="s">
        <v>2</v>
      </c>
      <c r="H496">
        <v>20235.056055000001</v>
      </c>
      <c r="I496">
        <v>212601.96690199999</v>
      </c>
      <c r="J496" t="s">
        <v>3</v>
      </c>
      <c r="K496">
        <v>20214.860117</v>
      </c>
      <c r="L496">
        <v>211859.74220000001</v>
      </c>
      <c r="M496" t="s">
        <v>4</v>
      </c>
      <c r="N496">
        <v>866.56997100000001</v>
      </c>
      <c r="O496">
        <v>411.64842199999998</v>
      </c>
      <c r="P496" t="s">
        <v>5</v>
      </c>
      <c r="Q496">
        <v>0</v>
      </c>
      <c r="R496">
        <v>0</v>
      </c>
      <c r="S496" t="s">
        <v>6</v>
      </c>
      <c r="T496">
        <v>605.73274500000002</v>
      </c>
      <c r="U496">
        <v>230.74765199999999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5.9615000000000001E-2</v>
      </c>
      <c r="AD496">
        <v>6.3E-5</v>
      </c>
      <c r="AE496" t="s">
        <v>10</v>
      </c>
      <c r="AF496">
        <v>0</v>
      </c>
      <c r="AG496">
        <v>0</v>
      </c>
      <c r="AH496" t="s">
        <v>11</v>
      </c>
      <c r="AI496">
        <v>0.93969100000000005</v>
      </c>
      <c r="AJ496">
        <v>1.13E-4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800</v>
      </c>
      <c r="D497" t="s">
        <v>1</v>
      </c>
      <c r="E497">
        <v>0</v>
      </c>
      <c r="F497">
        <v>0</v>
      </c>
      <c r="G497" t="s">
        <v>2</v>
      </c>
      <c r="H497">
        <v>21588.581445</v>
      </c>
      <c r="I497">
        <v>239891.86470899999</v>
      </c>
      <c r="J497" t="s">
        <v>3</v>
      </c>
      <c r="K497">
        <v>21567.048125000001</v>
      </c>
      <c r="L497">
        <v>239046.374339</v>
      </c>
      <c r="M497" t="s">
        <v>4</v>
      </c>
      <c r="N497">
        <v>924.12152500000002</v>
      </c>
      <c r="O497">
        <v>406.08552200000003</v>
      </c>
      <c r="P497" t="s">
        <v>5</v>
      </c>
      <c r="Q497">
        <v>0</v>
      </c>
      <c r="R497">
        <v>0</v>
      </c>
      <c r="S497" t="s">
        <v>6</v>
      </c>
      <c r="T497">
        <v>646.02964999999995</v>
      </c>
      <c r="U497">
        <v>255.731143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5.8774E-2</v>
      </c>
      <c r="AD497">
        <v>5.8E-5</v>
      </c>
      <c r="AE497" t="s">
        <v>10</v>
      </c>
      <c r="AF497">
        <v>0</v>
      </c>
      <c r="AG497">
        <v>0</v>
      </c>
      <c r="AH497" t="s">
        <v>11</v>
      </c>
      <c r="AI497">
        <v>0.93971300000000002</v>
      </c>
      <c r="AJ497">
        <v>1.12E-4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850</v>
      </c>
      <c r="D498" t="s">
        <v>1</v>
      </c>
      <c r="E498">
        <v>0</v>
      </c>
      <c r="F498">
        <v>0</v>
      </c>
      <c r="G498" t="s">
        <v>2</v>
      </c>
      <c r="H498">
        <v>22927.872460999999</v>
      </c>
      <c r="I498">
        <v>246468.387839</v>
      </c>
      <c r="J498" t="s">
        <v>3</v>
      </c>
      <c r="K498">
        <v>22905.010703</v>
      </c>
      <c r="L498">
        <v>245621.90301400001</v>
      </c>
      <c r="M498" t="s">
        <v>4</v>
      </c>
      <c r="N498">
        <v>981.42211699999996</v>
      </c>
      <c r="O498">
        <v>408.43244900000002</v>
      </c>
      <c r="P498" t="s">
        <v>5</v>
      </c>
      <c r="Q498">
        <v>0</v>
      </c>
      <c r="R498">
        <v>0</v>
      </c>
      <c r="S498" t="s">
        <v>6</v>
      </c>
      <c r="T498">
        <v>686.342355</v>
      </c>
      <c r="U498">
        <v>269.88023600000002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5.8774E-2</v>
      </c>
      <c r="AD498">
        <v>5.8E-5</v>
      </c>
      <c r="AE498" t="s">
        <v>10</v>
      </c>
      <c r="AF498">
        <v>0</v>
      </c>
      <c r="AG498">
        <v>0</v>
      </c>
      <c r="AH498" t="s">
        <v>11</v>
      </c>
      <c r="AI498">
        <v>0.93971300000000002</v>
      </c>
      <c r="AJ498">
        <v>1.12E-4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900</v>
      </c>
      <c r="D499" t="s">
        <v>1</v>
      </c>
      <c r="E499">
        <v>0</v>
      </c>
      <c r="F499">
        <v>0</v>
      </c>
      <c r="G499" t="s">
        <v>2</v>
      </c>
      <c r="H499">
        <v>24275.746718999999</v>
      </c>
      <c r="I499">
        <v>269990.36819200002</v>
      </c>
      <c r="J499" t="s">
        <v>3</v>
      </c>
      <c r="K499">
        <v>24251.549219</v>
      </c>
      <c r="L499">
        <v>269042.72905199998</v>
      </c>
      <c r="M499" t="s">
        <v>4</v>
      </c>
      <c r="N499">
        <v>1038.924526</v>
      </c>
      <c r="O499">
        <v>460.67309499999999</v>
      </c>
      <c r="P499" t="s">
        <v>5</v>
      </c>
      <c r="Q499">
        <v>0</v>
      </c>
      <c r="R499">
        <v>0</v>
      </c>
      <c r="S499" t="s">
        <v>6</v>
      </c>
      <c r="T499">
        <v>726.62036999999998</v>
      </c>
      <c r="U499">
        <v>300.26340699999997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5.8774E-2</v>
      </c>
      <c r="AD499">
        <v>5.8E-5</v>
      </c>
      <c r="AE499" t="s">
        <v>10</v>
      </c>
      <c r="AF499">
        <v>0</v>
      </c>
      <c r="AG499">
        <v>0</v>
      </c>
      <c r="AH499" t="s">
        <v>11</v>
      </c>
      <c r="AI499">
        <v>0.93971300000000002</v>
      </c>
      <c r="AJ499">
        <v>1.12E-4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950</v>
      </c>
      <c r="D500" t="s">
        <v>1</v>
      </c>
      <c r="E500">
        <v>0</v>
      </c>
      <c r="F500">
        <v>0</v>
      </c>
      <c r="G500" t="s">
        <v>2</v>
      </c>
      <c r="H500">
        <v>25625.488358999999</v>
      </c>
      <c r="I500">
        <v>295755.46807900001</v>
      </c>
      <c r="J500" t="s">
        <v>3</v>
      </c>
      <c r="K500">
        <v>25599.952109000002</v>
      </c>
      <c r="L500">
        <v>294759.14431399998</v>
      </c>
      <c r="M500" t="s">
        <v>4</v>
      </c>
      <c r="N500">
        <v>1096.732898</v>
      </c>
      <c r="O500">
        <v>514.97351900000001</v>
      </c>
      <c r="P500" t="s">
        <v>5</v>
      </c>
      <c r="Q500">
        <v>0</v>
      </c>
      <c r="R500">
        <v>0</v>
      </c>
      <c r="S500" t="s">
        <v>6</v>
      </c>
      <c r="T500">
        <v>767.48817299999996</v>
      </c>
      <c r="U500">
        <v>343.51363199999997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5.8774E-2</v>
      </c>
      <c r="AD500">
        <v>5.8E-5</v>
      </c>
      <c r="AE500" t="s">
        <v>10</v>
      </c>
      <c r="AF500">
        <v>0</v>
      </c>
      <c r="AG500">
        <v>0</v>
      </c>
      <c r="AH500" t="s">
        <v>11</v>
      </c>
      <c r="AI500">
        <v>0.93971300000000002</v>
      </c>
      <c r="AJ500">
        <v>1.12E-4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1000</v>
      </c>
      <c r="D501" t="s">
        <v>1</v>
      </c>
      <c r="E501">
        <v>0</v>
      </c>
      <c r="F501">
        <v>0</v>
      </c>
      <c r="G501" t="s">
        <v>2</v>
      </c>
      <c r="H501">
        <v>26980.718437</v>
      </c>
      <c r="I501">
        <v>325778.23731400003</v>
      </c>
      <c r="J501" t="s">
        <v>3</v>
      </c>
      <c r="K501">
        <v>26953.837344</v>
      </c>
      <c r="L501">
        <v>324699.40632100002</v>
      </c>
      <c r="M501" t="s">
        <v>4</v>
      </c>
      <c r="N501">
        <v>1155.097354</v>
      </c>
      <c r="O501">
        <v>555.38296700000001</v>
      </c>
      <c r="P501" t="s">
        <v>5</v>
      </c>
      <c r="Q501">
        <v>0</v>
      </c>
      <c r="R501">
        <v>0</v>
      </c>
      <c r="S501" t="s">
        <v>6</v>
      </c>
      <c r="T501">
        <v>807.78177100000005</v>
      </c>
      <c r="U501">
        <v>369.259704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5.8774E-2</v>
      </c>
      <c r="AD501">
        <v>5.8E-5</v>
      </c>
      <c r="AE501" t="s">
        <v>10</v>
      </c>
      <c r="AF501">
        <v>0</v>
      </c>
      <c r="AG501">
        <v>0</v>
      </c>
      <c r="AH501" t="s">
        <v>11</v>
      </c>
      <c r="AI501">
        <v>0.93971300000000002</v>
      </c>
      <c r="AJ501">
        <v>1.12E-4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zoomScale="80" zoomScaleNormal="55"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155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2377.33</v>
      </c>
      <c r="C2">
        <v>1049.17</v>
      </c>
      <c r="D2">
        <v>1001.04</v>
      </c>
      <c r="E2">
        <v>991.84199999999998</v>
      </c>
      <c r="F2">
        <v>315.50799999999998</v>
      </c>
      <c r="G2">
        <v>0</v>
      </c>
      <c r="H2">
        <v>315.50799999999998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1032.1199999999999</v>
      </c>
      <c r="C3">
        <v>1029.99</v>
      </c>
      <c r="D3">
        <v>983.96299999999997</v>
      </c>
      <c r="E3">
        <v>975.375</v>
      </c>
      <c r="F3">
        <v>305.11399999999998</v>
      </c>
      <c r="G3">
        <v>0</v>
      </c>
      <c r="H3">
        <v>305.11399999999998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1033.9100000000001</v>
      </c>
      <c r="C4">
        <v>1031.57</v>
      </c>
      <c r="D4">
        <v>983.75699999999995</v>
      </c>
      <c r="E4">
        <v>974.98099999999999</v>
      </c>
      <c r="F4">
        <v>304.84199999999998</v>
      </c>
      <c r="G4">
        <v>0</v>
      </c>
      <c r="H4">
        <v>304.84199999999998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1581.12</v>
      </c>
      <c r="C5">
        <v>1026.9100000000001</v>
      </c>
      <c r="D5">
        <v>983.51300000000003</v>
      </c>
      <c r="E5">
        <v>975.35199999999998</v>
      </c>
      <c r="F5">
        <v>305.20699999999999</v>
      </c>
      <c r="G5">
        <v>0</v>
      </c>
      <c r="H5">
        <v>305.20699999999999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1031.92</v>
      </c>
      <c r="C6">
        <v>1027.8900000000001</v>
      </c>
      <c r="D6">
        <v>982.99099999999999</v>
      </c>
      <c r="E6">
        <v>974.66200000000003</v>
      </c>
      <c r="F6">
        <v>304.86399999999998</v>
      </c>
      <c r="G6">
        <v>0</v>
      </c>
      <c r="H6">
        <v>304.86399999999998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1027.97</v>
      </c>
      <c r="C7">
        <v>1026.02</v>
      </c>
      <c r="D7">
        <v>983.577</v>
      </c>
      <c r="E7">
        <v>975.46299999999997</v>
      </c>
      <c r="F7">
        <v>305.23899999999998</v>
      </c>
      <c r="G7">
        <v>0</v>
      </c>
      <c r="H7">
        <v>305.23899999999998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1027.98</v>
      </c>
      <c r="C8">
        <v>1025.93</v>
      </c>
      <c r="D8">
        <v>983.59199999999998</v>
      </c>
      <c r="E8">
        <v>975.42600000000004</v>
      </c>
      <c r="F8">
        <v>305.09500000000003</v>
      </c>
      <c r="G8">
        <v>0</v>
      </c>
      <c r="H8">
        <v>305.09500000000003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1027.8900000000001</v>
      </c>
      <c r="C9">
        <v>1025.93</v>
      </c>
      <c r="D9">
        <v>983.51</v>
      </c>
      <c r="E9">
        <v>975.37800000000004</v>
      </c>
      <c r="F9">
        <v>305.16300000000001</v>
      </c>
      <c r="G9">
        <v>0</v>
      </c>
      <c r="H9">
        <v>305.16300000000001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1026.99</v>
      </c>
      <c r="C10">
        <v>1025.08</v>
      </c>
      <c r="D10">
        <v>983.26800000000003</v>
      </c>
      <c r="E10">
        <v>975.13099999999997</v>
      </c>
      <c r="F10">
        <v>304.82400000000001</v>
      </c>
      <c r="G10">
        <v>0</v>
      </c>
      <c r="H10">
        <v>304.82400000000001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1028.1300000000001</v>
      </c>
      <c r="C11">
        <v>1026.2</v>
      </c>
      <c r="D11">
        <v>983.78300000000002</v>
      </c>
      <c r="E11">
        <v>975.65</v>
      </c>
      <c r="F11">
        <v>305.23200000000003</v>
      </c>
      <c r="G11">
        <v>0</v>
      </c>
      <c r="H11">
        <v>305.23200000000003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1027.21</v>
      </c>
      <c r="C12">
        <v>1025.29</v>
      </c>
      <c r="D12">
        <v>983.43499999999995</v>
      </c>
      <c r="E12">
        <v>975.31299999999999</v>
      </c>
      <c r="F12">
        <v>305.08199999999999</v>
      </c>
      <c r="G12">
        <v>0</v>
      </c>
      <c r="H12">
        <v>305.08199999999999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1028.99</v>
      </c>
      <c r="C13">
        <v>1026.9000000000001</v>
      </c>
      <c r="D13">
        <v>983.49199999999996</v>
      </c>
      <c r="E13">
        <v>975.21199999999999</v>
      </c>
      <c r="F13">
        <v>305.23899999999998</v>
      </c>
      <c r="G13">
        <v>0</v>
      </c>
      <c r="H13">
        <v>305.23899999999998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1786.24</v>
      </c>
      <c r="C14">
        <v>1028.52</v>
      </c>
      <c r="D14">
        <v>983.54899999999998</v>
      </c>
      <c r="E14">
        <v>975.13</v>
      </c>
      <c r="F14">
        <v>305.05500000000001</v>
      </c>
      <c r="G14">
        <v>0</v>
      </c>
      <c r="H14">
        <v>305.05500000000001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1034.6500000000001</v>
      </c>
      <c r="C15">
        <v>1030.25</v>
      </c>
      <c r="D15">
        <v>983.84500000000003</v>
      </c>
      <c r="E15">
        <v>975.30899999999997</v>
      </c>
      <c r="F15">
        <v>305.315</v>
      </c>
      <c r="G15">
        <v>0</v>
      </c>
      <c r="H15">
        <v>305.315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1033.68</v>
      </c>
      <c r="C16">
        <v>1030.5999999999999</v>
      </c>
      <c r="D16">
        <v>983.65099999999995</v>
      </c>
      <c r="E16">
        <v>975.05600000000004</v>
      </c>
      <c r="F16">
        <v>305.012</v>
      </c>
      <c r="G16">
        <v>0</v>
      </c>
      <c r="H16">
        <v>305.012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1035.73</v>
      </c>
      <c r="C17">
        <v>1033.47</v>
      </c>
      <c r="D17">
        <v>984.15599999999995</v>
      </c>
      <c r="E17">
        <v>975.21299999999997</v>
      </c>
      <c r="F17">
        <v>305.12</v>
      </c>
      <c r="G17">
        <v>0</v>
      </c>
      <c r="H17">
        <v>305.12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1031.44</v>
      </c>
      <c r="C18">
        <v>1029.28</v>
      </c>
      <c r="D18">
        <v>983.37599999999998</v>
      </c>
      <c r="E18">
        <v>974.89300000000003</v>
      </c>
      <c r="F18">
        <v>305.072</v>
      </c>
      <c r="G18">
        <v>0</v>
      </c>
      <c r="H18">
        <v>305.072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1035.02</v>
      </c>
      <c r="C19">
        <v>1032.9000000000001</v>
      </c>
      <c r="D19">
        <v>984.08799999999997</v>
      </c>
      <c r="E19">
        <v>975.07799999999997</v>
      </c>
      <c r="F19">
        <v>305.13200000000001</v>
      </c>
      <c r="G19">
        <v>0</v>
      </c>
      <c r="H19">
        <v>305.13200000000001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1030.94</v>
      </c>
      <c r="C20">
        <v>1028.83</v>
      </c>
      <c r="D20">
        <v>983.44299999999998</v>
      </c>
      <c r="E20">
        <v>975.00699999999995</v>
      </c>
      <c r="F20">
        <v>305.09199999999998</v>
      </c>
      <c r="G20">
        <v>0</v>
      </c>
      <c r="H20">
        <v>305.09199999999998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1036.67</v>
      </c>
      <c r="C21">
        <v>1034.2</v>
      </c>
      <c r="D21">
        <v>984.19600000000003</v>
      </c>
      <c r="E21">
        <v>975.07399999999996</v>
      </c>
      <c r="F21">
        <v>305.17899999999997</v>
      </c>
      <c r="G21">
        <v>0</v>
      </c>
      <c r="H21">
        <v>305.17899999999997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1034.46</v>
      </c>
      <c r="C22">
        <v>1032.1500000000001</v>
      </c>
      <c r="D22">
        <v>983.82500000000005</v>
      </c>
      <c r="E22">
        <v>974.93799999999999</v>
      </c>
      <c r="F22">
        <v>304.82100000000003</v>
      </c>
      <c r="G22">
        <v>0</v>
      </c>
      <c r="H22">
        <v>304.82100000000003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1819.55</v>
      </c>
      <c r="C23">
        <v>1029.72</v>
      </c>
      <c r="D23">
        <v>983.31</v>
      </c>
      <c r="E23">
        <v>974.81100000000004</v>
      </c>
      <c r="F23">
        <v>305.13</v>
      </c>
      <c r="G23">
        <v>0</v>
      </c>
      <c r="H23">
        <v>305.13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1297.3599999999999</v>
      </c>
      <c r="C24">
        <v>1032.02</v>
      </c>
      <c r="D24">
        <v>983.66099999999994</v>
      </c>
      <c r="E24">
        <v>974.73400000000004</v>
      </c>
      <c r="F24">
        <v>304.91300000000001</v>
      </c>
      <c r="G24">
        <v>0</v>
      </c>
      <c r="H24">
        <v>304.91300000000001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1034.73</v>
      </c>
      <c r="C25">
        <v>1031.72</v>
      </c>
      <c r="D25">
        <v>984.13800000000003</v>
      </c>
      <c r="E25">
        <v>975.32500000000005</v>
      </c>
      <c r="F25">
        <v>305.29199999999997</v>
      </c>
      <c r="G25">
        <v>0</v>
      </c>
      <c r="H25">
        <v>305.29199999999997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1030.97</v>
      </c>
      <c r="C26">
        <v>1028.8699999999999</v>
      </c>
      <c r="D26">
        <v>983.61300000000006</v>
      </c>
      <c r="E26">
        <v>975.11300000000006</v>
      </c>
      <c r="F26">
        <v>304.964</v>
      </c>
      <c r="G26">
        <v>0</v>
      </c>
      <c r="H26">
        <v>304.964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1028.08</v>
      </c>
      <c r="C27">
        <v>1025.96</v>
      </c>
      <c r="D27">
        <v>983.38199999999995</v>
      </c>
      <c r="E27">
        <v>975.26</v>
      </c>
      <c r="F27">
        <v>305.02600000000001</v>
      </c>
      <c r="G27">
        <v>0</v>
      </c>
      <c r="H27">
        <v>305.02600000000001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1031.69</v>
      </c>
      <c r="C28">
        <v>1029.51</v>
      </c>
      <c r="D28">
        <v>983.726</v>
      </c>
      <c r="E28">
        <v>975.05700000000002</v>
      </c>
      <c r="F28">
        <v>304.92700000000002</v>
      </c>
      <c r="G28">
        <v>0</v>
      </c>
      <c r="H28">
        <v>304.92700000000002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1033.5899999999999</v>
      </c>
      <c r="C29">
        <v>1031.3699999999999</v>
      </c>
      <c r="D29">
        <v>984.053</v>
      </c>
      <c r="E29">
        <v>975.34199999999998</v>
      </c>
      <c r="F29">
        <v>305.16899999999998</v>
      </c>
      <c r="G29">
        <v>0</v>
      </c>
      <c r="H29">
        <v>305.16899999999998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1032.3599999999999</v>
      </c>
      <c r="C30">
        <v>1030.24</v>
      </c>
      <c r="D30">
        <v>983.55600000000004</v>
      </c>
      <c r="E30">
        <v>974.82</v>
      </c>
      <c r="F30">
        <v>304.66199999999998</v>
      </c>
      <c r="G30">
        <v>0</v>
      </c>
      <c r="H30">
        <v>304.66199999999998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1033.5</v>
      </c>
      <c r="C31">
        <v>1031.1099999999999</v>
      </c>
      <c r="D31">
        <v>983.41499999999996</v>
      </c>
      <c r="E31">
        <v>974.63900000000001</v>
      </c>
      <c r="F31">
        <v>305.03199999999998</v>
      </c>
      <c r="G31">
        <v>0</v>
      </c>
      <c r="H31">
        <v>305.03199999999998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1393.28</v>
      </c>
      <c r="C32">
        <v>1025.74</v>
      </c>
      <c r="D32">
        <v>982.75199999999995</v>
      </c>
      <c r="E32">
        <v>974.60699999999997</v>
      </c>
      <c r="F32">
        <v>304.75700000000001</v>
      </c>
      <c r="G32">
        <v>0</v>
      </c>
      <c r="H32">
        <v>304.75700000000001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1047.49</v>
      </c>
      <c r="C33">
        <v>1031.8699999999999</v>
      </c>
      <c r="D33">
        <v>983.947</v>
      </c>
      <c r="E33">
        <v>975.10799999999995</v>
      </c>
      <c r="F33">
        <v>305.23500000000001</v>
      </c>
      <c r="G33">
        <v>0</v>
      </c>
      <c r="H33">
        <v>305.23500000000001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1031.77</v>
      </c>
      <c r="C34">
        <v>1029.49</v>
      </c>
      <c r="D34">
        <v>983.12599999999998</v>
      </c>
      <c r="E34">
        <v>974.55200000000002</v>
      </c>
      <c r="F34">
        <v>304.70600000000002</v>
      </c>
      <c r="G34">
        <v>0</v>
      </c>
      <c r="H34">
        <v>304.70600000000002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1027.82</v>
      </c>
      <c r="C35">
        <v>1025.8</v>
      </c>
      <c r="D35">
        <v>983.64300000000003</v>
      </c>
      <c r="E35">
        <v>975.51599999999996</v>
      </c>
      <c r="F35">
        <v>305.274</v>
      </c>
      <c r="G35">
        <v>0</v>
      </c>
      <c r="H35">
        <v>305.274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1037.3900000000001</v>
      </c>
      <c r="C36">
        <v>1034.67</v>
      </c>
      <c r="D36">
        <v>984.471</v>
      </c>
      <c r="E36">
        <v>975.30899999999997</v>
      </c>
      <c r="F36">
        <v>304.964</v>
      </c>
      <c r="G36">
        <v>0</v>
      </c>
      <c r="H36">
        <v>304.964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1035.55</v>
      </c>
      <c r="C37">
        <v>1032.31</v>
      </c>
      <c r="D37">
        <v>983.78899999999999</v>
      </c>
      <c r="E37">
        <v>974.92100000000005</v>
      </c>
      <c r="F37">
        <v>305.08499999999998</v>
      </c>
      <c r="G37">
        <v>0</v>
      </c>
      <c r="H37">
        <v>305.08499999999998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1035.67</v>
      </c>
      <c r="C38">
        <v>1033.6400000000001</v>
      </c>
      <c r="D38">
        <v>984.52300000000002</v>
      </c>
      <c r="E38">
        <v>975.51800000000003</v>
      </c>
      <c r="F38">
        <v>304.86799999999999</v>
      </c>
      <c r="G38">
        <v>0</v>
      </c>
      <c r="H38">
        <v>304.86799999999999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1027.58</v>
      </c>
      <c r="C39">
        <v>1025.5999999999999</v>
      </c>
      <c r="D39">
        <v>983.57500000000005</v>
      </c>
      <c r="E39">
        <v>975.46</v>
      </c>
      <c r="F39">
        <v>305.16500000000002</v>
      </c>
      <c r="G39">
        <v>0</v>
      </c>
      <c r="H39">
        <v>305.16500000000002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1031.4000000000001</v>
      </c>
      <c r="C40">
        <v>1029.1400000000001</v>
      </c>
      <c r="D40">
        <v>983.79399999999998</v>
      </c>
      <c r="E40">
        <v>975.16600000000005</v>
      </c>
      <c r="F40">
        <v>304.90800000000002</v>
      </c>
      <c r="G40">
        <v>0</v>
      </c>
      <c r="H40">
        <v>304.90800000000002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1729.5</v>
      </c>
      <c r="C41">
        <v>1030.28</v>
      </c>
      <c r="D41">
        <v>983.31399999999996</v>
      </c>
      <c r="E41">
        <v>974.72699999999998</v>
      </c>
      <c r="F41">
        <v>304.86799999999999</v>
      </c>
      <c r="G41">
        <v>0</v>
      </c>
      <c r="H41">
        <v>304.86799999999999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1048.72</v>
      </c>
      <c r="C42">
        <v>1027.99</v>
      </c>
      <c r="D42">
        <v>983.36</v>
      </c>
      <c r="E42">
        <v>975.04100000000005</v>
      </c>
      <c r="F42">
        <v>304.94</v>
      </c>
      <c r="G42">
        <v>0</v>
      </c>
      <c r="H42">
        <v>304.94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1036.57</v>
      </c>
      <c r="C43">
        <v>1034.5</v>
      </c>
      <c r="D43">
        <v>984.16600000000005</v>
      </c>
      <c r="E43">
        <v>975.10199999999998</v>
      </c>
      <c r="F43">
        <v>305.072</v>
      </c>
      <c r="G43">
        <v>0</v>
      </c>
      <c r="H43">
        <v>305.072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1034.78</v>
      </c>
      <c r="C44">
        <v>1032.58</v>
      </c>
      <c r="D44">
        <v>983.57500000000005</v>
      </c>
      <c r="E44">
        <v>974.62599999999998</v>
      </c>
      <c r="F44">
        <v>304.86099999999999</v>
      </c>
      <c r="G44">
        <v>0</v>
      </c>
      <c r="H44">
        <v>304.86099999999999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1031.96</v>
      </c>
      <c r="C45">
        <v>1029.8599999999999</v>
      </c>
      <c r="D45">
        <v>983.86900000000003</v>
      </c>
      <c r="E45">
        <v>975.34500000000003</v>
      </c>
      <c r="F45">
        <v>305.16000000000003</v>
      </c>
      <c r="G45">
        <v>0</v>
      </c>
      <c r="H45">
        <v>305.16000000000003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1035.31</v>
      </c>
      <c r="C46">
        <v>1033.27</v>
      </c>
      <c r="D46">
        <v>984.13900000000001</v>
      </c>
      <c r="E46">
        <v>975.13900000000001</v>
      </c>
      <c r="F46">
        <v>304.94299999999998</v>
      </c>
      <c r="G46">
        <v>0</v>
      </c>
      <c r="H46">
        <v>304.94299999999998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1034.8</v>
      </c>
      <c r="C47">
        <v>1032.6199999999999</v>
      </c>
      <c r="D47">
        <v>984.23400000000004</v>
      </c>
      <c r="E47">
        <v>975.29300000000001</v>
      </c>
      <c r="F47">
        <v>305.16399999999999</v>
      </c>
      <c r="G47">
        <v>0</v>
      </c>
      <c r="H47">
        <v>305.16399999999999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1032.17</v>
      </c>
      <c r="C48">
        <v>1030.02</v>
      </c>
      <c r="D48">
        <v>983.87900000000002</v>
      </c>
      <c r="E48">
        <v>975.32899999999995</v>
      </c>
      <c r="F48">
        <v>304.88</v>
      </c>
      <c r="G48">
        <v>0</v>
      </c>
      <c r="H48">
        <v>304.88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1026.97</v>
      </c>
      <c r="C49">
        <v>1024.99</v>
      </c>
      <c r="D49">
        <v>983.24099999999999</v>
      </c>
      <c r="E49">
        <v>975.10699999999997</v>
      </c>
      <c r="F49">
        <v>305.13499999999999</v>
      </c>
      <c r="G49">
        <v>0</v>
      </c>
      <c r="H49">
        <v>305.13499999999999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1716.19</v>
      </c>
      <c r="C50">
        <v>1034.77</v>
      </c>
      <c r="D50">
        <v>983.97500000000002</v>
      </c>
      <c r="E50">
        <v>974.73699999999997</v>
      </c>
      <c r="F50">
        <v>304.72699999999998</v>
      </c>
      <c r="G50">
        <v>0</v>
      </c>
      <c r="H50">
        <v>304.72699999999998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1037.08</v>
      </c>
      <c r="C51">
        <v>1033.22</v>
      </c>
      <c r="D51">
        <v>984.19200000000001</v>
      </c>
      <c r="E51">
        <v>975.14099999999996</v>
      </c>
      <c r="F51">
        <v>305.11900000000003</v>
      </c>
      <c r="G51">
        <v>0</v>
      </c>
      <c r="H51">
        <v>305.11900000000003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1031.81</v>
      </c>
      <c r="C52">
        <v>1029.57</v>
      </c>
      <c r="D52">
        <v>982.99400000000003</v>
      </c>
      <c r="E52">
        <v>974.49199999999996</v>
      </c>
      <c r="F52">
        <v>304.65899999999999</v>
      </c>
      <c r="G52">
        <v>0</v>
      </c>
      <c r="H52">
        <v>304.65899999999999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1034.94</v>
      </c>
      <c r="C53">
        <v>1032.81</v>
      </c>
      <c r="D53">
        <v>984.24599999999998</v>
      </c>
      <c r="E53">
        <v>975.40899999999999</v>
      </c>
      <c r="F53">
        <v>305.03699999999998</v>
      </c>
      <c r="G53">
        <v>0</v>
      </c>
      <c r="H53">
        <v>305.03699999999998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1033.1300000000001</v>
      </c>
      <c r="C54">
        <v>1030.3599999999999</v>
      </c>
      <c r="D54">
        <v>983.56899999999996</v>
      </c>
      <c r="E54">
        <v>974.91200000000003</v>
      </c>
      <c r="F54">
        <v>304.83699999999999</v>
      </c>
      <c r="G54">
        <v>0</v>
      </c>
      <c r="H54">
        <v>304.83699999999999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1036.19</v>
      </c>
      <c r="C55">
        <v>1032.8399999999999</v>
      </c>
      <c r="D55">
        <v>984.25</v>
      </c>
      <c r="E55">
        <v>975.40200000000004</v>
      </c>
      <c r="F55">
        <v>305.226</v>
      </c>
      <c r="G55">
        <v>0</v>
      </c>
      <c r="H55">
        <v>305.226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1036.82</v>
      </c>
      <c r="C56">
        <v>1034.82</v>
      </c>
      <c r="D56">
        <v>984.53099999999995</v>
      </c>
      <c r="E56">
        <v>975.45299999999997</v>
      </c>
      <c r="F56">
        <v>305.03399999999999</v>
      </c>
      <c r="G56">
        <v>0</v>
      </c>
      <c r="H56">
        <v>305.03399999999999</v>
      </c>
      <c r="I56">
        <v>1</v>
      </c>
      <c r="J56">
        <v>1</v>
      </c>
      <c r="K56">
        <v>0</v>
      </c>
      <c r="R56">
        <f>AVERAGE(B7:B56)</f>
        <v>1104.0142000000001</v>
      </c>
      <c r="S56">
        <f>AVERAGE(C7:C56)</f>
        <v>1030.0965999999999</v>
      </c>
      <c r="U56">
        <f>_xlfn.VAR.P(B7:B56)</f>
        <v>41726.917492359928</v>
      </c>
      <c r="V56">
        <f>_xlfn.VAR.P(C7:C56)</f>
        <v>8.8130224399999921</v>
      </c>
      <c r="X56">
        <f>1.96*SQRT(U56)/50</f>
        <v>8.007449687351146</v>
      </c>
      <c r="Y56">
        <f>1.96*SQRT(V56)/50</f>
        <v>0.11637200179683078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55204.251139</v>
      </c>
      <c r="C57" t="s">
        <v>36</v>
      </c>
    </row>
    <row r="58" spans="1:30" x14ac:dyDescent="0.25">
      <c r="A58" t="s">
        <v>35</v>
      </c>
      <c r="B58">
        <v>1014.47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1010.7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1750.22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1016.57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1015.28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1012.42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1011.96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1011.04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1008.9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1011.56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1015.64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1995.34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1115.82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1014.25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1014.32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1012.18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1014.09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1011.95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1008.76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1015.84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1703.8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1011.47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1016.41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1015.21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1008.6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1008.45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1013.1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1011.25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1013.82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1893.23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1101.19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1010.8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1012.9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1015.03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1012.27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1008.74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1013.12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1008.4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1809.95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1018.35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1009.51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1008.78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1009.02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1008.21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1008.77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1008.23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1009.15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1932.04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1076.8900000000001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1010.95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1009.71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1007.96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1008.69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1008.46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1008.49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1102.1003999999998</v>
      </c>
      <c r="S112">
        <f>AVERAGE(C63:C112)</f>
        <v>0</v>
      </c>
      <c r="U112">
        <f>_xlfn.VAR.P(B63:B112)</f>
        <v>66453.604383840182</v>
      </c>
      <c r="V112">
        <f>_xlfn.VAR.P(C63:C112)</f>
        <v>0</v>
      </c>
      <c r="X112">
        <f>1.96*SQRT(U112)/50</f>
        <v>10.105209876117575</v>
      </c>
      <c r="Y112">
        <f>1.96*SQRT(V112)/50</f>
        <v>0</v>
      </c>
    </row>
    <row r="113" spans="1:9" x14ac:dyDescent="0.25">
      <c r="A113" t="s">
        <v>35</v>
      </c>
      <c r="B113">
        <v>55108.184764999998</v>
      </c>
      <c r="C113" t="s">
        <v>36</v>
      </c>
    </row>
    <row r="114" spans="1:9" x14ac:dyDescent="0.25">
      <c r="A114" t="s">
        <v>37</v>
      </c>
      <c r="B114">
        <v>22871.4</v>
      </c>
      <c r="C114">
        <v>22670.7</v>
      </c>
      <c r="D114">
        <v>22623.599999999999</v>
      </c>
      <c r="E114">
        <v>22614.5</v>
      </c>
      <c r="F114">
        <v>342.27199999999999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23238.400000000001</v>
      </c>
      <c r="C115">
        <v>23236.7</v>
      </c>
      <c r="D115">
        <v>23189.5</v>
      </c>
      <c r="E115">
        <v>23180.2</v>
      </c>
      <c r="F115">
        <v>347.04899999999998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22912.400000000001</v>
      </c>
      <c r="C116">
        <v>22911.3</v>
      </c>
      <c r="D116">
        <v>22864.400000000001</v>
      </c>
      <c r="E116">
        <v>22855.200000000001</v>
      </c>
      <c r="F116">
        <v>346.69600000000003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23921.3</v>
      </c>
      <c r="C117">
        <v>23011.599999999999</v>
      </c>
      <c r="D117">
        <v>22964.9</v>
      </c>
      <c r="E117">
        <v>22955.7</v>
      </c>
      <c r="F117">
        <v>346.84399999999999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23460.2</v>
      </c>
      <c r="C118">
        <v>23457.5</v>
      </c>
      <c r="D118">
        <v>23410.5</v>
      </c>
      <c r="E118">
        <v>23401.200000000001</v>
      </c>
      <c r="F118">
        <v>346.78300000000002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22950.7</v>
      </c>
      <c r="C119">
        <v>22949.599999999999</v>
      </c>
      <c r="D119">
        <v>22902.5</v>
      </c>
      <c r="E119">
        <v>22893.3</v>
      </c>
      <c r="F119">
        <v>347.11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23648.7</v>
      </c>
      <c r="C120">
        <v>23447.9</v>
      </c>
      <c r="D120">
        <v>23399.7</v>
      </c>
      <c r="E120">
        <v>23390.400000000001</v>
      </c>
      <c r="F120">
        <v>346.88400000000001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22904.799999999999</v>
      </c>
      <c r="C121">
        <v>22903</v>
      </c>
      <c r="D121">
        <v>22856.1</v>
      </c>
      <c r="E121">
        <v>22846.799999999999</v>
      </c>
      <c r="F121">
        <v>347.18400000000003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22963.1</v>
      </c>
      <c r="C122">
        <v>22961.9</v>
      </c>
      <c r="D122">
        <v>22914.7</v>
      </c>
      <c r="E122">
        <v>22905.5</v>
      </c>
      <c r="F122">
        <v>346.83300000000003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22835.1</v>
      </c>
      <c r="C123">
        <v>22833.9</v>
      </c>
      <c r="D123">
        <v>22787</v>
      </c>
      <c r="E123">
        <v>22777.8</v>
      </c>
      <c r="F123">
        <v>346.84500000000003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22963.8</v>
      </c>
      <c r="C124">
        <v>22962.7</v>
      </c>
      <c r="D124">
        <v>22915.8</v>
      </c>
      <c r="E124">
        <v>22906.6</v>
      </c>
      <c r="F124">
        <v>346.721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22905.4</v>
      </c>
      <c r="C125">
        <v>22904.3</v>
      </c>
      <c r="D125">
        <v>22857.1</v>
      </c>
      <c r="E125">
        <v>22847.9</v>
      </c>
      <c r="F125">
        <v>347.13499999999999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22829.4</v>
      </c>
      <c r="C126">
        <v>22828.3</v>
      </c>
      <c r="D126">
        <v>22781.599999999999</v>
      </c>
      <c r="E126">
        <v>22772.400000000001</v>
      </c>
      <c r="F126">
        <v>346.90899999999999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22815</v>
      </c>
      <c r="C127">
        <v>22813.8</v>
      </c>
      <c r="D127">
        <v>22767</v>
      </c>
      <c r="E127">
        <v>22757.7</v>
      </c>
      <c r="F127">
        <v>347.21600000000001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22718.2</v>
      </c>
      <c r="C128">
        <v>22717.1</v>
      </c>
      <c r="D128">
        <v>22670.5</v>
      </c>
      <c r="E128">
        <v>22661.3</v>
      </c>
      <c r="F128">
        <v>347.13799999999998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22780.1</v>
      </c>
      <c r="C129">
        <v>22779</v>
      </c>
      <c r="D129">
        <v>22732</v>
      </c>
      <c r="E129">
        <v>22722.799999999999</v>
      </c>
      <c r="F129">
        <v>346.95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22751.8</v>
      </c>
      <c r="C130">
        <v>22750.7</v>
      </c>
      <c r="D130">
        <v>22703.7</v>
      </c>
      <c r="E130">
        <v>22694.5</v>
      </c>
      <c r="F130">
        <v>346.87099999999998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22965.9</v>
      </c>
      <c r="C131">
        <v>22964.799999999999</v>
      </c>
      <c r="D131">
        <v>22917.9</v>
      </c>
      <c r="E131">
        <v>22908.7</v>
      </c>
      <c r="F131">
        <v>346.78399999999999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22921.4</v>
      </c>
      <c r="C132">
        <v>22920.3</v>
      </c>
      <c r="D132">
        <v>22873.4</v>
      </c>
      <c r="E132">
        <v>22864.2</v>
      </c>
      <c r="F132">
        <v>346.75900000000001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23305.1</v>
      </c>
      <c r="C133">
        <v>23304</v>
      </c>
      <c r="D133">
        <v>23256.5</v>
      </c>
      <c r="E133">
        <v>23247.1</v>
      </c>
      <c r="F133">
        <v>346.80200000000002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23103.9</v>
      </c>
      <c r="C134">
        <v>23102.7</v>
      </c>
      <c r="D134">
        <v>23055.3</v>
      </c>
      <c r="E134">
        <v>23046</v>
      </c>
      <c r="F134">
        <v>346.93400000000003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23191</v>
      </c>
      <c r="C135">
        <v>23189.599999999999</v>
      </c>
      <c r="D135">
        <v>23141.9</v>
      </c>
      <c r="E135">
        <v>23132.6</v>
      </c>
      <c r="F135">
        <v>346.90800000000002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23184.799999999999</v>
      </c>
      <c r="C136">
        <v>23183.7</v>
      </c>
      <c r="D136">
        <v>23136.400000000001</v>
      </c>
      <c r="E136">
        <v>23127.1</v>
      </c>
      <c r="F136">
        <v>346.94600000000003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22983.599999999999</v>
      </c>
      <c r="C137">
        <v>22982.5</v>
      </c>
      <c r="D137">
        <v>22935</v>
      </c>
      <c r="E137">
        <v>22925.7</v>
      </c>
      <c r="F137">
        <v>346.78800000000001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23420.2</v>
      </c>
      <c r="C138">
        <v>23419</v>
      </c>
      <c r="D138">
        <v>23371.599999999999</v>
      </c>
      <c r="E138">
        <v>23362.400000000001</v>
      </c>
      <c r="F138">
        <v>346.85300000000001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23129.5</v>
      </c>
      <c r="C139">
        <v>23128.400000000001</v>
      </c>
      <c r="D139">
        <v>23081</v>
      </c>
      <c r="E139">
        <v>23071.7</v>
      </c>
      <c r="F139">
        <v>346.81799999999998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23221.7</v>
      </c>
      <c r="C140">
        <v>22991</v>
      </c>
      <c r="D140">
        <v>22943.599999999999</v>
      </c>
      <c r="E140">
        <v>22934.400000000001</v>
      </c>
      <c r="F140">
        <v>346.98200000000003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23238.5</v>
      </c>
      <c r="C141">
        <v>23237.3</v>
      </c>
      <c r="D141">
        <v>23190</v>
      </c>
      <c r="E141">
        <v>23180.799999999999</v>
      </c>
      <c r="F141">
        <v>346.947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23769.5</v>
      </c>
      <c r="C142">
        <v>23768.400000000001</v>
      </c>
      <c r="D142">
        <v>23720.5</v>
      </c>
      <c r="E142">
        <v>23711.200000000001</v>
      </c>
      <c r="F142">
        <v>347.15800000000002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24249.4</v>
      </c>
      <c r="C143">
        <v>24018.7</v>
      </c>
      <c r="D143">
        <v>23969.3</v>
      </c>
      <c r="E143">
        <v>23959.8</v>
      </c>
      <c r="F143">
        <v>346.911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24381.5</v>
      </c>
      <c r="C144">
        <v>24380.1</v>
      </c>
      <c r="D144">
        <v>24330.5</v>
      </c>
      <c r="E144">
        <v>24321</v>
      </c>
      <c r="F144">
        <v>347.25599999999997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24831.4</v>
      </c>
      <c r="C145">
        <v>24830.3</v>
      </c>
      <c r="D145">
        <v>24780.3</v>
      </c>
      <c r="E145">
        <v>24770.6</v>
      </c>
      <c r="F145">
        <v>346.63299999999998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23026.7</v>
      </c>
      <c r="C146">
        <v>23025.5</v>
      </c>
      <c r="D146">
        <v>22822.400000000001</v>
      </c>
      <c r="E146">
        <v>22813</v>
      </c>
      <c r="F146">
        <v>346.815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22688.2</v>
      </c>
      <c r="C147">
        <v>22687.1</v>
      </c>
      <c r="D147">
        <v>22639.9</v>
      </c>
      <c r="E147">
        <v>22630.7</v>
      </c>
      <c r="F147">
        <v>346.72899999999998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22526.799999999999</v>
      </c>
      <c r="C148">
        <v>22525.7</v>
      </c>
      <c r="D148">
        <v>22478.6</v>
      </c>
      <c r="E148">
        <v>22469.4</v>
      </c>
      <c r="F148">
        <v>346.73599999999999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24183.1</v>
      </c>
      <c r="C149">
        <v>24181.9</v>
      </c>
      <c r="D149">
        <v>24132.9</v>
      </c>
      <c r="E149">
        <v>24123.4</v>
      </c>
      <c r="F149">
        <v>346.74599999999998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23541</v>
      </c>
      <c r="C150">
        <v>23540</v>
      </c>
      <c r="D150">
        <v>23491.599999999999</v>
      </c>
      <c r="E150">
        <v>23482.2</v>
      </c>
      <c r="F150">
        <v>346.74900000000002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23536.400000000001</v>
      </c>
      <c r="C151">
        <v>22861</v>
      </c>
      <c r="D151">
        <v>22813.7</v>
      </c>
      <c r="E151">
        <v>22804.5</v>
      </c>
      <c r="F151">
        <v>346.82299999999998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23049.599999999999</v>
      </c>
      <c r="C152">
        <v>23047.599999999999</v>
      </c>
      <c r="D152">
        <v>23000.400000000001</v>
      </c>
      <c r="E152">
        <v>22991.200000000001</v>
      </c>
      <c r="F152">
        <v>346.86200000000002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22983.1</v>
      </c>
      <c r="C153">
        <v>22982</v>
      </c>
      <c r="D153">
        <v>22934.799999999999</v>
      </c>
      <c r="E153">
        <v>22925.599999999999</v>
      </c>
      <c r="F153">
        <v>346.899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24009.1</v>
      </c>
      <c r="C154">
        <v>23231.599999999999</v>
      </c>
      <c r="D154">
        <v>23184.2</v>
      </c>
      <c r="E154">
        <v>23175</v>
      </c>
      <c r="F154">
        <v>346.86700000000002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23171.200000000001</v>
      </c>
      <c r="C155">
        <v>23168.799999999999</v>
      </c>
      <c r="D155">
        <v>23121.7</v>
      </c>
      <c r="E155">
        <v>23112.5</v>
      </c>
      <c r="F155">
        <v>346.779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23355.5</v>
      </c>
      <c r="C156">
        <v>23354.5</v>
      </c>
      <c r="D156">
        <v>23306.6</v>
      </c>
      <c r="E156">
        <v>23297.3</v>
      </c>
      <c r="F156">
        <v>346.88400000000001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23497</v>
      </c>
      <c r="C157">
        <v>22958.5</v>
      </c>
      <c r="D157">
        <v>22911.1</v>
      </c>
      <c r="E157">
        <v>22901.8</v>
      </c>
      <c r="F157">
        <v>346.839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23746.3</v>
      </c>
      <c r="C158">
        <v>23743.8</v>
      </c>
      <c r="D158">
        <v>23695.7</v>
      </c>
      <c r="E158">
        <v>23686.400000000001</v>
      </c>
      <c r="F158">
        <v>346.84300000000002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22744.9</v>
      </c>
      <c r="C159">
        <v>22743.9</v>
      </c>
      <c r="D159">
        <v>22696.7</v>
      </c>
      <c r="E159">
        <v>22687.5</v>
      </c>
      <c r="F159">
        <v>346.714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23489</v>
      </c>
      <c r="C160">
        <v>22835.8</v>
      </c>
      <c r="D160">
        <v>22788.9</v>
      </c>
      <c r="E160">
        <v>22779.7</v>
      </c>
      <c r="F160">
        <v>346.93200000000002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23154.400000000001</v>
      </c>
      <c r="C161">
        <v>23152</v>
      </c>
      <c r="D161">
        <v>23104.2</v>
      </c>
      <c r="E161">
        <v>23094.9</v>
      </c>
      <c r="F161">
        <v>346.96300000000002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22888.2</v>
      </c>
      <c r="C162">
        <v>22887.1</v>
      </c>
      <c r="D162">
        <v>22840.2</v>
      </c>
      <c r="E162">
        <v>22830.9</v>
      </c>
      <c r="F162">
        <v>346.779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22843.7</v>
      </c>
      <c r="C163">
        <v>22842.5</v>
      </c>
      <c r="D163">
        <v>22795.3</v>
      </c>
      <c r="E163">
        <v>22786.1</v>
      </c>
      <c r="F163">
        <v>346.94600000000003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23380.799999999999</v>
      </c>
      <c r="C164">
        <v>23379.7</v>
      </c>
      <c r="D164">
        <v>23332.1</v>
      </c>
      <c r="E164">
        <v>23322.799999999999</v>
      </c>
      <c r="F164">
        <v>346.78399999999999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23015.9</v>
      </c>
      <c r="C165">
        <v>23014.799999999999</v>
      </c>
      <c r="D165">
        <v>22967.4</v>
      </c>
      <c r="E165">
        <v>22958.2</v>
      </c>
      <c r="F165">
        <v>347.01600000000002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22902.3</v>
      </c>
      <c r="C166">
        <v>22901.1</v>
      </c>
      <c r="D166">
        <v>22853.8</v>
      </c>
      <c r="E166">
        <v>22844.6</v>
      </c>
      <c r="F166">
        <v>346.94499999999999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23201.1</v>
      </c>
      <c r="C167">
        <v>23199.9</v>
      </c>
      <c r="D167">
        <v>23152.1</v>
      </c>
      <c r="E167">
        <v>23142.9</v>
      </c>
      <c r="F167">
        <v>347.22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23208.1</v>
      </c>
      <c r="C168">
        <v>23206.7</v>
      </c>
      <c r="D168">
        <v>23159.200000000001</v>
      </c>
      <c r="E168">
        <v>23149.9</v>
      </c>
      <c r="F168">
        <v>347.18200000000002</v>
      </c>
      <c r="G168">
        <v>1</v>
      </c>
      <c r="H168">
        <v>1</v>
      </c>
      <c r="I168">
        <v>0</v>
      </c>
      <c r="R168">
        <f>AVERAGE(B119:B168)</f>
        <v>23222.117999999999</v>
      </c>
      <c r="S168">
        <f>AVERAGE(C119:C168)</f>
        <v>23154.89</v>
      </c>
      <c r="U168">
        <f>_xlfn.VAR.P(B119:B168)</f>
        <v>220807.65987600005</v>
      </c>
      <c r="V168">
        <f>_xlfn.VAR.P(C119:C168)</f>
        <v>196127.6345000001</v>
      </c>
      <c r="X168">
        <f>1.96*SQRT(U168)/50</f>
        <v>18.42014881785315</v>
      </c>
      <c r="Y168">
        <f>1.96*SQRT(V168)/50</f>
        <v>17.360229499579784</v>
      </c>
    </row>
    <row r="169" spans="1:25" x14ac:dyDescent="0.25">
      <c r="A169" t="s">
        <v>37</v>
      </c>
      <c r="B169">
        <v>1161102.7842280001</v>
      </c>
      <c r="C169" t="s">
        <v>36</v>
      </c>
    </row>
    <row r="170" spans="1:25" x14ac:dyDescent="0.25">
      <c r="A170" t="s">
        <v>85</v>
      </c>
      <c r="B170">
        <v>898.57799999999997</v>
      </c>
      <c r="C170">
        <v>896.65800000000002</v>
      </c>
      <c r="D170">
        <v>854.52499999999998</v>
      </c>
      <c r="E170">
        <v>847.29100000000005</v>
      </c>
      <c r="F170">
        <v>178.79300000000001</v>
      </c>
      <c r="G170">
        <v>5.3955599999999999E-2</v>
      </c>
      <c r="H170">
        <v>0.93183300000000002</v>
      </c>
      <c r="I170">
        <v>0</v>
      </c>
    </row>
    <row r="171" spans="1:25" x14ac:dyDescent="0.25">
      <c r="A171" t="s">
        <v>85</v>
      </c>
      <c r="B171">
        <v>863.79700000000003</v>
      </c>
      <c r="C171">
        <v>861.82100000000003</v>
      </c>
      <c r="D171">
        <v>819.77099999999996</v>
      </c>
      <c r="E171">
        <v>812.80799999999999</v>
      </c>
      <c r="F171">
        <v>171.79300000000001</v>
      </c>
      <c r="G171">
        <v>5.4267200000000002E-2</v>
      </c>
      <c r="H171">
        <v>0.931836</v>
      </c>
      <c r="I171">
        <v>0</v>
      </c>
    </row>
    <row r="172" spans="1:25" x14ac:dyDescent="0.25">
      <c r="A172" t="s">
        <v>85</v>
      </c>
      <c r="B172">
        <v>863.255</v>
      </c>
      <c r="C172">
        <v>861.34299999999996</v>
      </c>
      <c r="D172">
        <v>819.79300000000001</v>
      </c>
      <c r="E172">
        <v>812.83199999999999</v>
      </c>
      <c r="F172">
        <v>171.8</v>
      </c>
      <c r="G172">
        <v>5.4782999999999998E-2</v>
      </c>
      <c r="H172">
        <v>0.93182399999999999</v>
      </c>
      <c r="I172">
        <v>0</v>
      </c>
    </row>
    <row r="173" spans="1:25" x14ac:dyDescent="0.25">
      <c r="A173" t="s">
        <v>85</v>
      </c>
      <c r="B173">
        <v>863.23599999999999</v>
      </c>
      <c r="C173">
        <v>861.38800000000003</v>
      </c>
      <c r="D173">
        <v>819.88400000000001</v>
      </c>
      <c r="E173">
        <v>812.91899999999998</v>
      </c>
      <c r="F173">
        <v>171.87200000000001</v>
      </c>
      <c r="G173">
        <v>5.4173899999999997E-2</v>
      </c>
      <c r="H173">
        <v>0.93183300000000002</v>
      </c>
      <c r="I173">
        <v>0</v>
      </c>
    </row>
    <row r="174" spans="1:25" x14ac:dyDescent="0.25">
      <c r="A174" t="s">
        <v>85</v>
      </c>
      <c r="B174">
        <v>863.87</v>
      </c>
      <c r="C174">
        <v>861.92100000000005</v>
      </c>
      <c r="D174">
        <v>819.86400000000003</v>
      </c>
      <c r="E174">
        <v>812.91200000000003</v>
      </c>
      <c r="F174">
        <v>171.78899999999999</v>
      </c>
      <c r="G174">
        <v>5.39322E-2</v>
      </c>
      <c r="H174">
        <v>0.93573300000000004</v>
      </c>
      <c r="I174">
        <v>0</v>
      </c>
    </row>
    <row r="175" spans="1:25" x14ac:dyDescent="0.25">
      <c r="A175" t="s">
        <v>85</v>
      </c>
      <c r="B175">
        <v>1061.31</v>
      </c>
      <c r="C175">
        <v>862.37099999999998</v>
      </c>
      <c r="D175">
        <v>819.81299999999999</v>
      </c>
      <c r="E175">
        <v>812.85799999999995</v>
      </c>
      <c r="F175">
        <v>171.82400000000001</v>
      </c>
      <c r="G175">
        <v>6.0969099999999998E-2</v>
      </c>
      <c r="H175">
        <v>0.95647099999999996</v>
      </c>
      <c r="I175">
        <v>0</v>
      </c>
    </row>
    <row r="176" spans="1:25" x14ac:dyDescent="0.25">
      <c r="A176" t="s">
        <v>85</v>
      </c>
      <c r="B176">
        <v>1086.1300000000001</v>
      </c>
      <c r="C176">
        <v>863.96500000000003</v>
      </c>
      <c r="D176">
        <v>819.74400000000003</v>
      </c>
      <c r="E176">
        <v>812.55899999999997</v>
      </c>
      <c r="F176">
        <v>171.68299999999999</v>
      </c>
      <c r="G176">
        <v>6.1908600000000001E-2</v>
      </c>
      <c r="H176">
        <v>0.93182200000000004</v>
      </c>
      <c r="I176">
        <v>0</v>
      </c>
    </row>
    <row r="177" spans="1:9" x14ac:dyDescent="0.25">
      <c r="A177" t="s">
        <v>85</v>
      </c>
      <c r="B177">
        <v>863.62599999999998</v>
      </c>
      <c r="C177">
        <v>861.52099999999996</v>
      </c>
      <c r="D177">
        <v>819.79</v>
      </c>
      <c r="E177">
        <v>812.822</v>
      </c>
      <c r="F177">
        <v>171.81</v>
      </c>
      <c r="G177">
        <v>5.39363E-2</v>
      </c>
      <c r="H177">
        <v>0.935442</v>
      </c>
      <c r="I177">
        <v>0</v>
      </c>
    </row>
    <row r="178" spans="1:9" x14ac:dyDescent="0.25">
      <c r="A178" t="s">
        <v>85</v>
      </c>
      <c r="B178">
        <v>863.58</v>
      </c>
      <c r="C178">
        <v>861.64599999999996</v>
      </c>
      <c r="D178">
        <v>819.80200000000002</v>
      </c>
      <c r="E178">
        <v>812.83299999999997</v>
      </c>
      <c r="F178">
        <v>171.81200000000001</v>
      </c>
      <c r="G178">
        <v>7.3591100000000007E-2</v>
      </c>
      <c r="H178">
        <v>0.93183400000000005</v>
      </c>
      <c r="I178">
        <v>0</v>
      </c>
    </row>
    <row r="179" spans="1:9" x14ac:dyDescent="0.25">
      <c r="A179" t="s">
        <v>85</v>
      </c>
      <c r="B179">
        <v>863.30799999999999</v>
      </c>
      <c r="C179">
        <v>861.44100000000003</v>
      </c>
      <c r="D179">
        <v>819.87400000000002</v>
      </c>
      <c r="E179">
        <v>812.89800000000002</v>
      </c>
      <c r="F179">
        <v>171.876</v>
      </c>
      <c r="G179">
        <v>5.4365200000000002E-2</v>
      </c>
      <c r="H179">
        <v>0.93132000000000004</v>
      </c>
      <c r="I179">
        <v>0</v>
      </c>
    </row>
    <row r="180" spans="1:9" x14ac:dyDescent="0.25">
      <c r="A180" t="s">
        <v>85</v>
      </c>
      <c r="B180">
        <v>863.76900000000001</v>
      </c>
      <c r="C180">
        <v>861.87900000000002</v>
      </c>
      <c r="D180">
        <v>819.80399999999997</v>
      </c>
      <c r="E180">
        <v>812.87</v>
      </c>
      <c r="F180">
        <v>171.82400000000001</v>
      </c>
      <c r="G180">
        <v>5.3917300000000001E-2</v>
      </c>
      <c r="H180">
        <v>0.95841900000000002</v>
      </c>
      <c r="I180">
        <v>0</v>
      </c>
    </row>
    <row r="181" spans="1:9" x14ac:dyDescent="0.25">
      <c r="A181" t="s">
        <v>85</v>
      </c>
      <c r="B181">
        <v>863.18899999999996</v>
      </c>
      <c r="C181">
        <v>861.29600000000005</v>
      </c>
      <c r="D181">
        <v>819.75599999999997</v>
      </c>
      <c r="E181">
        <v>812.78499999999997</v>
      </c>
      <c r="F181">
        <v>171.81700000000001</v>
      </c>
      <c r="G181">
        <v>5.3909600000000002E-2</v>
      </c>
      <c r="H181">
        <v>0.93183499999999997</v>
      </c>
      <c r="I181">
        <v>0</v>
      </c>
    </row>
    <row r="182" spans="1:9" x14ac:dyDescent="0.25">
      <c r="A182" t="s">
        <v>85</v>
      </c>
      <c r="B182">
        <v>863.803</v>
      </c>
      <c r="C182">
        <v>861.90800000000002</v>
      </c>
      <c r="D182">
        <v>819.72900000000004</v>
      </c>
      <c r="E182">
        <v>812.79300000000001</v>
      </c>
      <c r="F182">
        <v>171.809</v>
      </c>
      <c r="G182">
        <v>5.3909499999999999E-2</v>
      </c>
      <c r="H182">
        <v>0.93181700000000001</v>
      </c>
      <c r="I182">
        <v>0</v>
      </c>
    </row>
    <row r="183" spans="1:9" x14ac:dyDescent="0.25">
      <c r="A183" t="s">
        <v>85</v>
      </c>
      <c r="B183">
        <v>862.971</v>
      </c>
      <c r="C183">
        <v>861.10500000000002</v>
      </c>
      <c r="D183">
        <v>819.81700000000001</v>
      </c>
      <c r="E183">
        <v>812.87099999999998</v>
      </c>
      <c r="F183">
        <v>171.82</v>
      </c>
      <c r="G183">
        <v>5.39689E-2</v>
      </c>
      <c r="H183">
        <v>0.94378799999999996</v>
      </c>
      <c r="I183">
        <v>0</v>
      </c>
    </row>
    <row r="184" spans="1:9" x14ac:dyDescent="0.25">
      <c r="A184" t="s">
        <v>85</v>
      </c>
      <c r="B184">
        <v>862.86300000000006</v>
      </c>
      <c r="C184">
        <v>860.99599999999998</v>
      </c>
      <c r="D184">
        <v>819.74699999999996</v>
      </c>
      <c r="E184">
        <v>812.79399999999998</v>
      </c>
      <c r="F184">
        <v>171.81299999999999</v>
      </c>
      <c r="G184">
        <v>5.5107200000000002E-2</v>
      </c>
      <c r="H184">
        <v>0.93183400000000005</v>
      </c>
      <c r="I184">
        <v>0</v>
      </c>
    </row>
    <row r="185" spans="1:9" x14ac:dyDescent="0.25">
      <c r="A185" t="s">
        <v>85</v>
      </c>
      <c r="B185">
        <v>863.20600000000002</v>
      </c>
      <c r="C185">
        <v>861.33500000000004</v>
      </c>
      <c r="D185">
        <v>819.84299999999996</v>
      </c>
      <c r="E185">
        <v>812.875</v>
      </c>
      <c r="F185">
        <v>171.80799999999999</v>
      </c>
      <c r="G185">
        <v>5.3918599999999997E-2</v>
      </c>
      <c r="H185">
        <v>0.931836</v>
      </c>
      <c r="I185">
        <v>0</v>
      </c>
    </row>
    <row r="186" spans="1:9" x14ac:dyDescent="0.25">
      <c r="A186" t="s">
        <v>85</v>
      </c>
      <c r="B186">
        <v>1089.05</v>
      </c>
      <c r="C186">
        <v>861.98199999999997</v>
      </c>
      <c r="D186">
        <v>819.85699999999997</v>
      </c>
      <c r="E186">
        <v>812.88499999999999</v>
      </c>
      <c r="F186">
        <v>171.803</v>
      </c>
      <c r="G186">
        <v>5.6258599999999999E-2</v>
      </c>
      <c r="H186">
        <v>0.93172299999999997</v>
      </c>
      <c r="I186">
        <v>0</v>
      </c>
    </row>
    <row r="187" spans="1:9" x14ac:dyDescent="0.25">
      <c r="A187" t="s">
        <v>85</v>
      </c>
      <c r="B187">
        <v>1079.45</v>
      </c>
      <c r="C187">
        <v>864.62800000000004</v>
      </c>
      <c r="D187">
        <v>819.84</v>
      </c>
      <c r="E187">
        <v>812.65599999999995</v>
      </c>
      <c r="F187">
        <v>171.667</v>
      </c>
      <c r="G187">
        <v>5.4104100000000002E-2</v>
      </c>
      <c r="H187">
        <v>0.93183400000000005</v>
      </c>
      <c r="I187">
        <v>0</v>
      </c>
    </row>
    <row r="188" spans="1:9" x14ac:dyDescent="0.25">
      <c r="A188" t="s">
        <v>85</v>
      </c>
      <c r="B188">
        <v>864.923</v>
      </c>
      <c r="C188">
        <v>862.76099999999997</v>
      </c>
      <c r="D188">
        <v>819.83799999999997</v>
      </c>
      <c r="E188">
        <v>812.87199999999996</v>
      </c>
      <c r="F188">
        <v>171.80199999999999</v>
      </c>
      <c r="G188">
        <v>5.5600400000000001E-2</v>
      </c>
      <c r="H188">
        <v>0.93183499999999997</v>
      </c>
      <c r="I188">
        <v>0</v>
      </c>
    </row>
    <row r="189" spans="1:9" x14ac:dyDescent="0.25">
      <c r="A189" t="s">
        <v>85</v>
      </c>
      <c r="B189">
        <v>864.16300000000001</v>
      </c>
      <c r="C189">
        <v>862.12</v>
      </c>
      <c r="D189">
        <v>819.65099999999995</v>
      </c>
      <c r="E189">
        <v>812.7</v>
      </c>
      <c r="F189">
        <v>171.762</v>
      </c>
      <c r="G189">
        <v>5.3925500000000001E-2</v>
      </c>
      <c r="H189">
        <v>0.94520899999999997</v>
      </c>
      <c r="I189">
        <v>0</v>
      </c>
    </row>
    <row r="190" spans="1:9" x14ac:dyDescent="0.25">
      <c r="A190" t="s">
        <v>85</v>
      </c>
      <c r="B190">
        <v>863.47</v>
      </c>
      <c r="C190">
        <v>861.48500000000001</v>
      </c>
      <c r="D190">
        <v>819.83199999999999</v>
      </c>
      <c r="E190">
        <v>812.87199999999996</v>
      </c>
      <c r="F190">
        <v>171.83199999999999</v>
      </c>
      <c r="G190">
        <v>5.5574900000000003E-2</v>
      </c>
      <c r="H190">
        <v>0.93182100000000001</v>
      </c>
      <c r="I190">
        <v>0</v>
      </c>
    </row>
    <row r="191" spans="1:9" x14ac:dyDescent="0.25">
      <c r="A191" t="s">
        <v>85</v>
      </c>
      <c r="B191">
        <v>863.14200000000005</v>
      </c>
      <c r="C191">
        <v>861.26199999999994</v>
      </c>
      <c r="D191">
        <v>819.86</v>
      </c>
      <c r="E191">
        <v>812.89400000000001</v>
      </c>
      <c r="F191">
        <v>171.83600000000001</v>
      </c>
      <c r="G191">
        <v>5.93126E-2</v>
      </c>
      <c r="H191">
        <v>0.93183700000000003</v>
      </c>
      <c r="I191">
        <v>0</v>
      </c>
    </row>
    <row r="192" spans="1:9" x14ac:dyDescent="0.25">
      <c r="A192" t="s">
        <v>85</v>
      </c>
      <c r="B192">
        <v>863.26199999999994</v>
      </c>
      <c r="C192">
        <v>861.40300000000002</v>
      </c>
      <c r="D192">
        <v>819.84299999999996</v>
      </c>
      <c r="E192">
        <v>812.89300000000003</v>
      </c>
      <c r="F192">
        <v>171.851</v>
      </c>
      <c r="G192">
        <v>5.7015999999999997E-2</v>
      </c>
      <c r="H192">
        <v>0.95441200000000004</v>
      </c>
      <c r="I192">
        <v>0</v>
      </c>
    </row>
    <row r="193" spans="1:9" x14ac:dyDescent="0.25">
      <c r="A193" t="s">
        <v>85</v>
      </c>
      <c r="B193">
        <v>863.34199999999998</v>
      </c>
      <c r="C193">
        <v>861.41899999999998</v>
      </c>
      <c r="D193">
        <v>819.86199999999997</v>
      </c>
      <c r="E193">
        <v>812.88699999999994</v>
      </c>
      <c r="F193">
        <v>171.803</v>
      </c>
      <c r="G193">
        <v>5.3956400000000002E-2</v>
      </c>
      <c r="H193">
        <v>0.93183700000000003</v>
      </c>
      <c r="I193">
        <v>0</v>
      </c>
    </row>
    <row r="194" spans="1:9" x14ac:dyDescent="0.25">
      <c r="A194" t="s">
        <v>85</v>
      </c>
      <c r="B194">
        <v>863.697</v>
      </c>
      <c r="C194">
        <v>861.74300000000005</v>
      </c>
      <c r="D194">
        <v>819.774</v>
      </c>
      <c r="E194">
        <v>812.79700000000003</v>
      </c>
      <c r="F194">
        <v>171.83099999999999</v>
      </c>
      <c r="G194">
        <v>5.9723499999999999E-2</v>
      </c>
      <c r="H194">
        <v>0.93181400000000003</v>
      </c>
      <c r="I194">
        <v>0</v>
      </c>
    </row>
    <row r="195" spans="1:9" x14ac:dyDescent="0.25">
      <c r="A195" t="s">
        <v>85</v>
      </c>
      <c r="B195">
        <v>863.80899999999997</v>
      </c>
      <c r="C195">
        <v>861.85199999999998</v>
      </c>
      <c r="D195">
        <v>819.73500000000001</v>
      </c>
      <c r="E195">
        <v>812.79300000000001</v>
      </c>
      <c r="F195">
        <v>171.797</v>
      </c>
      <c r="G195">
        <v>5.5580499999999998E-2</v>
      </c>
      <c r="H195">
        <v>0.95915899999999998</v>
      </c>
      <c r="I195">
        <v>0</v>
      </c>
    </row>
    <row r="196" spans="1:9" x14ac:dyDescent="0.25">
      <c r="A196" t="s">
        <v>85</v>
      </c>
      <c r="B196">
        <v>863.19200000000001</v>
      </c>
      <c r="C196">
        <v>861.24599999999998</v>
      </c>
      <c r="D196">
        <v>819.78</v>
      </c>
      <c r="E196">
        <v>812.82500000000005</v>
      </c>
      <c r="F196">
        <v>171.83</v>
      </c>
      <c r="G196">
        <v>5.7917299999999998E-2</v>
      </c>
      <c r="H196">
        <v>0.93177200000000004</v>
      </c>
      <c r="I196">
        <v>0</v>
      </c>
    </row>
    <row r="197" spans="1:9" x14ac:dyDescent="0.25">
      <c r="A197" t="s">
        <v>85</v>
      </c>
      <c r="B197">
        <v>1151.96</v>
      </c>
      <c r="C197">
        <v>862.25400000000002</v>
      </c>
      <c r="D197">
        <v>819.798</v>
      </c>
      <c r="E197">
        <v>812.82399999999996</v>
      </c>
      <c r="F197">
        <v>171.81800000000001</v>
      </c>
      <c r="G197">
        <v>5.5182099999999998E-2</v>
      </c>
      <c r="H197">
        <v>0.93182799999999999</v>
      </c>
      <c r="I197">
        <v>0</v>
      </c>
    </row>
    <row r="198" spans="1:9" x14ac:dyDescent="0.25">
      <c r="A198" t="s">
        <v>85</v>
      </c>
      <c r="B198">
        <v>940.81799999999998</v>
      </c>
      <c r="C198">
        <v>864.48900000000003</v>
      </c>
      <c r="D198">
        <v>819.73199999999997</v>
      </c>
      <c r="E198">
        <v>812.56700000000001</v>
      </c>
      <c r="F198">
        <v>171.65199999999999</v>
      </c>
      <c r="G198">
        <v>5.46402E-2</v>
      </c>
      <c r="H198">
        <v>0.93183099999999996</v>
      </c>
      <c r="I198">
        <v>0</v>
      </c>
    </row>
    <row r="199" spans="1:9" x14ac:dyDescent="0.25">
      <c r="A199" t="s">
        <v>85</v>
      </c>
      <c r="B199">
        <v>864.53</v>
      </c>
      <c r="C199">
        <v>862.49800000000005</v>
      </c>
      <c r="D199">
        <v>819.74</v>
      </c>
      <c r="E199">
        <v>812.78700000000003</v>
      </c>
      <c r="F199">
        <v>171.803</v>
      </c>
      <c r="G199">
        <v>5.39257E-2</v>
      </c>
      <c r="H199">
        <v>0.93183499999999997</v>
      </c>
      <c r="I199">
        <v>0</v>
      </c>
    </row>
    <row r="200" spans="1:9" x14ac:dyDescent="0.25">
      <c r="A200" t="s">
        <v>85</v>
      </c>
      <c r="B200">
        <v>863.63599999999997</v>
      </c>
      <c r="C200">
        <v>861.70299999999997</v>
      </c>
      <c r="D200">
        <v>819.85400000000004</v>
      </c>
      <c r="E200">
        <v>812.89</v>
      </c>
      <c r="F200">
        <v>171.80199999999999</v>
      </c>
      <c r="G200">
        <v>5.3924300000000001E-2</v>
      </c>
      <c r="H200">
        <v>0.93183300000000002</v>
      </c>
      <c r="I200">
        <v>0</v>
      </c>
    </row>
    <row r="201" spans="1:9" x14ac:dyDescent="0.25">
      <c r="A201" t="s">
        <v>85</v>
      </c>
      <c r="B201">
        <v>862.85799999999995</v>
      </c>
      <c r="C201">
        <v>860.95</v>
      </c>
      <c r="D201">
        <v>819.82500000000005</v>
      </c>
      <c r="E201">
        <v>812.84400000000005</v>
      </c>
      <c r="F201">
        <v>171.82499999999999</v>
      </c>
      <c r="G201">
        <v>6.2538099999999999E-2</v>
      </c>
      <c r="H201">
        <v>0.93182399999999999</v>
      </c>
      <c r="I201">
        <v>0</v>
      </c>
    </row>
    <row r="202" spans="1:9" x14ac:dyDescent="0.25">
      <c r="A202" t="s">
        <v>85</v>
      </c>
      <c r="B202">
        <v>863.33399999999995</v>
      </c>
      <c r="C202">
        <v>861.45699999999999</v>
      </c>
      <c r="D202">
        <v>819.82899999999995</v>
      </c>
      <c r="E202">
        <v>812.86400000000003</v>
      </c>
      <c r="F202">
        <v>171.803</v>
      </c>
      <c r="G202">
        <v>5.4271800000000002E-2</v>
      </c>
      <c r="H202">
        <v>0.93163700000000005</v>
      </c>
      <c r="I202">
        <v>0</v>
      </c>
    </row>
    <row r="203" spans="1:9" x14ac:dyDescent="0.25">
      <c r="A203" t="s">
        <v>85</v>
      </c>
      <c r="B203">
        <v>863.00099999999998</v>
      </c>
      <c r="C203">
        <v>861.13</v>
      </c>
      <c r="D203">
        <v>819.77599999999995</v>
      </c>
      <c r="E203">
        <v>812.81600000000003</v>
      </c>
      <c r="F203">
        <v>171.88</v>
      </c>
      <c r="G203">
        <v>5.42307E-2</v>
      </c>
      <c r="H203">
        <v>0.93162</v>
      </c>
      <c r="I203">
        <v>0</v>
      </c>
    </row>
    <row r="204" spans="1:9" x14ac:dyDescent="0.25">
      <c r="A204" t="s">
        <v>85</v>
      </c>
      <c r="B204">
        <v>863.12300000000005</v>
      </c>
      <c r="C204">
        <v>861.21199999999999</v>
      </c>
      <c r="D204">
        <v>819.88400000000001</v>
      </c>
      <c r="E204">
        <v>812.90099999999995</v>
      </c>
      <c r="F204">
        <v>171.78700000000001</v>
      </c>
      <c r="G204">
        <v>3.03767E-2</v>
      </c>
      <c r="H204">
        <v>0.94776899999999997</v>
      </c>
      <c r="I204">
        <v>0</v>
      </c>
    </row>
    <row r="205" spans="1:9" x14ac:dyDescent="0.25">
      <c r="A205" t="s">
        <v>85</v>
      </c>
      <c r="B205">
        <v>862.78</v>
      </c>
      <c r="C205">
        <v>860.87199999999996</v>
      </c>
      <c r="D205">
        <v>819.75699999999995</v>
      </c>
      <c r="E205">
        <v>812.81600000000003</v>
      </c>
      <c r="F205">
        <v>171.82900000000001</v>
      </c>
      <c r="G205">
        <v>5.3911500000000001E-2</v>
      </c>
      <c r="H205">
        <v>0.93579100000000004</v>
      </c>
      <c r="I205">
        <v>0</v>
      </c>
    </row>
    <row r="206" spans="1:9" x14ac:dyDescent="0.25">
      <c r="A206" t="s">
        <v>85</v>
      </c>
      <c r="B206">
        <v>862.76199999999994</v>
      </c>
      <c r="C206">
        <v>860.88599999999997</v>
      </c>
      <c r="D206">
        <v>819.76599999999996</v>
      </c>
      <c r="E206">
        <v>812.81899999999996</v>
      </c>
      <c r="F206">
        <v>171.846</v>
      </c>
      <c r="G206">
        <v>5.40765E-2</v>
      </c>
      <c r="H206">
        <v>0.931836</v>
      </c>
      <c r="I206">
        <v>0</v>
      </c>
    </row>
    <row r="207" spans="1:9" x14ac:dyDescent="0.25">
      <c r="A207" t="s">
        <v>85</v>
      </c>
      <c r="B207">
        <v>863.19600000000003</v>
      </c>
      <c r="C207">
        <v>861.30499999999995</v>
      </c>
      <c r="D207">
        <v>819.86199999999997</v>
      </c>
      <c r="E207">
        <v>812.89599999999996</v>
      </c>
      <c r="F207">
        <v>171.821</v>
      </c>
      <c r="G207">
        <v>5.4579799999999998E-2</v>
      </c>
      <c r="H207">
        <v>0.953592</v>
      </c>
      <c r="I207">
        <v>0</v>
      </c>
    </row>
    <row r="208" spans="1:9" x14ac:dyDescent="0.25">
      <c r="A208" t="s">
        <v>85</v>
      </c>
      <c r="B208">
        <v>1319.81</v>
      </c>
      <c r="C208">
        <v>861.37400000000002</v>
      </c>
      <c r="D208">
        <v>819.76499999999999</v>
      </c>
      <c r="E208">
        <v>812.82100000000003</v>
      </c>
      <c r="F208">
        <v>171.833</v>
      </c>
      <c r="G208">
        <v>5.39158E-2</v>
      </c>
      <c r="H208">
        <v>0.93182799999999999</v>
      </c>
      <c r="I208">
        <v>0</v>
      </c>
    </row>
    <row r="209" spans="1:25" x14ac:dyDescent="0.25">
      <c r="A209" t="s">
        <v>85</v>
      </c>
      <c r="B209">
        <v>868.13800000000003</v>
      </c>
      <c r="C209">
        <v>864.43399999999997</v>
      </c>
      <c r="D209">
        <v>819.87599999999998</v>
      </c>
      <c r="E209">
        <v>812.69100000000003</v>
      </c>
      <c r="F209">
        <v>171.68600000000001</v>
      </c>
      <c r="G209">
        <v>5.3917100000000003E-2</v>
      </c>
      <c r="H209">
        <v>0.93181999999999998</v>
      </c>
      <c r="I209">
        <v>0</v>
      </c>
    </row>
    <row r="210" spans="1:25" x14ac:dyDescent="0.25">
      <c r="A210" t="s">
        <v>85</v>
      </c>
      <c r="B210">
        <v>864.31899999999996</v>
      </c>
      <c r="C210">
        <v>862.32100000000003</v>
      </c>
      <c r="D210">
        <v>819.81600000000003</v>
      </c>
      <c r="E210">
        <v>812.86400000000003</v>
      </c>
      <c r="F210">
        <v>171.839</v>
      </c>
      <c r="G210">
        <v>5.4247799999999999E-2</v>
      </c>
      <c r="H210">
        <v>0.931836</v>
      </c>
      <c r="I210">
        <v>0</v>
      </c>
    </row>
    <row r="211" spans="1:25" x14ac:dyDescent="0.25">
      <c r="A211" t="s">
        <v>85</v>
      </c>
      <c r="B211">
        <v>864.31899999999996</v>
      </c>
      <c r="C211">
        <v>862.39200000000005</v>
      </c>
      <c r="D211">
        <v>819.68600000000004</v>
      </c>
      <c r="E211">
        <v>812.75300000000004</v>
      </c>
      <c r="F211">
        <v>171.804</v>
      </c>
      <c r="G211">
        <v>5.3920999999999997E-2</v>
      </c>
      <c r="H211">
        <v>0.93178499999999997</v>
      </c>
      <c r="I211">
        <v>0</v>
      </c>
    </row>
    <row r="212" spans="1:25" x14ac:dyDescent="0.25">
      <c r="A212" t="s">
        <v>85</v>
      </c>
      <c r="B212">
        <v>863.91499999999996</v>
      </c>
      <c r="C212">
        <v>861.99699999999996</v>
      </c>
      <c r="D212">
        <v>819.78099999999995</v>
      </c>
      <c r="E212">
        <v>812.82</v>
      </c>
      <c r="F212">
        <v>171.798</v>
      </c>
      <c r="G212">
        <v>6.8702899999999997E-2</v>
      </c>
      <c r="H212">
        <v>0.931836</v>
      </c>
      <c r="I212">
        <v>0</v>
      </c>
    </row>
    <row r="213" spans="1:25" x14ac:dyDescent="0.25">
      <c r="A213" t="s">
        <v>85</v>
      </c>
      <c r="B213">
        <v>863.48400000000004</v>
      </c>
      <c r="C213">
        <v>861.57899999999995</v>
      </c>
      <c r="D213">
        <v>819.721</v>
      </c>
      <c r="E213">
        <v>812.76</v>
      </c>
      <c r="F213">
        <v>171.81200000000001</v>
      </c>
      <c r="G213">
        <v>5.4073099999999999E-2</v>
      </c>
      <c r="H213">
        <v>0.94967199999999996</v>
      </c>
      <c r="I213">
        <v>0</v>
      </c>
    </row>
    <row r="214" spans="1:25" x14ac:dyDescent="0.25">
      <c r="A214" t="s">
        <v>85</v>
      </c>
      <c r="B214">
        <v>863.78899999999999</v>
      </c>
      <c r="C214">
        <v>861.85799999999995</v>
      </c>
      <c r="D214">
        <v>819.745</v>
      </c>
      <c r="E214">
        <v>812.822</v>
      </c>
      <c r="F214">
        <v>171.82</v>
      </c>
      <c r="G214">
        <v>6.2579899999999994E-2</v>
      </c>
      <c r="H214">
        <v>0.93183099999999996</v>
      </c>
      <c r="I214">
        <v>0</v>
      </c>
    </row>
    <row r="215" spans="1:25" x14ac:dyDescent="0.25">
      <c r="A215" t="s">
        <v>85</v>
      </c>
      <c r="B215">
        <v>863.64200000000005</v>
      </c>
      <c r="C215">
        <v>861.73299999999995</v>
      </c>
      <c r="D215">
        <v>819.78599999999994</v>
      </c>
      <c r="E215">
        <v>812.78700000000003</v>
      </c>
      <c r="F215">
        <v>171.827</v>
      </c>
      <c r="G215">
        <v>5.4049300000000002E-2</v>
      </c>
      <c r="H215">
        <v>0.95699699999999999</v>
      </c>
      <c r="I215">
        <v>0</v>
      </c>
    </row>
    <row r="216" spans="1:25" x14ac:dyDescent="0.25">
      <c r="A216" t="s">
        <v>85</v>
      </c>
      <c r="B216">
        <v>863.529</v>
      </c>
      <c r="C216">
        <v>861.62800000000004</v>
      </c>
      <c r="D216">
        <v>819.84</v>
      </c>
      <c r="E216">
        <v>812.88699999999994</v>
      </c>
      <c r="F216">
        <v>171.846</v>
      </c>
      <c r="G216">
        <v>5.4646899999999998E-2</v>
      </c>
      <c r="H216">
        <v>0.93181599999999998</v>
      </c>
      <c r="I216">
        <v>0</v>
      </c>
    </row>
    <row r="217" spans="1:25" x14ac:dyDescent="0.25">
      <c r="A217" t="s">
        <v>85</v>
      </c>
      <c r="B217">
        <v>863.08399999999995</v>
      </c>
      <c r="C217">
        <v>861.173</v>
      </c>
      <c r="D217">
        <v>819.81600000000003</v>
      </c>
      <c r="E217">
        <v>812.85799999999995</v>
      </c>
      <c r="F217">
        <v>171.83199999999999</v>
      </c>
      <c r="G217">
        <v>5.3916600000000002E-2</v>
      </c>
      <c r="H217">
        <v>0.94227499999999997</v>
      </c>
      <c r="I217">
        <v>0</v>
      </c>
    </row>
    <row r="218" spans="1:25" x14ac:dyDescent="0.25">
      <c r="A218" t="s">
        <v>85</v>
      </c>
      <c r="B218">
        <v>863.63</v>
      </c>
      <c r="C218">
        <v>861.70899999999995</v>
      </c>
      <c r="D218">
        <v>819.79499999999996</v>
      </c>
      <c r="E218">
        <v>812.84100000000001</v>
      </c>
      <c r="F218">
        <v>171.79599999999999</v>
      </c>
      <c r="G218">
        <v>5.4094299999999998E-2</v>
      </c>
      <c r="H218">
        <v>0.94728400000000001</v>
      </c>
      <c r="I218">
        <v>0</v>
      </c>
    </row>
    <row r="219" spans="1:25" x14ac:dyDescent="0.25">
      <c r="A219" t="s">
        <v>85</v>
      </c>
      <c r="B219">
        <v>1376.95</v>
      </c>
      <c r="C219">
        <v>862.14700000000005</v>
      </c>
      <c r="D219">
        <v>819.90300000000002</v>
      </c>
      <c r="E219">
        <v>812.93899999999996</v>
      </c>
      <c r="F219">
        <v>171.80099999999999</v>
      </c>
      <c r="G219">
        <v>5.40869E-2</v>
      </c>
      <c r="H219">
        <v>0.93183400000000005</v>
      </c>
      <c r="I219">
        <v>0</v>
      </c>
    </row>
    <row r="220" spans="1:25" x14ac:dyDescent="0.25">
      <c r="A220" t="s">
        <v>85</v>
      </c>
      <c r="B220">
        <v>1083.6600000000001</v>
      </c>
      <c r="C220">
        <v>864.21900000000005</v>
      </c>
      <c r="D220">
        <v>819.67899999999997</v>
      </c>
      <c r="E220">
        <v>812.51499999999999</v>
      </c>
      <c r="F220">
        <v>171.66900000000001</v>
      </c>
      <c r="G220">
        <v>5.4447599999999999E-2</v>
      </c>
      <c r="H220">
        <v>0.95015499999999997</v>
      </c>
      <c r="I220">
        <v>0</v>
      </c>
    </row>
    <row r="221" spans="1:25" x14ac:dyDescent="0.25">
      <c r="A221" t="s">
        <v>85</v>
      </c>
      <c r="B221">
        <v>864.45899999999995</v>
      </c>
      <c r="C221">
        <v>862.43799999999999</v>
      </c>
      <c r="D221">
        <v>819.68899999999996</v>
      </c>
      <c r="E221">
        <v>812.73900000000003</v>
      </c>
      <c r="F221">
        <v>171.791</v>
      </c>
      <c r="G221">
        <v>5.3980800000000002E-2</v>
      </c>
      <c r="H221">
        <v>0.94354300000000002</v>
      </c>
      <c r="I221">
        <v>0</v>
      </c>
    </row>
    <row r="222" spans="1:25" x14ac:dyDescent="0.25">
      <c r="A222" t="s">
        <v>85</v>
      </c>
      <c r="B222">
        <v>863.51199999999994</v>
      </c>
      <c r="C222">
        <v>861.58699999999999</v>
      </c>
      <c r="D222">
        <v>819.69100000000003</v>
      </c>
      <c r="E222">
        <v>812.73500000000001</v>
      </c>
      <c r="F222">
        <v>171.809</v>
      </c>
      <c r="G222">
        <v>5.4040100000000001E-2</v>
      </c>
      <c r="H222">
        <v>0.93180600000000002</v>
      </c>
      <c r="I222">
        <v>0</v>
      </c>
    </row>
    <row r="223" spans="1:25" x14ac:dyDescent="0.25">
      <c r="A223" t="s">
        <v>85</v>
      </c>
      <c r="B223">
        <v>863.26</v>
      </c>
      <c r="C223">
        <v>861.38900000000001</v>
      </c>
      <c r="D223">
        <v>819.89200000000005</v>
      </c>
      <c r="E223">
        <v>812.91200000000003</v>
      </c>
      <c r="F223">
        <v>171.82300000000001</v>
      </c>
      <c r="G223">
        <v>5.4097199999999998E-2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863.35799999999995</v>
      </c>
      <c r="C224">
        <v>861.45799999999997</v>
      </c>
      <c r="D224">
        <v>819.83699999999999</v>
      </c>
      <c r="E224">
        <v>812.89</v>
      </c>
      <c r="F224">
        <v>171.798</v>
      </c>
      <c r="G224">
        <v>5.7055799999999997E-2</v>
      </c>
      <c r="H224">
        <v>0.931836</v>
      </c>
      <c r="I224">
        <v>0</v>
      </c>
      <c r="R224">
        <f>AVERAGE(B175:B224)</f>
        <v>911.96222000000012</v>
      </c>
      <c r="S224">
        <f>AVERAGE(C175:C224)</f>
        <v>861.9111200000001</v>
      </c>
      <c r="U224">
        <f>_xlfn.VAR.P(B175:B224)</f>
        <v>13566.190955651569</v>
      </c>
      <c r="V224">
        <f>_xlfn.VAR.P(C175:C224)</f>
        <v>0.85585590560001779</v>
      </c>
      <c r="X224">
        <f>1.96*SQRT(U224)/50</f>
        <v>4.5657805105033713</v>
      </c>
      <c r="Y224">
        <f>1.96*SQRT(V224)/50</f>
        <v>3.6264892372392492E-2</v>
      </c>
    </row>
    <row r="225" spans="1:9" x14ac:dyDescent="0.25">
      <c r="A225" t="s">
        <v>85</v>
      </c>
      <c r="B225">
        <v>45600.379461999997</v>
      </c>
      <c r="C225" t="s">
        <v>36</v>
      </c>
    </row>
    <row r="226" spans="1:9" x14ac:dyDescent="0.25">
      <c r="A226" t="s">
        <v>100</v>
      </c>
      <c r="B226">
        <v>985.63900000000001</v>
      </c>
      <c r="C226">
        <v>983.74199999999996</v>
      </c>
      <c r="D226">
        <v>941.65700000000004</v>
      </c>
      <c r="E226">
        <v>933.577</v>
      </c>
      <c r="F226">
        <v>292.49</v>
      </c>
      <c r="G226">
        <v>5.3914299999999998E-2</v>
      </c>
      <c r="H226">
        <v>0.93182799999999999</v>
      </c>
      <c r="I226">
        <v>0</v>
      </c>
    </row>
    <row r="227" spans="1:9" x14ac:dyDescent="0.25">
      <c r="A227" t="s">
        <v>100</v>
      </c>
      <c r="B227">
        <v>985.89300000000003</v>
      </c>
      <c r="C227">
        <v>983.89700000000005</v>
      </c>
      <c r="D227">
        <v>941.447</v>
      </c>
      <c r="E227">
        <v>933.47900000000004</v>
      </c>
      <c r="F227">
        <v>292.387</v>
      </c>
      <c r="G227">
        <v>5.4045799999999998E-2</v>
      </c>
      <c r="H227">
        <v>0.93181400000000003</v>
      </c>
      <c r="I227">
        <v>0</v>
      </c>
    </row>
    <row r="228" spans="1:9" x14ac:dyDescent="0.25">
      <c r="A228" t="s">
        <v>100</v>
      </c>
      <c r="B228">
        <v>985.46199999999999</v>
      </c>
      <c r="C228">
        <v>983.57799999999997</v>
      </c>
      <c r="D228">
        <v>941.47299999999996</v>
      </c>
      <c r="E228">
        <v>933.48199999999997</v>
      </c>
      <c r="F228">
        <v>292.34699999999998</v>
      </c>
      <c r="G228">
        <v>5.4247299999999998E-2</v>
      </c>
      <c r="H228">
        <v>0.94894100000000003</v>
      </c>
      <c r="I228">
        <v>0</v>
      </c>
    </row>
    <row r="229" spans="1:9" x14ac:dyDescent="0.25">
      <c r="A229" t="s">
        <v>100</v>
      </c>
      <c r="B229">
        <v>984.68899999999996</v>
      </c>
      <c r="C229">
        <v>982.79300000000001</v>
      </c>
      <c r="D229">
        <v>941.39800000000002</v>
      </c>
      <c r="E229">
        <v>933.40099999999995</v>
      </c>
      <c r="F229">
        <v>292.32299999999998</v>
      </c>
      <c r="G229">
        <v>6.1711599999999998E-2</v>
      </c>
      <c r="H229">
        <v>0.93181099999999994</v>
      </c>
      <c r="I229">
        <v>0</v>
      </c>
    </row>
    <row r="230" spans="1:9" x14ac:dyDescent="0.25">
      <c r="A230" t="s">
        <v>100</v>
      </c>
      <c r="B230">
        <v>1505.75</v>
      </c>
      <c r="C230">
        <v>984.08699999999999</v>
      </c>
      <c r="D230">
        <v>941.85299999999995</v>
      </c>
      <c r="E230">
        <v>933.85199999999998</v>
      </c>
      <c r="F230">
        <v>292.68700000000001</v>
      </c>
      <c r="G230">
        <v>5.3942799999999999E-2</v>
      </c>
      <c r="H230">
        <v>0.95390200000000003</v>
      </c>
      <c r="I230">
        <v>0</v>
      </c>
    </row>
    <row r="231" spans="1:9" x14ac:dyDescent="0.25">
      <c r="A231" t="s">
        <v>100</v>
      </c>
      <c r="B231">
        <v>992.61599999999999</v>
      </c>
      <c r="C231">
        <v>988.62900000000002</v>
      </c>
      <c r="D231">
        <v>941.524</v>
      </c>
      <c r="E231">
        <v>933.00400000000002</v>
      </c>
      <c r="F231">
        <v>292.10500000000002</v>
      </c>
      <c r="G231">
        <v>5.40034E-2</v>
      </c>
      <c r="H231">
        <v>0.93181400000000003</v>
      </c>
      <c r="I231">
        <v>0</v>
      </c>
    </row>
    <row r="232" spans="1:9" x14ac:dyDescent="0.25">
      <c r="A232" t="s">
        <v>100</v>
      </c>
      <c r="B232">
        <v>987.95299999999997</v>
      </c>
      <c r="C232">
        <v>985.55399999999997</v>
      </c>
      <c r="D232">
        <v>941.56100000000004</v>
      </c>
      <c r="E232">
        <v>933.38900000000001</v>
      </c>
      <c r="F232">
        <v>292.41300000000001</v>
      </c>
      <c r="G232">
        <v>5.41103E-2</v>
      </c>
      <c r="H232">
        <v>0.95372999999999997</v>
      </c>
      <c r="I232">
        <v>0</v>
      </c>
    </row>
    <row r="233" spans="1:9" x14ac:dyDescent="0.25">
      <c r="A233" t="s">
        <v>100</v>
      </c>
      <c r="B233">
        <v>985.13400000000001</v>
      </c>
      <c r="C233">
        <v>983.178</v>
      </c>
      <c r="D233">
        <v>941.58699999999999</v>
      </c>
      <c r="E233">
        <v>933.57799999999997</v>
      </c>
      <c r="F233">
        <v>292.416</v>
      </c>
      <c r="G233">
        <v>5.3909499999999999E-2</v>
      </c>
      <c r="H233">
        <v>0.95230000000000004</v>
      </c>
      <c r="I233">
        <v>0</v>
      </c>
    </row>
    <row r="234" spans="1:9" x14ac:dyDescent="0.25">
      <c r="A234" t="s">
        <v>100</v>
      </c>
      <c r="B234">
        <v>985.06399999999996</v>
      </c>
      <c r="C234">
        <v>983.15</v>
      </c>
      <c r="D234">
        <v>941.56700000000001</v>
      </c>
      <c r="E234">
        <v>933.53200000000004</v>
      </c>
      <c r="F234">
        <v>292.42899999999997</v>
      </c>
      <c r="G234">
        <v>5.4117199999999997E-2</v>
      </c>
      <c r="H234">
        <v>0.93182699999999996</v>
      </c>
      <c r="I234">
        <v>0</v>
      </c>
    </row>
    <row r="235" spans="1:9" x14ac:dyDescent="0.25">
      <c r="A235" t="s">
        <v>100</v>
      </c>
      <c r="B235">
        <v>985.30499999999995</v>
      </c>
      <c r="C235">
        <v>983.41499999999996</v>
      </c>
      <c r="D235">
        <v>941.57</v>
      </c>
      <c r="E235">
        <v>933.61199999999997</v>
      </c>
      <c r="F235">
        <v>292.48700000000002</v>
      </c>
      <c r="G235">
        <v>5.3915600000000001E-2</v>
      </c>
      <c r="H235">
        <v>0.94045599999999996</v>
      </c>
      <c r="I235">
        <v>0</v>
      </c>
    </row>
    <row r="236" spans="1:9" x14ac:dyDescent="0.25">
      <c r="A236" t="s">
        <v>100</v>
      </c>
      <c r="B236">
        <v>984.93100000000004</v>
      </c>
      <c r="C236">
        <v>983.02099999999996</v>
      </c>
      <c r="D236">
        <v>941.31799999999998</v>
      </c>
      <c r="E236">
        <v>933.34</v>
      </c>
      <c r="F236">
        <v>292.29199999999997</v>
      </c>
      <c r="G236">
        <v>5.78819E-2</v>
      </c>
      <c r="H236">
        <v>0.95834200000000003</v>
      </c>
      <c r="I236">
        <v>0</v>
      </c>
    </row>
    <row r="237" spans="1:9" x14ac:dyDescent="0.25">
      <c r="A237" t="s">
        <v>100</v>
      </c>
      <c r="B237">
        <v>985.07100000000003</v>
      </c>
      <c r="C237">
        <v>983.178</v>
      </c>
      <c r="D237">
        <v>941.34500000000003</v>
      </c>
      <c r="E237">
        <v>933.35799999999995</v>
      </c>
      <c r="F237">
        <v>292.27</v>
      </c>
      <c r="G237">
        <v>7.6096899999999995E-2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984.68200000000002</v>
      </c>
      <c r="C238">
        <v>982.79399999999998</v>
      </c>
      <c r="D238">
        <v>941.31200000000001</v>
      </c>
      <c r="E238">
        <v>933.27700000000004</v>
      </c>
      <c r="F238">
        <v>292.25200000000001</v>
      </c>
      <c r="G238">
        <v>5.4187800000000001E-2</v>
      </c>
      <c r="H238">
        <v>0.93103000000000002</v>
      </c>
      <c r="I238">
        <v>0</v>
      </c>
    </row>
    <row r="239" spans="1:9" x14ac:dyDescent="0.25">
      <c r="A239" t="s">
        <v>100</v>
      </c>
      <c r="B239">
        <v>984.83399999999995</v>
      </c>
      <c r="C239">
        <v>982.92399999999998</v>
      </c>
      <c r="D239">
        <v>941.43700000000001</v>
      </c>
      <c r="E239">
        <v>933.46</v>
      </c>
      <c r="F239">
        <v>292.37799999999999</v>
      </c>
      <c r="G239">
        <v>5.8176400000000003E-2</v>
      </c>
      <c r="H239">
        <v>0.93174000000000001</v>
      </c>
      <c r="I239">
        <v>0</v>
      </c>
    </row>
    <row r="240" spans="1:9" x14ac:dyDescent="0.25">
      <c r="A240" t="s">
        <v>100</v>
      </c>
      <c r="B240">
        <v>1125.82</v>
      </c>
      <c r="C240">
        <v>983.77499999999998</v>
      </c>
      <c r="D240">
        <v>941.78599999999994</v>
      </c>
      <c r="E240">
        <v>933.779</v>
      </c>
      <c r="F240">
        <v>292.67099999999999</v>
      </c>
      <c r="G240">
        <v>5.83568E-2</v>
      </c>
      <c r="H240">
        <v>0.93183700000000003</v>
      </c>
      <c r="I240">
        <v>0</v>
      </c>
    </row>
    <row r="241" spans="1:9" x14ac:dyDescent="0.25">
      <c r="A241" t="s">
        <v>100</v>
      </c>
      <c r="B241">
        <v>1080.96</v>
      </c>
      <c r="C241">
        <v>984.13900000000001</v>
      </c>
      <c r="D241">
        <v>941.60599999999999</v>
      </c>
      <c r="E241">
        <v>933.59299999999996</v>
      </c>
      <c r="F241">
        <v>292.43900000000002</v>
      </c>
      <c r="G241">
        <v>5.97764E-2</v>
      </c>
      <c r="H241">
        <v>0.93181599999999998</v>
      </c>
      <c r="I241">
        <v>0</v>
      </c>
    </row>
    <row r="242" spans="1:9" x14ac:dyDescent="0.25">
      <c r="A242" t="s">
        <v>100</v>
      </c>
      <c r="B242">
        <v>986.101</v>
      </c>
      <c r="C242">
        <v>984.03899999999999</v>
      </c>
      <c r="D242">
        <v>941.20899999999995</v>
      </c>
      <c r="E242">
        <v>933.202</v>
      </c>
      <c r="F242">
        <v>292.07799999999997</v>
      </c>
      <c r="G242">
        <v>5.5802400000000002E-2</v>
      </c>
      <c r="H242">
        <v>0.94191100000000005</v>
      </c>
      <c r="I242">
        <v>0</v>
      </c>
    </row>
    <row r="243" spans="1:9" x14ac:dyDescent="0.25">
      <c r="A243" t="s">
        <v>100</v>
      </c>
      <c r="B243">
        <v>985.13900000000001</v>
      </c>
      <c r="C243">
        <v>983.22</v>
      </c>
      <c r="D243">
        <v>941.25699999999995</v>
      </c>
      <c r="E243">
        <v>933.303</v>
      </c>
      <c r="F243">
        <v>292.23399999999998</v>
      </c>
      <c r="G243">
        <v>6.13263E-2</v>
      </c>
      <c r="H243">
        <v>0.93183300000000002</v>
      </c>
      <c r="I243">
        <v>0</v>
      </c>
    </row>
    <row r="244" spans="1:9" x14ac:dyDescent="0.25">
      <c r="A244" t="s">
        <v>100</v>
      </c>
      <c r="B244">
        <v>985.51900000000001</v>
      </c>
      <c r="C244">
        <v>983.577</v>
      </c>
      <c r="D244">
        <v>941.48900000000003</v>
      </c>
      <c r="E244">
        <v>933.51800000000003</v>
      </c>
      <c r="F244">
        <v>292.51900000000001</v>
      </c>
      <c r="G244">
        <v>5.49025E-2</v>
      </c>
      <c r="H244">
        <v>0.931836</v>
      </c>
      <c r="I244">
        <v>0</v>
      </c>
    </row>
    <row r="245" spans="1:9" x14ac:dyDescent="0.25">
      <c r="A245" t="s">
        <v>100</v>
      </c>
      <c r="B245">
        <v>985.49</v>
      </c>
      <c r="C245">
        <v>983.58299999999997</v>
      </c>
      <c r="D245">
        <v>941.37900000000002</v>
      </c>
      <c r="E245">
        <v>933.39</v>
      </c>
      <c r="F245">
        <v>292.30099999999999</v>
      </c>
      <c r="G245">
        <v>5.6765999999999997E-2</v>
      </c>
      <c r="H245">
        <v>0.939419</v>
      </c>
      <c r="I245">
        <v>0</v>
      </c>
    </row>
    <row r="246" spans="1:9" x14ac:dyDescent="0.25">
      <c r="A246" t="s">
        <v>100</v>
      </c>
      <c r="B246">
        <v>985.096</v>
      </c>
      <c r="C246">
        <v>983.23299999999995</v>
      </c>
      <c r="D246">
        <v>941.26</v>
      </c>
      <c r="E246">
        <v>933.29399999999998</v>
      </c>
      <c r="F246">
        <v>292.33</v>
      </c>
      <c r="G246">
        <v>7.0440500000000003E-2</v>
      </c>
      <c r="H246">
        <v>0.93177399999999999</v>
      </c>
      <c r="I246">
        <v>0</v>
      </c>
    </row>
    <row r="247" spans="1:9" x14ac:dyDescent="0.25">
      <c r="A247" t="s">
        <v>100</v>
      </c>
      <c r="B247">
        <v>984.89400000000001</v>
      </c>
      <c r="C247">
        <v>982.99300000000005</v>
      </c>
      <c r="D247">
        <v>941.30899999999997</v>
      </c>
      <c r="E247">
        <v>933.30200000000002</v>
      </c>
      <c r="F247">
        <v>292.16500000000002</v>
      </c>
      <c r="G247">
        <v>6.3392400000000002E-2</v>
      </c>
      <c r="H247">
        <v>0.93329099999999998</v>
      </c>
      <c r="I247">
        <v>0</v>
      </c>
    </row>
    <row r="248" spans="1:9" x14ac:dyDescent="0.25">
      <c r="A248" t="s">
        <v>100</v>
      </c>
      <c r="B248">
        <v>985.10400000000004</v>
      </c>
      <c r="C248">
        <v>983.19899999999996</v>
      </c>
      <c r="D248">
        <v>941.55899999999997</v>
      </c>
      <c r="E248">
        <v>933.57299999999998</v>
      </c>
      <c r="F248">
        <v>292.50599999999997</v>
      </c>
      <c r="G248">
        <v>5.3981800000000003E-2</v>
      </c>
      <c r="H248">
        <v>0.93183300000000002</v>
      </c>
      <c r="I248">
        <v>0</v>
      </c>
    </row>
    <row r="249" spans="1:9" x14ac:dyDescent="0.25">
      <c r="A249" t="s">
        <v>100</v>
      </c>
      <c r="B249">
        <v>1989.39</v>
      </c>
      <c r="C249">
        <v>983.38599999999997</v>
      </c>
      <c r="D249">
        <v>941.58600000000001</v>
      </c>
      <c r="E249">
        <v>933.58900000000006</v>
      </c>
      <c r="F249">
        <v>292.47899999999998</v>
      </c>
      <c r="G249">
        <v>5.54394E-2</v>
      </c>
      <c r="H249">
        <v>0.95765299999999998</v>
      </c>
      <c r="I249">
        <v>0</v>
      </c>
    </row>
    <row r="250" spans="1:9" x14ac:dyDescent="0.25">
      <c r="A250" t="s">
        <v>100</v>
      </c>
      <c r="B250">
        <v>1129.92</v>
      </c>
      <c r="C250">
        <v>985.62800000000004</v>
      </c>
      <c r="D250">
        <v>941.39300000000003</v>
      </c>
      <c r="E250">
        <v>933.16600000000005</v>
      </c>
      <c r="F250">
        <v>292.14699999999999</v>
      </c>
      <c r="G250">
        <v>5.3921499999999997E-2</v>
      </c>
      <c r="H250">
        <v>0.93176400000000004</v>
      </c>
      <c r="I250">
        <v>0</v>
      </c>
    </row>
    <row r="251" spans="1:9" x14ac:dyDescent="0.25">
      <c r="A251" t="s">
        <v>100</v>
      </c>
      <c r="B251">
        <v>986.27700000000004</v>
      </c>
      <c r="C251">
        <v>984.11</v>
      </c>
      <c r="D251">
        <v>941.226</v>
      </c>
      <c r="E251">
        <v>933.27300000000002</v>
      </c>
      <c r="F251">
        <v>292.19099999999997</v>
      </c>
      <c r="G251">
        <v>5.4153199999999999E-2</v>
      </c>
      <c r="H251">
        <v>0.93173600000000001</v>
      </c>
      <c r="I251">
        <v>0</v>
      </c>
    </row>
    <row r="252" spans="1:9" x14ac:dyDescent="0.25">
      <c r="A252" t="s">
        <v>100</v>
      </c>
      <c r="B252">
        <v>986.35900000000004</v>
      </c>
      <c r="C252">
        <v>984.30100000000004</v>
      </c>
      <c r="D252">
        <v>941.50099999999998</v>
      </c>
      <c r="E252">
        <v>933.55899999999997</v>
      </c>
      <c r="F252">
        <v>292.45</v>
      </c>
      <c r="G252">
        <v>5.5548199999999999E-2</v>
      </c>
      <c r="H252">
        <v>0.93180099999999999</v>
      </c>
      <c r="I252">
        <v>0</v>
      </c>
    </row>
    <row r="253" spans="1:9" x14ac:dyDescent="0.25">
      <c r="A253" t="s">
        <v>100</v>
      </c>
      <c r="B253">
        <v>985.46299999999997</v>
      </c>
      <c r="C253">
        <v>983.50400000000002</v>
      </c>
      <c r="D253">
        <v>941.51400000000001</v>
      </c>
      <c r="E253">
        <v>933.53800000000001</v>
      </c>
      <c r="F253">
        <v>292.57900000000001</v>
      </c>
      <c r="G253">
        <v>5.4052999999999997E-2</v>
      </c>
      <c r="H253">
        <v>0.93693300000000002</v>
      </c>
      <c r="I253">
        <v>0</v>
      </c>
    </row>
    <row r="254" spans="1:9" x14ac:dyDescent="0.25">
      <c r="A254" t="s">
        <v>100</v>
      </c>
      <c r="B254">
        <v>985.35900000000004</v>
      </c>
      <c r="C254">
        <v>983.37300000000005</v>
      </c>
      <c r="D254">
        <v>941.64</v>
      </c>
      <c r="E254">
        <v>933.63499999999999</v>
      </c>
      <c r="F254">
        <v>292.512</v>
      </c>
      <c r="G254">
        <v>5.3919099999999998E-2</v>
      </c>
      <c r="H254">
        <v>0.931647</v>
      </c>
      <c r="I254">
        <v>0</v>
      </c>
    </row>
    <row r="255" spans="1:9" x14ac:dyDescent="0.25">
      <c r="A255" t="s">
        <v>100</v>
      </c>
      <c r="B255">
        <v>985.15800000000002</v>
      </c>
      <c r="C255">
        <v>983.18799999999999</v>
      </c>
      <c r="D255">
        <v>941.63400000000001</v>
      </c>
      <c r="E255">
        <v>933.64499999999998</v>
      </c>
      <c r="F255">
        <v>292.48899999999998</v>
      </c>
      <c r="G255">
        <v>5.8934899999999998E-2</v>
      </c>
      <c r="H255">
        <v>0.931836</v>
      </c>
      <c r="I255">
        <v>0</v>
      </c>
    </row>
    <row r="256" spans="1:9" x14ac:dyDescent="0.25">
      <c r="A256" t="s">
        <v>100</v>
      </c>
      <c r="B256">
        <v>985.1</v>
      </c>
      <c r="C256">
        <v>983.16700000000003</v>
      </c>
      <c r="D256">
        <v>941.46799999999996</v>
      </c>
      <c r="E256">
        <v>933.447</v>
      </c>
      <c r="F256">
        <v>292.32100000000003</v>
      </c>
      <c r="G256">
        <v>5.4140500000000001E-2</v>
      </c>
      <c r="H256">
        <v>0.93182399999999999</v>
      </c>
      <c r="I256">
        <v>0</v>
      </c>
    </row>
    <row r="257" spans="1:9" x14ac:dyDescent="0.25">
      <c r="A257" t="s">
        <v>100</v>
      </c>
      <c r="B257">
        <v>985.36500000000001</v>
      </c>
      <c r="C257">
        <v>983.46500000000003</v>
      </c>
      <c r="D257">
        <v>941.76499999999999</v>
      </c>
      <c r="E257">
        <v>933.73599999999999</v>
      </c>
      <c r="F257">
        <v>292.58100000000002</v>
      </c>
      <c r="G257">
        <v>5.39947E-2</v>
      </c>
      <c r="H257">
        <v>0.94245100000000004</v>
      </c>
      <c r="I257">
        <v>0</v>
      </c>
    </row>
    <row r="258" spans="1:9" x14ac:dyDescent="0.25">
      <c r="A258" t="s">
        <v>100</v>
      </c>
      <c r="B258">
        <v>1982.59</v>
      </c>
      <c r="C258">
        <v>983.15</v>
      </c>
      <c r="D258">
        <v>941.69799999999998</v>
      </c>
      <c r="E258">
        <v>933.68200000000002</v>
      </c>
      <c r="F258">
        <v>292.59800000000001</v>
      </c>
      <c r="G258">
        <v>5.4147199999999999E-2</v>
      </c>
      <c r="H258">
        <v>0.93183000000000005</v>
      </c>
      <c r="I258">
        <v>0</v>
      </c>
    </row>
    <row r="259" spans="1:9" x14ac:dyDescent="0.25">
      <c r="A259" t="s">
        <v>100</v>
      </c>
      <c r="B259">
        <v>1186.1199999999999</v>
      </c>
      <c r="C259">
        <v>985.79</v>
      </c>
      <c r="D259">
        <v>941.59</v>
      </c>
      <c r="E259">
        <v>933.41800000000001</v>
      </c>
      <c r="F259">
        <v>292.34800000000001</v>
      </c>
      <c r="G259">
        <v>5.39274E-2</v>
      </c>
      <c r="H259">
        <v>0.93182699999999996</v>
      </c>
      <c r="I259">
        <v>0</v>
      </c>
    </row>
    <row r="260" spans="1:9" x14ac:dyDescent="0.25">
      <c r="A260" t="s">
        <v>100</v>
      </c>
      <c r="B260">
        <v>985.375</v>
      </c>
      <c r="C260">
        <v>983.37900000000002</v>
      </c>
      <c r="D260">
        <v>941.774</v>
      </c>
      <c r="E260">
        <v>933.76499999999999</v>
      </c>
      <c r="F260">
        <v>292.53899999999999</v>
      </c>
      <c r="G260">
        <v>5.6128299999999999E-2</v>
      </c>
      <c r="H260">
        <v>0.93179400000000001</v>
      </c>
      <c r="I260">
        <v>0</v>
      </c>
    </row>
    <row r="261" spans="1:9" x14ac:dyDescent="0.25">
      <c r="A261" t="s">
        <v>100</v>
      </c>
      <c r="B261">
        <v>985.19399999999996</v>
      </c>
      <c r="C261">
        <v>983.29499999999996</v>
      </c>
      <c r="D261">
        <v>941.553</v>
      </c>
      <c r="E261">
        <v>933.56399999999996</v>
      </c>
      <c r="F261">
        <v>292.35000000000002</v>
      </c>
      <c r="G261">
        <v>3.6309300000000003E-2</v>
      </c>
      <c r="H261">
        <v>0.95712600000000003</v>
      </c>
      <c r="I261">
        <v>0</v>
      </c>
    </row>
    <row r="262" spans="1:9" x14ac:dyDescent="0.25">
      <c r="A262" t="s">
        <v>100</v>
      </c>
      <c r="B262">
        <v>985.2</v>
      </c>
      <c r="C262">
        <v>983.26300000000003</v>
      </c>
      <c r="D262">
        <v>941.56899999999996</v>
      </c>
      <c r="E262">
        <v>933.57600000000002</v>
      </c>
      <c r="F262">
        <v>292.45499999999998</v>
      </c>
      <c r="G262">
        <v>5.3925800000000003E-2</v>
      </c>
      <c r="H262">
        <v>0.93886899999999995</v>
      </c>
      <c r="I262">
        <v>0</v>
      </c>
    </row>
    <row r="263" spans="1:9" x14ac:dyDescent="0.25">
      <c r="A263" t="s">
        <v>100</v>
      </c>
      <c r="B263">
        <v>984.95500000000004</v>
      </c>
      <c r="C263">
        <v>982.88900000000001</v>
      </c>
      <c r="D263">
        <v>941.52700000000004</v>
      </c>
      <c r="E263">
        <v>933.52</v>
      </c>
      <c r="F263">
        <v>292.39600000000002</v>
      </c>
      <c r="G263">
        <v>5.40029E-2</v>
      </c>
      <c r="H263">
        <v>0.95816400000000002</v>
      </c>
      <c r="I263">
        <v>0</v>
      </c>
    </row>
    <row r="264" spans="1:9" x14ac:dyDescent="0.25">
      <c r="A264" t="s">
        <v>100</v>
      </c>
      <c r="B264">
        <v>985.23099999999999</v>
      </c>
      <c r="C264">
        <v>983.23</v>
      </c>
      <c r="D264">
        <v>941.44799999999998</v>
      </c>
      <c r="E264">
        <v>933.40599999999995</v>
      </c>
      <c r="F264">
        <v>292.327</v>
      </c>
      <c r="G264">
        <v>5.3915400000000002E-2</v>
      </c>
      <c r="H264">
        <v>0.959202</v>
      </c>
      <c r="I264">
        <v>0</v>
      </c>
    </row>
    <row r="265" spans="1:9" x14ac:dyDescent="0.25">
      <c r="A265" t="s">
        <v>100</v>
      </c>
      <c r="B265">
        <v>986.14400000000001</v>
      </c>
      <c r="C265">
        <v>984.21699999999998</v>
      </c>
      <c r="D265">
        <v>941.46799999999996</v>
      </c>
      <c r="E265">
        <v>933.404</v>
      </c>
      <c r="F265">
        <v>292.29700000000003</v>
      </c>
      <c r="G265">
        <v>5.4112199999999999E-2</v>
      </c>
      <c r="H265">
        <v>0.931836</v>
      </c>
      <c r="I265">
        <v>0</v>
      </c>
    </row>
    <row r="266" spans="1:9" x14ac:dyDescent="0.25">
      <c r="A266" t="s">
        <v>100</v>
      </c>
      <c r="B266">
        <v>986.45100000000002</v>
      </c>
      <c r="C266">
        <v>984.53099999999995</v>
      </c>
      <c r="D266">
        <v>941.80499999999995</v>
      </c>
      <c r="E266">
        <v>933.71199999999999</v>
      </c>
      <c r="F266">
        <v>292.57299999999998</v>
      </c>
      <c r="G266">
        <v>5.4014100000000002E-2</v>
      </c>
      <c r="H266">
        <v>0.95914100000000002</v>
      </c>
      <c r="I266">
        <v>0</v>
      </c>
    </row>
    <row r="267" spans="1:9" x14ac:dyDescent="0.25">
      <c r="A267" t="s">
        <v>100</v>
      </c>
      <c r="B267">
        <v>1897.12</v>
      </c>
      <c r="C267">
        <v>984.03800000000001</v>
      </c>
      <c r="D267">
        <v>941.51800000000003</v>
      </c>
      <c r="E267">
        <v>933.44899999999996</v>
      </c>
      <c r="F267">
        <v>292.32100000000003</v>
      </c>
      <c r="G267">
        <v>6.2141799999999997E-2</v>
      </c>
      <c r="H267">
        <v>0.93183499999999997</v>
      </c>
      <c r="I267">
        <v>0</v>
      </c>
    </row>
    <row r="268" spans="1:9" x14ac:dyDescent="0.25">
      <c r="A268" t="s">
        <v>100</v>
      </c>
      <c r="B268">
        <v>989.65800000000002</v>
      </c>
      <c r="C268">
        <v>985.93100000000004</v>
      </c>
      <c r="D268">
        <v>941.29600000000005</v>
      </c>
      <c r="E268">
        <v>933.04600000000005</v>
      </c>
      <c r="F268">
        <v>292.108</v>
      </c>
      <c r="G268">
        <v>5.5002799999999998E-2</v>
      </c>
      <c r="H268">
        <v>0.931836</v>
      </c>
      <c r="I268">
        <v>0</v>
      </c>
    </row>
    <row r="269" spans="1:9" x14ac:dyDescent="0.25">
      <c r="A269" t="s">
        <v>100</v>
      </c>
      <c r="B269">
        <v>986.25599999999997</v>
      </c>
      <c r="C269">
        <v>984.27700000000004</v>
      </c>
      <c r="D269">
        <v>941.53399999999999</v>
      </c>
      <c r="E269">
        <v>933.55200000000002</v>
      </c>
      <c r="F269">
        <v>292.37299999999999</v>
      </c>
      <c r="G269">
        <v>5.3939800000000003E-2</v>
      </c>
      <c r="H269">
        <v>0.93183499999999997</v>
      </c>
      <c r="I269">
        <v>0</v>
      </c>
    </row>
    <row r="270" spans="1:9" x14ac:dyDescent="0.25">
      <c r="A270" t="s">
        <v>100</v>
      </c>
      <c r="B270">
        <v>986.14300000000003</v>
      </c>
      <c r="C270">
        <v>984.21</v>
      </c>
      <c r="D270">
        <v>941.59100000000001</v>
      </c>
      <c r="E270">
        <v>933.61400000000003</v>
      </c>
      <c r="F270">
        <v>292.51600000000002</v>
      </c>
      <c r="G270">
        <v>5.5954499999999997E-2</v>
      </c>
      <c r="H270">
        <v>0.93428199999999995</v>
      </c>
      <c r="I270">
        <v>0</v>
      </c>
    </row>
    <row r="271" spans="1:9" x14ac:dyDescent="0.25">
      <c r="A271" t="s">
        <v>100</v>
      </c>
      <c r="B271">
        <v>985.505</v>
      </c>
      <c r="C271">
        <v>983.56899999999996</v>
      </c>
      <c r="D271">
        <v>941.24900000000002</v>
      </c>
      <c r="E271">
        <v>933.29300000000001</v>
      </c>
      <c r="F271">
        <v>292.25599999999997</v>
      </c>
      <c r="G271">
        <v>6.4090800000000003E-2</v>
      </c>
      <c r="H271">
        <v>0.93159700000000001</v>
      </c>
      <c r="I271">
        <v>0</v>
      </c>
    </row>
    <row r="272" spans="1:9" x14ac:dyDescent="0.25">
      <c r="A272" t="s">
        <v>100</v>
      </c>
      <c r="B272">
        <v>985.55799999999999</v>
      </c>
      <c r="C272">
        <v>983.62099999999998</v>
      </c>
      <c r="D272">
        <v>941.28599999999994</v>
      </c>
      <c r="E272">
        <v>933.28499999999997</v>
      </c>
      <c r="F272">
        <v>292.15300000000002</v>
      </c>
      <c r="G272">
        <v>5.3927500000000003E-2</v>
      </c>
      <c r="H272">
        <v>0.93750800000000001</v>
      </c>
      <c r="I272">
        <v>0</v>
      </c>
    </row>
    <row r="273" spans="1:25" x14ac:dyDescent="0.25">
      <c r="A273" t="s">
        <v>100</v>
      </c>
      <c r="B273">
        <v>986.07500000000005</v>
      </c>
      <c r="C273">
        <v>984.09</v>
      </c>
      <c r="D273">
        <v>941.88099999999997</v>
      </c>
      <c r="E273">
        <v>933.92200000000003</v>
      </c>
      <c r="F273">
        <v>292.72300000000001</v>
      </c>
      <c r="G273">
        <v>5.4312399999999997E-2</v>
      </c>
      <c r="H273">
        <v>0.95813000000000004</v>
      </c>
      <c r="I273">
        <v>0</v>
      </c>
    </row>
    <row r="274" spans="1:25" x14ac:dyDescent="0.25">
      <c r="A274" t="s">
        <v>100</v>
      </c>
      <c r="B274">
        <v>985.15300000000002</v>
      </c>
      <c r="C274">
        <v>983.21799999999996</v>
      </c>
      <c r="D274">
        <v>941.27800000000002</v>
      </c>
      <c r="E274">
        <v>933.27499999999998</v>
      </c>
      <c r="F274">
        <v>292.26799999999997</v>
      </c>
      <c r="G274">
        <v>5.4017599999999999E-2</v>
      </c>
      <c r="H274">
        <v>0.93183700000000003</v>
      </c>
      <c r="I274">
        <v>0</v>
      </c>
    </row>
    <row r="275" spans="1:25" x14ac:dyDescent="0.25">
      <c r="A275" t="s">
        <v>100</v>
      </c>
      <c r="B275">
        <v>985.46400000000006</v>
      </c>
      <c r="C275">
        <v>983.56799999999998</v>
      </c>
      <c r="D275">
        <v>941.495</v>
      </c>
      <c r="E275">
        <v>933.54200000000003</v>
      </c>
      <c r="F275">
        <v>292.44499999999999</v>
      </c>
      <c r="G275">
        <v>8.0775100000000002E-2</v>
      </c>
      <c r="H275">
        <v>0.93182399999999999</v>
      </c>
      <c r="I275">
        <v>0</v>
      </c>
    </row>
    <row r="276" spans="1:25" x14ac:dyDescent="0.25">
      <c r="A276" t="s">
        <v>100</v>
      </c>
      <c r="B276">
        <v>984.99699999999996</v>
      </c>
      <c r="C276">
        <v>983.10299999999995</v>
      </c>
      <c r="D276">
        <v>941.79</v>
      </c>
      <c r="E276">
        <v>933.74699999999996</v>
      </c>
      <c r="F276">
        <v>292.67</v>
      </c>
      <c r="G276">
        <v>5.3916899999999997E-2</v>
      </c>
      <c r="H276">
        <v>0.93183499999999997</v>
      </c>
      <c r="I276">
        <v>0</v>
      </c>
    </row>
    <row r="277" spans="1:25" x14ac:dyDescent="0.25">
      <c r="A277" t="s">
        <v>100</v>
      </c>
      <c r="B277">
        <v>1171.03</v>
      </c>
      <c r="C277">
        <v>983.60699999999997</v>
      </c>
      <c r="D277">
        <v>941.29700000000003</v>
      </c>
      <c r="E277">
        <v>933.327</v>
      </c>
      <c r="F277">
        <v>292.20999999999998</v>
      </c>
      <c r="G277">
        <v>5.7273600000000001E-2</v>
      </c>
      <c r="H277">
        <v>0.93181899999999995</v>
      </c>
      <c r="I277">
        <v>0</v>
      </c>
    </row>
    <row r="278" spans="1:25" x14ac:dyDescent="0.25">
      <c r="A278" t="s">
        <v>100</v>
      </c>
      <c r="B278">
        <v>1063.0999999999999</v>
      </c>
      <c r="C278">
        <v>985.697</v>
      </c>
      <c r="D278">
        <v>941.19299999999998</v>
      </c>
      <c r="E278">
        <v>932.94299999999998</v>
      </c>
      <c r="F278">
        <v>292.02300000000002</v>
      </c>
      <c r="G278">
        <v>6.2427000000000003E-2</v>
      </c>
      <c r="H278">
        <v>0.93181899999999995</v>
      </c>
      <c r="I278">
        <v>0</v>
      </c>
    </row>
    <row r="279" spans="1:25" x14ac:dyDescent="0.25">
      <c r="A279" t="s">
        <v>100</v>
      </c>
      <c r="B279">
        <v>985.40099999999995</v>
      </c>
      <c r="C279">
        <v>983.39599999999996</v>
      </c>
      <c r="D279">
        <v>941.37699999999995</v>
      </c>
      <c r="E279">
        <v>933.38800000000003</v>
      </c>
      <c r="F279">
        <v>292.34699999999998</v>
      </c>
      <c r="G279">
        <v>5.3920200000000001E-2</v>
      </c>
      <c r="H279">
        <v>0.93179699999999999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985.74900000000002</v>
      </c>
      <c r="C280">
        <v>983.846</v>
      </c>
      <c r="D280">
        <v>941.76099999999997</v>
      </c>
      <c r="E280">
        <v>933.74900000000002</v>
      </c>
      <c r="F280">
        <v>292.60700000000003</v>
      </c>
      <c r="G280">
        <v>5.9696899999999997E-2</v>
      </c>
      <c r="H280">
        <v>0.93182600000000004</v>
      </c>
      <c r="I280">
        <v>0</v>
      </c>
      <c r="R280">
        <f>AVERAGE(B231:B280)</f>
        <v>1060.8514599999999</v>
      </c>
      <c r="S280">
        <f>AVERAGE(C231:C280)</f>
        <v>983.83275999999978</v>
      </c>
      <c r="U280">
        <f>_xlfn.VAR.P(B231:B280)</f>
        <v>53591.517817608452</v>
      </c>
      <c r="V280">
        <f>_xlfn.VAR.P(C231:C280)</f>
        <v>1.0767787824000132</v>
      </c>
      <c r="X280">
        <f>1.96*SQRT(U280)/50</f>
        <v>9.0747380094000434</v>
      </c>
      <c r="Y280">
        <f>1.96*SQRT(V280)/50</f>
        <v>4.0677037111706608E-2</v>
      </c>
    </row>
    <row r="281" spans="1:25" x14ac:dyDescent="0.25">
      <c r="A281" t="s">
        <v>100</v>
      </c>
      <c r="B281">
        <v>53044.950266</v>
      </c>
      <c r="C281" t="s">
        <v>36</v>
      </c>
    </row>
    <row r="282" spans="1:25" x14ac:dyDescent="0.25">
      <c r="A282" t="s">
        <v>86</v>
      </c>
      <c r="B282">
        <v>620.65700000000004</v>
      </c>
      <c r="C282">
        <v>618.72699999999998</v>
      </c>
      <c r="D282">
        <v>577.31299999999999</v>
      </c>
      <c r="E282">
        <v>570.32799999999997</v>
      </c>
      <c r="F282">
        <v>171.88499999999999</v>
      </c>
      <c r="G282">
        <v>5.54213E-2</v>
      </c>
      <c r="H282">
        <v>0.93183499999999997</v>
      </c>
      <c r="I282">
        <v>0</v>
      </c>
    </row>
    <row r="283" spans="1:25" x14ac:dyDescent="0.25">
      <c r="A283" t="s">
        <v>86</v>
      </c>
      <c r="B283">
        <v>620.50900000000001</v>
      </c>
      <c r="C283">
        <v>618.61900000000003</v>
      </c>
      <c r="D283">
        <v>577.35199999999998</v>
      </c>
      <c r="E283">
        <v>570.35699999999997</v>
      </c>
      <c r="F283">
        <v>171.96899999999999</v>
      </c>
      <c r="G283">
        <v>5.39433E-2</v>
      </c>
      <c r="H283">
        <v>0.931836</v>
      </c>
      <c r="I283">
        <v>0</v>
      </c>
    </row>
    <row r="284" spans="1:25" x14ac:dyDescent="0.25">
      <c r="A284" t="s">
        <v>86</v>
      </c>
      <c r="B284">
        <v>620.92899999999997</v>
      </c>
      <c r="C284">
        <v>619.00699999999995</v>
      </c>
      <c r="D284">
        <v>577.36800000000005</v>
      </c>
      <c r="E284">
        <v>570.404</v>
      </c>
      <c r="F284">
        <v>171.95400000000001</v>
      </c>
      <c r="G284">
        <v>5.3942799999999999E-2</v>
      </c>
      <c r="H284">
        <v>0.93182200000000004</v>
      </c>
      <c r="I284">
        <v>0</v>
      </c>
    </row>
    <row r="285" spans="1:25" x14ac:dyDescent="0.25">
      <c r="A285" t="s">
        <v>86</v>
      </c>
      <c r="B285">
        <v>620.96400000000006</v>
      </c>
      <c r="C285">
        <v>619.04</v>
      </c>
      <c r="D285">
        <v>577.34199999999998</v>
      </c>
      <c r="E285">
        <v>570.36699999999996</v>
      </c>
      <c r="F285">
        <v>171.97399999999999</v>
      </c>
      <c r="G285">
        <v>5.4225599999999999E-2</v>
      </c>
      <c r="H285">
        <v>0.93182399999999999</v>
      </c>
      <c r="I285">
        <v>0</v>
      </c>
    </row>
    <row r="286" spans="1:25" x14ac:dyDescent="0.25">
      <c r="A286" t="s">
        <v>86</v>
      </c>
      <c r="B286">
        <v>621.25099999999998</v>
      </c>
      <c r="C286">
        <v>619.31600000000003</v>
      </c>
      <c r="D286">
        <v>577.35199999999998</v>
      </c>
      <c r="E286">
        <v>570.36</v>
      </c>
      <c r="F286">
        <v>171.96199999999999</v>
      </c>
      <c r="G286">
        <v>5.8499200000000001E-2</v>
      </c>
      <c r="H286">
        <v>0.93181999999999998</v>
      </c>
      <c r="I286">
        <v>0</v>
      </c>
    </row>
    <row r="287" spans="1:25" x14ac:dyDescent="0.25">
      <c r="A287" t="s">
        <v>86</v>
      </c>
      <c r="B287">
        <v>621.69799999999998</v>
      </c>
      <c r="C287">
        <v>619.76099999999997</v>
      </c>
      <c r="D287">
        <v>577.39</v>
      </c>
      <c r="E287">
        <v>570.37599999999998</v>
      </c>
      <c r="F287">
        <v>171.964</v>
      </c>
      <c r="G287">
        <v>5.7079299999999999E-2</v>
      </c>
      <c r="H287">
        <v>0.95910399999999996</v>
      </c>
      <c r="I287">
        <v>0</v>
      </c>
    </row>
    <row r="288" spans="1:25" x14ac:dyDescent="0.25">
      <c r="A288" t="s">
        <v>86</v>
      </c>
      <c r="B288">
        <v>621.46699999999998</v>
      </c>
      <c r="C288">
        <v>619.54899999999998</v>
      </c>
      <c r="D288">
        <v>577.32100000000003</v>
      </c>
      <c r="E288">
        <v>570.31200000000001</v>
      </c>
      <c r="F288">
        <v>171.959</v>
      </c>
      <c r="G288">
        <v>5.8018399999999998E-2</v>
      </c>
      <c r="H288">
        <v>0.93180700000000005</v>
      </c>
      <c r="I288">
        <v>0</v>
      </c>
    </row>
    <row r="289" spans="1:9" x14ac:dyDescent="0.25">
      <c r="A289" t="s">
        <v>86</v>
      </c>
      <c r="B289">
        <v>621.76400000000001</v>
      </c>
      <c r="C289">
        <v>619.82100000000003</v>
      </c>
      <c r="D289">
        <v>577.50400000000002</v>
      </c>
      <c r="E289">
        <v>570.49199999999996</v>
      </c>
      <c r="F289">
        <v>171.96100000000001</v>
      </c>
      <c r="G289">
        <v>5.3928400000000001E-2</v>
      </c>
      <c r="H289">
        <v>0.93155100000000002</v>
      </c>
      <c r="I289">
        <v>0</v>
      </c>
    </row>
    <row r="290" spans="1:9" x14ac:dyDescent="0.25">
      <c r="A290" t="s">
        <v>86</v>
      </c>
      <c r="B290">
        <v>622.00900000000001</v>
      </c>
      <c r="C290">
        <v>619.97500000000002</v>
      </c>
      <c r="D290">
        <v>577.351</v>
      </c>
      <c r="E290">
        <v>570.35400000000004</v>
      </c>
      <c r="F290">
        <v>171.92099999999999</v>
      </c>
      <c r="G290">
        <v>5.3927999999999997E-2</v>
      </c>
      <c r="H290">
        <v>0.93181199999999997</v>
      </c>
      <c r="I290">
        <v>0</v>
      </c>
    </row>
    <row r="291" spans="1:9" x14ac:dyDescent="0.25">
      <c r="A291" t="s">
        <v>86</v>
      </c>
      <c r="B291">
        <v>1326.78</v>
      </c>
      <c r="C291">
        <v>619.90499999999997</v>
      </c>
      <c r="D291">
        <v>577.57799999999997</v>
      </c>
      <c r="E291">
        <v>570.47400000000005</v>
      </c>
      <c r="F291">
        <v>171.94499999999999</v>
      </c>
      <c r="G291">
        <v>5.3915499999999998E-2</v>
      </c>
      <c r="H291">
        <v>0.95789100000000005</v>
      </c>
      <c r="I291">
        <v>0</v>
      </c>
    </row>
    <row r="292" spans="1:9" x14ac:dyDescent="0.25">
      <c r="A292" t="s">
        <v>86</v>
      </c>
      <c r="B292">
        <v>626.74099999999999</v>
      </c>
      <c r="C292">
        <v>623.05399999999997</v>
      </c>
      <c r="D292">
        <v>577.39599999999996</v>
      </c>
      <c r="E292">
        <v>570.11300000000006</v>
      </c>
      <c r="F292">
        <v>171.756</v>
      </c>
      <c r="G292">
        <v>5.3911300000000002E-2</v>
      </c>
      <c r="H292">
        <v>0.93182799999999999</v>
      </c>
      <c r="I292">
        <v>0</v>
      </c>
    </row>
    <row r="293" spans="1:9" x14ac:dyDescent="0.25">
      <c r="A293" t="s">
        <v>86</v>
      </c>
      <c r="B293">
        <v>621.53899999999999</v>
      </c>
      <c r="C293">
        <v>619.58100000000002</v>
      </c>
      <c r="D293">
        <v>577.35199999999998</v>
      </c>
      <c r="E293">
        <v>570.35299999999995</v>
      </c>
      <c r="F293">
        <v>171.95</v>
      </c>
      <c r="G293">
        <v>6.3636600000000001E-2</v>
      </c>
      <c r="H293">
        <v>0.93183499999999997</v>
      </c>
      <c r="I293">
        <v>0</v>
      </c>
    </row>
    <row r="294" spans="1:9" x14ac:dyDescent="0.25">
      <c r="A294" t="s">
        <v>86</v>
      </c>
      <c r="B294">
        <v>621.08699999999999</v>
      </c>
      <c r="C294">
        <v>619.173</v>
      </c>
      <c r="D294">
        <v>577.36500000000001</v>
      </c>
      <c r="E294">
        <v>570.38900000000001</v>
      </c>
      <c r="F294">
        <v>171.96899999999999</v>
      </c>
      <c r="G294">
        <v>5.3913599999999999E-2</v>
      </c>
      <c r="H294">
        <v>0.949125</v>
      </c>
      <c r="I294">
        <v>0</v>
      </c>
    </row>
    <row r="295" spans="1:9" x14ac:dyDescent="0.25">
      <c r="A295" t="s">
        <v>86</v>
      </c>
      <c r="B295">
        <v>620.74300000000005</v>
      </c>
      <c r="C295">
        <v>618.84500000000003</v>
      </c>
      <c r="D295">
        <v>577.35799999999995</v>
      </c>
      <c r="E295">
        <v>570.35400000000004</v>
      </c>
      <c r="F295">
        <v>171.93100000000001</v>
      </c>
      <c r="G295">
        <v>5.4719499999999997E-2</v>
      </c>
      <c r="H295">
        <v>0.93179000000000001</v>
      </c>
      <c r="I295">
        <v>0</v>
      </c>
    </row>
    <row r="296" spans="1:9" x14ac:dyDescent="0.25">
      <c r="A296" t="s">
        <v>86</v>
      </c>
      <c r="B296">
        <v>620.75699999999995</v>
      </c>
      <c r="C296">
        <v>618.85</v>
      </c>
      <c r="D296">
        <v>577.30600000000004</v>
      </c>
      <c r="E296">
        <v>570.36</v>
      </c>
      <c r="F296">
        <v>171.947</v>
      </c>
      <c r="G296">
        <v>5.52582E-2</v>
      </c>
      <c r="H296">
        <v>0.93181499999999995</v>
      </c>
      <c r="I296">
        <v>0</v>
      </c>
    </row>
    <row r="297" spans="1:9" x14ac:dyDescent="0.25">
      <c r="A297" t="s">
        <v>86</v>
      </c>
      <c r="B297">
        <v>620.84299999999996</v>
      </c>
      <c r="C297">
        <v>618.923</v>
      </c>
      <c r="D297">
        <v>577.40800000000002</v>
      </c>
      <c r="E297">
        <v>570.41499999999996</v>
      </c>
      <c r="F297">
        <v>171.98</v>
      </c>
      <c r="G297">
        <v>5.4866400000000003E-2</v>
      </c>
      <c r="H297">
        <v>0.93183000000000005</v>
      </c>
      <c r="I297">
        <v>0</v>
      </c>
    </row>
    <row r="298" spans="1:9" x14ac:dyDescent="0.25">
      <c r="A298" t="s">
        <v>86</v>
      </c>
      <c r="B298">
        <v>620.86099999999999</v>
      </c>
      <c r="C298">
        <v>618.95699999999999</v>
      </c>
      <c r="D298">
        <v>577.34699999999998</v>
      </c>
      <c r="E298">
        <v>570.38099999999997</v>
      </c>
      <c r="F298">
        <v>171.958</v>
      </c>
      <c r="G298">
        <v>5.5937399999999998E-2</v>
      </c>
      <c r="H298">
        <v>0.93152800000000002</v>
      </c>
      <c r="I298">
        <v>0</v>
      </c>
    </row>
    <row r="299" spans="1:9" x14ac:dyDescent="0.25">
      <c r="A299" t="s">
        <v>86</v>
      </c>
      <c r="B299">
        <v>620.72799999999995</v>
      </c>
      <c r="C299">
        <v>618.84100000000001</v>
      </c>
      <c r="D299">
        <v>577.43100000000004</v>
      </c>
      <c r="E299">
        <v>570.423</v>
      </c>
      <c r="F299">
        <v>171.96199999999999</v>
      </c>
      <c r="G299">
        <v>5.3911899999999999E-2</v>
      </c>
      <c r="H299">
        <v>0.93183499999999997</v>
      </c>
      <c r="I299">
        <v>0</v>
      </c>
    </row>
    <row r="300" spans="1:9" x14ac:dyDescent="0.25">
      <c r="A300" t="s">
        <v>86</v>
      </c>
      <c r="B300">
        <v>620.76499999999999</v>
      </c>
      <c r="C300">
        <v>618.89</v>
      </c>
      <c r="D300">
        <v>577.31799999999998</v>
      </c>
      <c r="E300">
        <v>570.33699999999999</v>
      </c>
      <c r="F300">
        <v>171.97</v>
      </c>
      <c r="G300">
        <v>5.3972800000000001E-2</v>
      </c>
      <c r="H300">
        <v>0.93182900000000002</v>
      </c>
      <c r="I300">
        <v>0</v>
      </c>
    </row>
    <row r="301" spans="1:9" x14ac:dyDescent="0.25">
      <c r="A301" t="s">
        <v>86</v>
      </c>
      <c r="B301">
        <v>620.37400000000002</v>
      </c>
      <c r="C301">
        <v>618.46</v>
      </c>
      <c r="D301">
        <v>577.43600000000004</v>
      </c>
      <c r="E301">
        <v>570.447</v>
      </c>
      <c r="F301">
        <v>171.965</v>
      </c>
      <c r="G301">
        <v>5.39339E-2</v>
      </c>
      <c r="H301">
        <v>0.93146099999999998</v>
      </c>
      <c r="I301">
        <v>0</v>
      </c>
    </row>
    <row r="302" spans="1:9" x14ac:dyDescent="0.25">
      <c r="A302" t="s">
        <v>86</v>
      </c>
      <c r="B302">
        <v>621.04399999999998</v>
      </c>
      <c r="C302">
        <v>619.16800000000001</v>
      </c>
      <c r="D302">
        <v>577.43600000000004</v>
      </c>
      <c r="E302">
        <v>570.44799999999998</v>
      </c>
      <c r="F302">
        <v>171.983</v>
      </c>
      <c r="G302">
        <v>5.4292699999999999E-2</v>
      </c>
      <c r="H302">
        <v>0.931836</v>
      </c>
      <c r="I302">
        <v>0</v>
      </c>
    </row>
    <row r="303" spans="1:9" x14ac:dyDescent="0.25">
      <c r="A303" t="s">
        <v>86</v>
      </c>
      <c r="B303">
        <v>620.41200000000003</v>
      </c>
      <c r="C303">
        <v>618.50900000000001</v>
      </c>
      <c r="D303">
        <v>577.322</v>
      </c>
      <c r="E303">
        <v>570.33100000000002</v>
      </c>
      <c r="F303">
        <v>171.97200000000001</v>
      </c>
      <c r="G303">
        <v>5.4957300000000001E-2</v>
      </c>
      <c r="H303">
        <v>0.95877999999999997</v>
      </c>
      <c r="I303">
        <v>0</v>
      </c>
    </row>
    <row r="304" spans="1:9" x14ac:dyDescent="0.25">
      <c r="A304" t="s">
        <v>86</v>
      </c>
      <c r="B304">
        <v>620.82299999999998</v>
      </c>
      <c r="C304">
        <v>618.91099999999994</v>
      </c>
      <c r="D304">
        <v>577.37599999999998</v>
      </c>
      <c r="E304">
        <v>570.39099999999996</v>
      </c>
      <c r="F304">
        <v>171.96199999999999</v>
      </c>
      <c r="G304">
        <v>5.40934E-2</v>
      </c>
      <c r="H304">
        <v>0.93171199999999998</v>
      </c>
      <c r="I304">
        <v>0</v>
      </c>
    </row>
    <row r="305" spans="1:9" x14ac:dyDescent="0.25">
      <c r="A305" t="s">
        <v>86</v>
      </c>
      <c r="B305">
        <v>621.20100000000002</v>
      </c>
      <c r="C305">
        <v>619.298</v>
      </c>
      <c r="D305">
        <v>577.48699999999997</v>
      </c>
      <c r="E305">
        <v>570.48199999999997</v>
      </c>
      <c r="F305">
        <v>171.95</v>
      </c>
      <c r="G305">
        <v>5.4881199999999998E-2</v>
      </c>
      <c r="H305">
        <v>0.93171400000000004</v>
      </c>
      <c r="I305">
        <v>0</v>
      </c>
    </row>
    <row r="306" spans="1:9" x14ac:dyDescent="0.25">
      <c r="A306" t="s">
        <v>86</v>
      </c>
      <c r="B306">
        <v>1344.13</v>
      </c>
      <c r="C306">
        <v>619.37699999999995</v>
      </c>
      <c r="D306">
        <v>577.32299999999998</v>
      </c>
      <c r="E306">
        <v>570.36699999999996</v>
      </c>
      <c r="F306">
        <v>171.94200000000001</v>
      </c>
      <c r="G306">
        <v>5.4061400000000003E-2</v>
      </c>
      <c r="H306">
        <v>0.93183099999999996</v>
      </c>
      <c r="I306">
        <v>0</v>
      </c>
    </row>
    <row r="307" spans="1:9" x14ac:dyDescent="0.25">
      <c r="A307" t="s">
        <v>86</v>
      </c>
      <c r="B307">
        <v>626.15</v>
      </c>
      <c r="C307">
        <v>622.44200000000001</v>
      </c>
      <c r="D307">
        <v>577.27499999999998</v>
      </c>
      <c r="E307">
        <v>570.06700000000001</v>
      </c>
      <c r="F307">
        <v>171.71199999999999</v>
      </c>
      <c r="G307">
        <v>8.1925499999999998E-2</v>
      </c>
      <c r="H307">
        <v>0.931755</v>
      </c>
      <c r="I307">
        <v>0</v>
      </c>
    </row>
    <row r="308" spans="1:9" x14ac:dyDescent="0.25">
      <c r="A308" t="s">
        <v>86</v>
      </c>
      <c r="B308">
        <v>621.92899999999997</v>
      </c>
      <c r="C308">
        <v>619.95600000000002</v>
      </c>
      <c r="D308">
        <v>577.42100000000005</v>
      </c>
      <c r="E308">
        <v>570.43600000000004</v>
      </c>
      <c r="F308">
        <v>171.983</v>
      </c>
      <c r="G308">
        <v>5.3933300000000003E-2</v>
      </c>
      <c r="H308">
        <v>0.93182500000000001</v>
      </c>
      <c r="I308">
        <v>0</v>
      </c>
    </row>
    <row r="309" spans="1:9" x14ac:dyDescent="0.25">
      <c r="A309" t="s">
        <v>86</v>
      </c>
      <c r="B309">
        <v>621.71900000000005</v>
      </c>
      <c r="C309">
        <v>619.74900000000002</v>
      </c>
      <c r="D309">
        <v>577.31500000000005</v>
      </c>
      <c r="E309">
        <v>570.34199999999998</v>
      </c>
      <c r="F309">
        <v>171.93299999999999</v>
      </c>
      <c r="G309">
        <v>5.3934500000000003E-2</v>
      </c>
      <c r="H309">
        <v>0.931836</v>
      </c>
      <c r="I309">
        <v>0</v>
      </c>
    </row>
    <row r="310" spans="1:9" x14ac:dyDescent="0.25">
      <c r="A310" t="s">
        <v>86</v>
      </c>
      <c r="B310">
        <v>621.053</v>
      </c>
      <c r="C310">
        <v>619.15</v>
      </c>
      <c r="D310">
        <v>577.36699999999996</v>
      </c>
      <c r="E310">
        <v>570.37300000000005</v>
      </c>
      <c r="F310">
        <v>171.964</v>
      </c>
      <c r="G310">
        <v>5.3973399999999998E-2</v>
      </c>
      <c r="H310">
        <v>0.93114600000000003</v>
      </c>
      <c r="I310">
        <v>0</v>
      </c>
    </row>
    <row r="311" spans="1:9" x14ac:dyDescent="0.25">
      <c r="A311" t="s">
        <v>86</v>
      </c>
      <c r="B311">
        <v>620.31700000000001</v>
      </c>
      <c r="C311">
        <v>618.43700000000001</v>
      </c>
      <c r="D311">
        <v>577.29399999999998</v>
      </c>
      <c r="E311">
        <v>570.32600000000002</v>
      </c>
      <c r="F311">
        <v>171.97499999999999</v>
      </c>
      <c r="G311">
        <v>5.40606E-2</v>
      </c>
      <c r="H311">
        <v>0.95569499999999996</v>
      </c>
      <c r="I311">
        <v>0</v>
      </c>
    </row>
    <row r="312" spans="1:9" x14ac:dyDescent="0.25">
      <c r="A312" t="s">
        <v>86</v>
      </c>
      <c r="B312">
        <v>621.1</v>
      </c>
      <c r="C312">
        <v>619.18100000000004</v>
      </c>
      <c r="D312">
        <v>577.44399999999996</v>
      </c>
      <c r="E312">
        <v>570.43399999999997</v>
      </c>
      <c r="F312">
        <v>171.96299999999999</v>
      </c>
      <c r="G312">
        <v>6.3662499999999997E-2</v>
      </c>
      <c r="H312">
        <v>0.93183199999999999</v>
      </c>
      <c r="I312">
        <v>0</v>
      </c>
    </row>
    <row r="313" spans="1:9" x14ac:dyDescent="0.25">
      <c r="A313" t="s">
        <v>86</v>
      </c>
      <c r="B313">
        <v>621.44100000000003</v>
      </c>
      <c r="C313">
        <v>619.54100000000005</v>
      </c>
      <c r="D313">
        <v>577.46799999999996</v>
      </c>
      <c r="E313">
        <v>570.43899999999996</v>
      </c>
      <c r="F313">
        <v>171.93799999999999</v>
      </c>
      <c r="G313">
        <v>2.9086999999999998E-2</v>
      </c>
      <c r="H313">
        <v>0.931836</v>
      </c>
      <c r="I313">
        <v>0</v>
      </c>
    </row>
    <row r="314" spans="1:9" x14ac:dyDescent="0.25">
      <c r="A314" t="s">
        <v>86</v>
      </c>
      <c r="B314">
        <v>621.51199999999994</v>
      </c>
      <c r="C314">
        <v>619.56600000000003</v>
      </c>
      <c r="D314">
        <v>577.53899999999999</v>
      </c>
      <c r="E314">
        <v>570.46600000000001</v>
      </c>
      <c r="F314">
        <v>171.98699999999999</v>
      </c>
      <c r="G314">
        <v>5.4000399999999997E-2</v>
      </c>
      <c r="H314">
        <v>0.93180300000000005</v>
      </c>
      <c r="I314">
        <v>0</v>
      </c>
    </row>
    <row r="315" spans="1:9" x14ac:dyDescent="0.25">
      <c r="A315" t="s">
        <v>86</v>
      </c>
      <c r="B315">
        <v>620.96400000000006</v>
      </c>
      <c r="C315">
        <v>619.05700000000002</v>
      </c>
      <c r="D315">
        <v>577.423</v>
      </c>
      <c r="E315">
        <v>570.44399999999996</v>
      </c>
      <c r="F315">
        <v>171.964</v>
      </c>
      <c r="G315">
        <v>5.9667499999999998E-2</v>
      </c>
      <c r="H315">
        <v>0.95765</v>
      </c>
      <c r="I315">
        <v>0</v>
      </c>
    </row>
    <row r="316" spans="1:9" x14ac:dyDescent="0.25">
      <c r="A316" t="s">
        <v>86</v>
      </c>
      <c r="B316">
        <v>621.35799999999995</v>
      </c>
      <c r="C316">
        <v>619.46299999999997</v>
      </c>
      <c r="D316">
        <v>577.36800000000005</v>
      </c>
      <c r="E316">
        <v>570.34900000000005</v>
      </c>
      <c r="F316">
        <v>171.96700000000001</v>
      </c>
      <c r="G316">
        <v>5.45234E-2</v>
      </c>
      <c r="H316">
        <v>0.93170200000000003</v>
      </c>
      <c r="I316">
        <v>0</v>
      </c>
    </row>
    <row r="317" spans="1:9" x14ac:dyDescent="0.25">
      <c r="A317" t="s">
        <v>86</v>
      </c>
      <c r="B317">
        <v>620.62099999999998</v>
      </c>
      <c r="C317">
        <v>618.73199999999997</v>
      </c>
      <c r="D317">
        <v>577.34500000000003</v>
      </c>
      <c r="E317">
        <v>570.31100000000004</v>
      </c>
      <c r="F317">
        <v>171.91300000000001</v>
      </c>
      <c r="G317">
        <v>6.0246000000000001E-2</v>
      </c>
      <c r="H317">
        <v>0.95912299999999995</v>
      </c>
      <c r="I317">
        <v>0</v>
      </c>
    </row>
    <row r="318" spans="1:9" x14ac:dyDescent="0.25">
      <c r="A318" t="s">
        <v>86</v>
      </c>
      <c r="B318">
        <v>620.87400000000002</v>
      </c>
      <c r="C318">
        <v>618.98</v>
      </c>
      <c r="D318">
        <v>577.43100000000004</v>
      </c>
      <c r="E318">
        <v>570.42700000000002</v>
      </c>
      <c r="F318">
        <v>171.959</v>
      </c>
      <c r="G318">
        <v>5.4057000000000001E-2</v>
      </c>
      <c r="H318">
        <v>0.93174400000000002</v>
      </c>
      <c r="I318">
        <v>0</v>
      </c>
    </row>
    <row r="319" spans="1:9" x14ac:dyDescent="0.25">
      <c r="A319" t="s">
        <v>86</v>
      </c>
      <c r="B319">
        <v>621.18600000000004</v>
      </c>
      <c r="C319">
        <v>619.28399999999999</v>
      </c>
      <c r="D319">
        <v>577.44899999999996</v>
      </c>
      <c r="E319">
        <v>570.44899999999996</v>
      </c>
      <c r="F319">
        <v>171.96799999999999</v>
      </c>
      <c r="G319">
        <v>6.00324E-2</v>
      </c>
      <c r="H319">
        <v>0.93155100000000002</v>
      </c>
      <c r="I319">
        <v>0</v>
      </c>
    </row>
    <row r="320" spans="1:9" x14ac:dyDescent="0.25">
      <c r="A320" t="s">
        <v>86</v>
      </c>
      <c r="B320">
        <v>620.95399999999995</v>
      </c>
      <c r="C320">
        <v>619.048</v>
      </c>
      <c r="D320">
        <v>577.39200000000005</v>
      </c>
      <c r="E320">
        <v>570.39400000000001</v>
      </c>
      <c r="F320">
        <v>171.97399999999999</v>
      </c>
      <c r="G320">
        <v>5.53178E-2</v>
      </c>
      <c r="H320">
        <v>0.931836</v>
      </c>
      <c r="I320">
        <v>0</v>
      </c>
    </row>
    <row r="321" spans="1:25" x14ac:dyDescent="0.25">
      <c r="A321" t="s">
        <v>86</v>
      </c>
      <c r="B321">
        <v>1292.77</v>
      </c>
      <c r="C321">
        <v>619.44299999999998</v>
      </c>
      <c r="D321">
        <v>577.43799999999999</v>
      </c>
      <c r="E321">
        <v>570.41</v>
      </c>
      <c r="F321">
        <v>171.93299999999999</v>
      </c>
      <c r="G321">
        <v>5.4710300000000003E-2</v>
      </c>
      <c r="H321">
        <v>0.93183099999999996</v>
      </c>
      <c r="I321">
        <v>0</v>
      </c>
    </row>
    <row r="322" spans="1:25" x14ac:dyDescent="0.25">
      <c r="A322" t="s">
        <v>86</v>
      </c>
      <c r="B322">
        <v>626.38699999999994</v>
      </c>
      <c r="C322">
        <v>622.66300000000001</v>
      </c>
      <c r="D322">
        <v>577.32299999999998</v>
      </c>
      <c r="E322">
        <v>570.08500000000004</v>
      </c>
      <c r="F322">
        <v>171.75</v>
      </c>
      <c r="G322">
        <v>3.1025799999999999E-2</v>
      </c>
      <c r="H322">
        <v>0.95814200000000005</v>
      </c>
      <c r="I322">
        <v>0</v>
      </c>
    </row>
    <row r="323" spans="1:25" x14ac:dyDescent="0.25">
      <c r="A323" t="s">
        <v>86</v>
      </c>
      <c r="B323">
        <v>627.59</v>
      </c>
      <c r="C323">
        <v>625.39499999999998</v>
      </c>
      <c r="D323">
        <v>578.11699999999996</v>
      </c>
      <c r="E323">
        <v>570.53399999999999</v>
      </c>
      <c r="F323">
        <v>171.989</v>
      </c>
      <c r="G323">
        <v>5.3914999999999998E-2</v>
      </c>
      <c r="H323">
        <v>0.93179800000000002</v>
      </c>
      <c r="I323">
        <v>0</v>
      </c>
    </row>
    <row r="324" spans="1:25" x14ac:dyDescent="0.25">
      <c r="A324" t="s">
        <v>86</v>
      </c>
      <c r="B324">
        <v>624.46500000000003</v>
      </c>
      <c r="C324">
        <v>622.21600000000001</v>
      </c>
      <c r="D324">
        <v>577.50800000000004</v>
      </c>
      <c r="E324">
        <v>570.39400000000001</v>
      </c>
      <c r="F324">
        <v>171.893</v>
      </c>
      <c r="G324">
        <v>5.4026299999999999E-2</v>
      </c>
      <c r="H324">
        <v>0.93162299999999998</v>
      </c>
      <c r="I324">
        <v>0</v>
      </c>
    </row>
    <row r="325" spans="1:25" x14ac:dyDescent="0.25">
      <c r="A325" t="s">
        <v>86</v>
      </c>
      <c r="B325">
        <v>620.61</v>
      </c>
      <c r="C325">
        <v>618.65700000000004</v>
      </c>
      <c r="D325">
        <v>577.44600000000003</v>
      </c>
      <c r="E325">
        <v>570.43499999999995</v>
      </c>
      <c r="F325">
        <v>171.98599999999999</v>
      </c>
      <c r="G325">
        <v>5.6068899999999998E-2</v>
      </c>
      <c r="H325">
        <v>0.931836</v>
      </c>
      <c r="I325">
        <v>0</v>
      </c>
    </row>
    <row r="326" spans="1:25" x14ac:dyDescent="0.25">
      <c r="A326" t="s">
        <v>86</v>
      </c>
      <c r="B326">
        <v>621.09699999999998</v>
      </c>
      <c r="C326">
        <v>619.178</v>
      </c>
      <c r="D326">
        <v>577.39499999999998</v>
      </c>
      <c r="E326">
        <v>570.399</v>
      </c>
      <c r="F326">
        <v>171.98099999999999</v>
      </c>
      <c r="G326">
        <v>5.3916400000000003E-2</v>
      </c>
      <c r="H326">
        <v>0.93183400000000005</v>
      </c>
      <c r="I326">
        <v>0</v>
      </c>
    </row>
    <row r="327" spans="1:25" x14ac:dyDescent="0.25">
      <c r="A327" t="s">
        <v>86</v>
      </c>
      <c r="B327">
        <v>620.98699999999997</v>
      </c>
      <c r="C327">
        <v>619.04700000000003</v>
      </c>
      <c r="D327">
        <v>577.46100000000001</v>
      </c>
      <c r="E327">
        <v>570.45100000000002</v>
      </c>
      <c r="F327">
        <v>171.96100000000001</v>
      </c>
      <c r="G327">
        <v>6.0210899999999998E-2</v>
      </c>
      <c r="H327">
        <v>0.93183499999999997</v>
      </c>
      <c r="I327">
        <v>0</v>
      </c>
    </row>
    <row r="328" spans="1:25" x14ac:dyDescent="0.25">
      <c r="A328" t="s">
        <v>86</v>
      </c>
      <c r="B328">
        <v>621.35299999999995</v>
      </c>
      <c r="C328">
        <v>619.43299999999999</v>
      </c>
      <c r="D328">
        <v>577.42700000000002</v>
      </c>
      <c r="E328">
        <v>570.44200000000001</v>
      </c>
      <c r="F328">
        <v>171.94300000000001</v>
      </c>
      <c r="G328">
        <v>5.7387399999999998E-2</v>
      </c>
      <c r="H328">
        <v>0.93183400000000005</v>
      </c>
      <c r="I328">
        <v>0</v>
      </c>
    </row>
    <row r="329" spans="1:25" x14ac:dyDescent="0.25">
      <c r="A329" t="s">
        <v>86</v>
      </c>
      <c r="B329">
        <v>620.83799999999997</v>
      </c>
      <c r="C329">
        <v>618.90800000000002</v>
      </c>
      <c r="D329">
        <v>577.34900000000005</v>
      </c>
      <c r="E329">
        <v>570.35199999999998</v>
      </c>
      <c r="F329">
        <v>171.983</v>
      </c>
      <c r="G329">
        <v>5.4072299999999997E-2</v>
      </c>
      <c r="H329">
        <v>0.93182200000000004</v>
      </c>
      <c r="I329">
        <v>0</v>
      </c>
    </row>
    <row r="330" spans="1:25" x14ac:dyDescent="0.25">
      <c r="A330" t="s">
        <v>86</v>
      </c>
      <c r="B330">
        <v>620.98800000000006</v>
      </c>
      <c r="C330">
        <v>619.07899999999995</v>
      </c>
      <c r="D330">
        <v>577.29700000000003</v>
      </c>
      <c r="E330">
        <v>570.31500000000005</v>
      </c>
      <c r="F330">
        <v>171.94300000000001</v>
      </c>
      <c r="G330">
        <v>5.6064099999999999E-2</v>
      </c>
      <c r="H330">
        <v>0.94372900000000004</v>
      </c>
      <c r="I330">
        <v>0</v>
      </c>
    </row>
    <row r="331" spans="1:25" x14ac:dyDescent="0.25">
      <c r="A331" t="s">
        <v>86</v>
      </c>
      <c r="B331">
        <v>621.255</v>
      </c>
      <c r="C331">
        <v>619.36400000000003</v>
      </c>
      <c r="D331">
        <v>577.41499999999996</v>
      </c>
      <c r="E331">
        <v>570.43700000000001</v>
      </c>
      <c r="F331">
        <v>171.93700000000001</v>
      </c>
      <c r="G331">
        <v>5.6412799999999999E-2</v>
      </c>
      <c r="H331">
        <v>0.95327099999999998</v>
      </c>
      <c r="I331">
        <v>0</v>
      </c>
    </row>
    <row r="332" spans="1:25" x14ac:dyDescent="0.25">
      <c r="A332" t="s">
        <v>86</v>
      </c>
      <c r="B332">
        <v>620.505</v>
      </c>
      <c r="C332">
        <v>618.56899999999996</v>
      </c>
      <c r="D332">
        <v>577.38400000000001</v>
      </c>
      <c r="E332">
        <v>570.41399999999999</v>
      </c>
      <c r="F332">
        <v>171.958</v>
      </c>
      <c r="G332">
        <v>5.6877700000000003E-2</v>
      </c>
      <c r="H332">
        <v>0.939863</v>
      </c>
      <c r="I332">
        <v>0</v>
      </c>
    </row>
    <row r="333" spans="1:25" x14ac:dyDescent="0.25">
      <c r="A333" t="s">
        <v>86</v>
      </c>
      <c r="B333">
        <v>621.11900000000003</v>
      </c>
      <c r="C333">
        <v>619.22400000000005</v>
      </c>
      <c r="D333">
        <v>577.51800000000003</v>
      </c>
      <c r="E333">
        <v>570.51</v>
      </c>
      <c r="F333">
        <v>171.96</v>
      </c>
      <c r="G333">
        <v>5.4149299999999997E-2</v>
      </c>
      <c r="H333">
        <v>0.93179100000000004</v>
      </c>
      <c r="I333">
        <v>0</v>
      </c>
    </row>
    <row r="334" spans="1:25" x14ac:dyDescent="0.25">
      <c r="A334" t="s">
        <v>86</v>
      </c>
      <c r="B334">
        <v>620.96199999999999</v>
      </c>
      <c r="C334">
        <v>619.05600000000004</v>
      </c>
      <c r="D334">
        <v>577.25199999999995</v>
      </c>
      <c r="E334">
        <v>570.28</v>
      </c>
      <c r="F334">
        <v>171.93600000000001</v>
      </c>
      <c r="G334">
        <v>5.3912599999999998E-2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621.18799999999999</v>
      </c>
      <c r="C335">
        <v>619.25</v>
      </c>
      <c r="D335">
        <v>577.33699999999999</v>
      </c>
      <c r="E335">
        <v>570.33600000000001</v>
      </c>
      <c r="F335">
        <v>171.947</v>
      </c>
      <c r="G335">
        <v>7.1393200000000004E-2</v>
      </c>
      <c r="H335">
        <v>0.93183499999999997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1272.8</v>
      </c>
      <c r="C336">
        <v>619.84799999999996</v>
      </c>
      <c r="D336">
        <v>577.404</v>
      </c>
      <c r="E336">
        <v>570.46799999999996</v>
      </c>
      <c r="F336">
        <v>171.96799999999999</v>
      </c>
      <c r="G336">
        <v>5.53009E-2</v>
      </c>
      <c r="H336">
        <v>0.93944300000000003</v>
      </c>
      <c r="I336">
        <v>0</v>
      </c>
      <c r="R336">
        <f>AVERAGE(B287:B336)</f>
        <v>676.63715999999999</v>
      </c>
      <c r="S336">
        <f>AVERAGE(C287:C336)</f>
        <v>619.59527999999989</v>
      </c>
      <c r="U336">
        <f>_xlfn.VAR.P(B287:B336)</f>
        <v>34850.737304854294</v>
      </c>
      <c r="V336">
        <f>_xlfn.VAR.P(C287:C336)</f>
        <v>1.6867985215999917</v>
      </c>
      <c r="X336">
        <f>1.96*SQRT(U336)/50</f>
        <v>7.3179940538464017</v>
      </c>
      <c r="Y336">
        <f>1.96*SQRT(V336)/50</f>
        <v>5.0911708675229227E-2</v>
      </c>
    </row>
    <row r="337" spans="1:9" x14ac:dyDescent="0.25">
      <c r="A337" t="s">
        <v>86</v>
      </c>
      <c r="B337">
        <v>33834.085356000003</v>
      </c>
      <c r="C337" t="s">
        <v>36</v>
      </c>
    </row>
    <row r="338" spans="1:9" x14ac:dyDescent="0.25">
      <c r="A338" t="s">
        <v>101</v>
      </c>
      <c r="B338">
        <v>2974.71</v>
      </c>
      <c r="C338">
        <v>2970.99</v>
      </c>
      <c r="D338">
        <v>2930.51</v>
      </c>
      <c r="E338">
        <v>2906.07</v>
      </c>
      <c r="F338">
        <v>1933.47</v>
      </c>
      <c r="G338">
        <v>5.3909899999999997E-2</v>
      </c>
      <c r="H338">
        <v>0.93182699999999996</v>
      </c>
      <c r="I338">
        <v>0</v>
      </c>
    </row>
    <row r="339" spans="1:9" x14ac:dyDescent="0.25">
      <c r="A339" t="s">
        <v>101</v>
      </c>
      <c r="B339">
        <v>2955.58</v>
      </c>
      <c r="C339">
        <v>2953.61</v>
      </c>
      <c r="D339">
        <v>2913.29</v>
      </c>
      <c r="E339">
        <v>2890.01</v>
      </c>
      <c r="F339">
        <v>1865.65</v>
      </c>
      <c r="G339">
        <v>6.6579899999999997E-2</v>
      </c>
      <c r="H339">
        <v>0.93183199999999999</v>
      </c>
      <c r="I339">
        <v>0</v>
      </c>
    </row>
    <row r="340" spans="1:9" x14ac:dyDescent="0.25">
      <c r="A340" t="s">
        <v>101</v>
      </c>
      <c r="B340">
        <v>2947.04</v>
      </c>
      <c r="C340">
        <v>2945.07</v>
      </c>
      <c r="D340">
        <v>2905.09</v>
      </c>
      <c r="E340">
        <v>2882.13</v>
      </c>
      <c r="F340">
        <v>1855.01</v>
      </c>
      <c r="G340">
        <v>7.1294200000000002E-2</v>
      </c>
      <c r="H340">
        <v>0.93182500000000001</v>
      </c>
      <c r="I340">
        <v>0</v>
      </c>
    </row>
    <row r="341" spans="1:9" x14ac:dyDescent="0.25">
      <c r="A341" t="s">
        <v>101</v>
      </c>
      <c r="B341">
        <v>3041.3</v>
      </c>
      <c r="C341">
        <v>3039.31</v>
      </c>
      <c r="D341">
        <v>2998.27</v>
      </c>
      <c r="E341">
        <v>2973.68</v>
      </c>
      <c r="F341">
        <v>1935.76</v>
      </c>
      <c r="G341">
        <v>5.5666E-2</v>
      </c>
      <c r="H341">
        <v>0.95922700000000005</v>
      </c>
      <c r="I341">
        <v>0</v>
      </c>
    </row>
    <row r="342" spans="1:9" x14ac:dyDescent="0.25">
      <c r="A342" t="s">
        <v>101</v>
      </c>
      <c r="B342">
        <v>2968.07</v>
      </c>
      <c r="C342">
        <v>2966.09</v>
      </c>
      <c r="D342">
        <v>2925.96</v>
      </c>
      <c r="E342">
        <v>2902.31</v>
      </c>
      <c r="F342">
        <v>1875.91</v>
      </c>
      <c r="G342">
        <v>5.4208199999999998E-2</v>
      </c>
      <c r="H342">
        <v>0.93154800000000004</v>
      </c>
      <c r="I342">
        <v>0</v>
      </c>
    </row>
    <row r="343" spans="1:9" x14ac:dyDescent="0.25">
      <c r="A343" t="s">
        <v>101</v>
      </c>
      <c r="B343">
        <v>2989.14</v>
      </c>
      <c r="C343">
        <v>2987.13</v>
      </c>
      <c r="D343">
        <v>2947.12</v>
      </c>
      <c r="E343">
        <v>2923.84</v>
      </c>
      <c r="F343">
        <v>1877.34</v>
      </c>
      <c r="G343">
        <v>5.4006600000000002E-2</v>
      </c>
      <c r="H343">
        <v>0.931836</v>
      </c>
      <c r="I343">
        <v>0</v>
      </c>
    </row>
    <row r="344" spans="1:9" x14ac:dyDescent="0.25">
      <c r="A344" t="s">
        <v>101</v>
      </c>
      <c r="B344">
        <v>3130.17</v>
      </c>
      <c r="C344">
        <v>2984.84</v>
      </c>
      <c r="D344">
        <v>2944.33</v>
      </c>
      <c r="E344">
        <v>2920.78</v>
      </c>
      <c r="F344">
        <v>1886.75</v>
      </c>
      <c r="G344">
        <v>7.2991200000000006E-2</v>
      </c>
      <c r="H344">
        <v>0.95112799999999997</v>
      </c>
      <c r="I344">
        <v>0</v>
      </c>
    </row>
    <row r="345" spans="1:9" x14ac:dyDescent="0.25">
      <c r="A345" t="s">
        <v>101</v>
      </c>
      <c r="B345">
        <v>2959.85</v>
      </c>
      <c r="C345">
        <v>2957.77</v>
      </c>
      <c r="D345">
        <v>2917.93</v>
      </c>
      <c r="E345">
        <v>2894.89</v>
      </c>
      <c r="F345">
        <v>1861.93</v>
      </c>
      <c r="G345">
        <v>5.3928999999999998E-2</v>
      </c>
      <c r="H345">
        <v>0.95283600000000002</v>
      </c>
      <c r="I345">
        <v>0</v>
      </c>
    </row>
    <row r="346" spans="1:9" x14ac:dyDescent="0.25">
      <c r="A346" t="s">
        <v>101</v>
      </c>
      <c r="B346">
        <v>2958.8</v>
      </c>
      <c r="C346">
        <v>2956.75</v>
      </c>
      <c r="D346">
        <v>2916.47</v>
      </c>
      <c r="E346">
        <v>2893.56</v>
      </c>
      <c r="F346">
        <v>1859.02</v>
      </c>
      <c r="G346">
        <v>5.3927599999999999E-2</v>
      </c>
      <c r="H346">
        <v>0.95905600000000002</v>
      </c>
      <c r="I346">
        <v>0</v>
      </c>
    </row>
    <row r="347" spans="1:9" x14ac:dyDescent="0.25">
      <c r="A347" t="s">
        <v>101</v>
      </c>
      <c r="B347">
        <v>3053.37</v>
      </c>
      <c r="C347">
        <v>2993.8</v>
      </c>
      <c r="D347">
        <v>2953.08</v>
      </c>
      <c r="E347">
        <v>2929.56</v>
      </c>
      <c r="F347">
        <v>1889.88</v>
      </c>
      <c r="G347">
        <v>5.3987899999999998E-2</v>
      </c>
      <c r="H347">
        <v>0.93181800000000004</v>
      </c>
      <c r="I347">
        <v>0</v>
      </c>
    </row>
    <row r="348" spans="1:9" x14ac:dyDescent="0.25">
      <c r="A348" t="s">
        <v>101</v>
      </c>
      <c r="B348">
        <v>3001.36</v>
      </c>
      <c r="C348">
        <v>2998.73</v>
      </c>
      <c r="D348">
        <v>2958.47</v>
      </c>
      <c r="E348">
        <v>2934.91</v>
      </c>
      <c r="F348">
        <v>1885</v>
      </c>
      <c r="G348">
        <v>5.4037300000000003E-2</v>
      </c>
      <c r="H348">
        <v>0.93153799999999998</v>
      </c>
      <c r="I348">
        <v>0</v>
      </c>
    </row>
    <row r="349" spans="1:9" x14ac:dyDescent="0.25">
      <c r="A349" t="s">
        <v>101</v>
      </c>
      <c r="B349">
        <v>2950.15</v>
      </c>
      <c r="C349">
        <v>2948.1</v>
      </c>
      <c r="D349">
        <v>2908.01</v>
      </c>
      <c r="E349">
        <v>2885.04</v>
      </c>
      <c r="F349">
        <v>1857.43</v>
      </c>
      <c r="G349">
        <v>5.42534E-2</v>
      </c>
      <c r="H349">
        <v>0.93181700000000001</v>
      </c>
      <c r="I349">
        <v>0</v>
      </c>
    </row>
    <row r="350" spans="1:9" x14ac:dyDescent="0.25">
      <c r="A350" t="s">
        <v>101</v>
      </c>
      <c r="B350">
        <v>2931.44</v>
      </c>
      <c r="C350">
        <v>2929.42</v>
      </c>
      <c r="D350">
        <v>2889.58</v>
      </c>
      <c r="E350">
        <v>2866.62</v>
      </c>
      <c r="F350">
        <v>1840.22</v>
      </c>
      <c r="G350">
        <v>5.46407E-2</v>
      </c>
      <c r="H350">
        <v>0.95920700000000003</v>
      </c>
      <c r="I350">
        <v>0</v>
      </c>
    </row>
    <row r="351" spans="1:9" x14ac:dyDescent="0.25">
      <c r="A351" t="s">
        <v>101</v>
      </c>
      <c r="B351">
        <v>3036.72</v>
      </c>
      <c r="C351">
        <v>3034.65</v>
      </c>
      <c r="D351">
        <v>2993.55</v>
      </c>
      <c r="E351">
        <v>2969.22</v>
      </c>
      <c r="F351">
        <v>1932.3</v>
      </c>
      <c r="G351">
        <v>5.7973299999999998E-2</v>
      </c>
      <c r="H351">
        <v>0.93181599999999998</v>
      </c>
      <c r="I351">
        <v>0</v>
      </c>
    </row>
    <row r="352" spans="1:9" x14ac:dyDescent="0.25">
      <c r="A352" t="s">
        <v>101</v>
      </c>
      <c r="B352">
        <v>2967.14</v>
      </c>
      <c r="C352">
        <v>2965.11</v>
      </c>
      <c r="D352">
        <v>2924.9</v>
      </c>
      <c r="E352">
        <v>2901.38</v>
      </c>
      <c r="F352">
        <v>1877.98</v>
      </c>
      <c r="G352">
        <v>5.4066799999999998E-2</v>
      </c>
      <c r="H352">
        <v>0.93177900000000002</v>
      </c>
      <c r="I352">
        <v>0</v>
      </c>
    </row>
    <row r="353" spans="1:9" x14ac:dyDescent="0.25">
      <c r="A353" t="s">
        <v>101</v>
      </c>
      <c r="B353">
        <v>2965.16</v>
      </c>
      <c r="C353">
        <v>2963.17</v>
      </c>
      <c r="D353">
        <v>2923.04</v>
      </c>
      <c r="E353">
        <v>2899.69</v>
      </c>
      <c r="F353">
        <v>1873.08</v>
      </c>
      <c r="G353">
        <v>5.4014899999999998E-2</v>
      </c>
      <c r="H353">
        <v>0.95270900000000003</v>
      </c>
      <c r="I353">
        <v>0</v>
      </c>
    </row>
    <row r="354" spans="1:9" x14ac:dyDescent="0.25">
      <c r="A354" t="s">
        <v>101</v>
      </c>
      <c r="B354">
        <v>3136.55</v>
      </c>
      <c r="C354">
        <v>2985.02</v>
      </c>
      <c r="D354">
        <v>2944.32</v>
      </c>
      <c r="E354">
        <v>2920.89</v>
      </c>
      <c r="F354">
        <v>1886.72</v>
      </c>
      <c r="G354">
        <v>5.4385500000000003E-2</v>
      </c>
      <c r="H354">
        <v>0.93182900000000002</v>
      </c>
      <c r="I354">
        <v>0</v>
      </c>
    </row>
    <row r="355" spans="1:9" x14ac:dyDescent="0.25">
      <c r="A355" t="s">
        <v>101</v>
      </c>
      <c r="B355">
        <v>2927.75</v>
      </c>
      <c r="C355">
        <v>2925.84</v>
      </c>
      <c r="D355">
        <v>2885.53</v>
      </c>
      <c r="E355">
        <v>2863</v>
      </c>
      <c r="F355">
        <v>1836.06</v>
      </c>
      <c r="G355">
        <v>5.4293800000000003E-2</v>
      </c>
      <c r="H355">
        <v>0.93181199999999997</v>
      </c>
      <c r="I355">
        <v>0</v>
      </c>
    </row>
    <row r="356" spans="1:9" x14ac:dyDescent="0.25">
      <c r="A356" t="s">
        <v>101</v>
      </c>
      <c r="B356">
        <v>2941.84</v>
      </c>
      <c r="C356">
        <v>2939.82</v>
      </c>
      <c r="D356">
        <v>2900.1</v>
      </c>
      <c r="E356">
        <v>2877.55</v>
      </c>
      <c r="F356">
        <v>1835.6</v>
      </c>
      <c r="G356">
        <v>6.0345299999999998E-2</v>
      </c>
      <c r="H356">
        <v>0.93183099999999996</v>
      </c>
      <c r="I356">
        <v>0</v>
      </c>
    </row>
    <row r="357" spans="1:9" x14ac:dyDescent="0.25">
      <c r="A357" t="s">
        <v>101</v>
      </c>
      <c r="B357">
        <v>3154.36</v>
      </c>
      <c r="C357">
        <v>2953.66</v>
      </c>
      <c r="D357">
        <v>2913.54</v>
      </c>
      <c r="E357">
        <v>2890.75</v>
      </c>
      <c r="F357">
        <v>1854.79</v>
      </c>
      <c r="G357">
        <v>5.46303E-2</v>
      </c>
      <c r="H357">
        <v>0.93182900000000002</v>
      </c>
      <c r="I357">
        <v>0</v>
      </c>
    </row>
    <row r="358" spans="1:9" x14ac:dyDescent="0.25">
      <c r="A358" t="s">
        <v>101</v>
      </c>
      <c r="B358">
        <v>3010.85</v>
      </c>
      <c r="C358">
        <v>3007.14</v>
      </c>
      <c r="D358">
        <v>2966.84</v>
      </c>
      <c r="E358">
        <v>2942.73</v>
      </c>
      <c r="F358">
        <v>1904.77</v>
      </c>
      <c r="G358">
        <v>5.5048300000000001E-2</v>
      </c>
      <c r="H358">
        <v>0.931782</v>
      </c>
      <c r="I358">
        <v>0</v>
      </c>
    </row>
    <row r="359" spans="1:9" x14ac:dyDescent="0.25">
      <c r="A359" t="s">
        <v>101</v>
      </c>
      <c r="B359">
        <v>2923.48</v>
      </c>
      <c r="C359">
        <v>2921.54</v>
      </c>
      <c r="D359">
        <v>2881.88</v>
      </c>
      <c r="E359">
        <v>2859.36</v>
      </c>
      <c r="F359">
        <v>1833.22</v>
      </c>
      <c r="G359">
        <v>5.8577499999999998E-2</v>
      </c>
      <c r="H359">
        <v>0.95922099999999999</v>
      </c>
      <c r="I359">
        <v>0</v>
      </c>
    </row>
    <row r="360" spans="1:9" x14ac:dyDescent="0.25">
      <c r="A360" t="s">
        <v>101</v>
      </c>
      <c r="B360">
        <v>2939.11</v>
      </c>
      <c r="C360">
        <v>2937.14</v>
      </c>
      <c r="D360">
        <v>2896.87</v>
      </c>
      <c r="E360">
        <v>2874.31</v>
      </c>
      <c r="F360">
        <v>1835.44</v>
      </c>
      <c r="G360">
        <v>8.3256499999999997E-2</v>
      </c>
      <c r="H360">
        <v>0.931786</v>
      </c>
      <c r="I360">
        <v>0</v>
      </c>
    </row>
    <row r="361" spans="1:9" x14ac:dyDescent="0.25">
      <c r="A361" t="s">
        <v>101</v>
      </c>
      <c r="B361">
        <v>2982.27</v>
      </c>
      <c r="C361">
        <v>2980.27</v>
      </c>
      <c r="D361">
        <v>2939.83</v>
      </c>
      <c r="E361">
        <v>2916.28</v>
      </c>
      <c r="F361">
        <v>1882.44</v>
      </c>
      <c r="G361">
        <v>5.3979699999999999E-2</v>
      </c>
      <c r="H361">
        <v>0.94827300000000003</v>
      </c>
      <c r="I361">
        <v>0</v>
      </c>
    </row>
    <row r="362" spans="1:9" x14ac:dyDescent="0.25">
      <c r="A362" t="s">
        <v>101</v>
      </c>
      <c r="B362">
        <v>2940.42</v>
      </c>
      <c r="C362">
        <v>2938.43</v>
      </c>
      <c r="D362">
        <v>2898.65</v>
      </c>
      <c r="E362">
        <v>2876.38</v>
      </c>
      <c r="F362">
        <v>1833.38</v>
      </c>
      <c r="G362">
        <v>5.3909499999999999E-2</v>
      </c>
      <c r="H362">
        <v>0.95747700000000002</v>
      </c>
      <c r="I362">
        <v>0</v>
      </c>
    </row>
    <row r="363" spans="1:9" x14ac:dyDescent="0.25">
      <c r="A363" t="s">
        <v>101</v>
      </c>
      <c r="B363">
        <v>2908.62</v>
      </c>
      <c r="C363">
        <v>2906.7</v>
      </c>
      <c r="D363">
        <v>2866.39</v>
      </c>
      <c r="E363">
        <v>2843.81</v>
      </c>
      <c r="F363">
        <v>1828.89</v>
      </c>
      <c r="G363">
        <v>5.68631E-2</v>
      </c>
      <c r="H363">
        <v>0.95872999999999997</v>
      </c>
      <c r="I363">
        <v>0</v>
      </c>
    </row>
    <row r="364" spans="1:9" x14ac:dyDescent="0.25">
      <c r="A364" t="s">
        <v>101</v>
      </c>
      <c r="B364">
        <v>3374.43</v>
      </c>
      <c r="C364">
        <v>3228.98</v>
      </c>
      <c r="D364">
        <v>3186.15</v>
      </c>
      <c r="E364">
        <v>3162.05</v>
      </c>
      <c r="F364">
        <v>2101.3200000000002</v>
      </c>
      <c r="G364">
        <v>5.3985400000000003E-2</v>
      </c>
      <c r="H364">
        <v>0.95760900000000004</v>
      </c>
      <c r="I364">
        <v>0</v>
      </c>
    </row>
    <row r="365" spans="1:9" x14ac:dyDescent="0.25">
      <c r="A365" t="s">
        <v>101</v>
      </c>
      <c r="B365">
        <v>3053.18</v>
      </c>
      <c r="C365">
        <v>3051.03</v>
      </c>
      <c r="D365">
        <v>3010.08</v>
      </c>
      <c r="E365">
        <v>2986.02</v>
      </c>
      <c r="F365">
        <v>1942.08</v>
      </c>
      <c r="G365">
        <v>5.3932899999999999E-2</v>
      </c>
      <c r="H365">
        <v>0.95857800000000004</v>
      </c>
      <c r="I365">
        <v>0</v>
      </c>
    </row>
    <row r="366" spans="1:9" x14ac:dyDescent="0.25">
      <c r="A366" t="s">
        <v>101</v>
      </c>
      <c r="B366">
        <v>2928.95</v>
      </c>
      <c r="C366">
        <v>2926.9</v>
      </c>
      <c r="D366">
        <v>2887.26</v>
      </c>
      <c r="E366">
        <v>2864.47</v>
      </c>
      <c r="F366">
        <v>1833.41</v>
      </c>
      <c r="G366">
        <v>5.41518E-2</v>
      </c>
      <c r="H366">
        <v>0.93848500000000001</v>
      </c>
      <c r="I366">
        <v>0</v>
      </c>
    </row>
    <row r="367" spans="1:9" x14ac:dyDescent="0.25">
      <c r="A367" t="s">
        <v>101</v>
      </c>
      <c r="B367">
        <v>2953.76</v>
      </c>
      <c r="C367">
        <v>2951.74</v>
      </c>
      <c r="D367">
        <v>2911.74</v>
      </c>
      <c r="E367">
        <v>2888.83</v>
      </c>
      <c r="F367">
        <v>1857.01</v>
      </c>
      <c r="G367">
        <v>5.8184800000000002E-2</v>
      </c>
      <c r="H367">
        <v>0.953739</v>
      </c>
      <c r="I367">
        <v>0</v>
      </c>
    </row>
    <row r="368" spans="1:9" x14ac:dyDescent="0.25">
      <c r="A368" t="s">
        <v>101</v>
      </c>
      <c r="B368">
        <v>2972</v>
      </c>
      <c r="C368">
        <v>2969.92</v>
      </c>
      <c r="D368">
        <v>2929.47</v>
      </c>
      <c r="E368">
        <v>2906.28</v>
      </c>
      <c r="F368">
        <v>1869.05</v>
      </c>
      <c r="G368">
        <v>8.3255700000000002E-2</v>
      </c>
      <c r="H368">
        <v>0.930589</v>
      </c>
      <c r="I368">
        <v>0</v>
      </c>
    </row>
    <row r="369" spans="1:9" x14ac:dyDescent="0.25">
      <c r="A369" t="s">
        <v>101</v>
      </c>
      <c r="B369">
        <v>2934.11</v>
      </c>
      <c r="C369">
        <v>2932.09</v>
      </c>
      <c r="D369">
        <v>2892.49</v>
      </c>
      <c r="E369">
        <v>2869.93</v>
      </c>
      <c r="F369">
        <v>1835.82</v>
      </c>
      <c r="G369">
        <v>5.3922699999999997E-2</v>
      </c>
      <c r="H369">
        <v>0.95628500000000005</v>
      </c>
      <c r="I369">
        <v>0</v>
      </c>
    </row>
    <row r="370" spans="1:9" x14ac:dyDescent="0.25">
      <c r="A370" t="s">
        <v>101</v>
      </c>
      <c r="B370">
        <v>2939.12</v>
      </c>
      <c r="C370">
        <v>2937.12</v>
      </c>
      <c r="D370">
        <v>2897.38</v>
      </c>
      <c r="E370">
        <v>2875.15</v>
      </c>
      <c r="F370">
        <v>1832.11</v>
      </c>
      <c r="G370">
        <v>5.4495000000000002E-2</v>
      </c>
      <c r="H370">
        <v>0.931836</v>
      </c>
      <c r="I370">
        <v>0</v>
      </c>
    </row>
    <row r="371" spans="1:9" x14ac:dyDescent="0.25">
      <c r="A371" t="s">
        <v>101</v>
      </c>
      <c r="B371">
        <v>3176.81</v>
      </c>
      <c r="C371">
        <v>3174.79</v>
      </c>
      <c r="D371">
        <v>3132.71</v>
      </c>
      <c r="E371">
        <v>3106.84</v>
      </c>
      <c r="F371">
        <v>2052.69</v>
      </c>
      <c r="G371">
        <v>3.8015399999999998E-2</v>
      </c>
      <c r="H371">
        <v>0.931836</v>
      </c>
      <c r="I371">
        <v>0</v>
      </c>
    </row>
    <row r="372" spans="1:9" x14ac:dyDescent="0.25">
      <c r="A372" t="s">
        <v>101</v>
      </c>
      <c r="B372">
        <v>2918.91</v>
      </c>
      <c r="C372">
        <v>2916.8</v>
      </c>
      <c r="D372">
        <v>2877.22</v>
      </c>
      <c r="E372">
        <v>2854.65</v>
      </c>
      <c r="F372">
        <v>1832.74</v>
      </c>
      <c r="G372">
        <v>5.3975799999999997E-2</v>
      </c>
      <c r="H372">
        <v>0.93304500000000001</v>
      </c>
      <c r="I372">
        <v>0</v>
      </c>
    </row>
    <row r="373" spans="1:9" x14ac:dyDescent="0.25">
      <c r="A373" t="s">
        <v>101</v>
      </c>
      <c r="B373">
        <v>2934.73</v>
      </c>
      <c r="C373">
        <v>2932.72</v>
      </c>
      <c r="D373">
        <v>2892.76</v>
      </c>
      <c r="E373">
        <v>2870.27</v>
      </c>
      <c r="F373">
        <v>1835.21</v>
      </c>
      <c r="G373">
        <v>7.1615899999999996E-2</v>
      </c>
      <c r="H373">
        <v>0.93152400000000002</v>
      </c>
      <c r="I373">
        <v>0</v>
      </c>
    </row>
    <row r="374" spans="1:9" x14ac:dyDescent="0.25">
      <c r="A374" t="s">
        <v>101</v>
      </c>
      <c r="B374">
        <v>3211.54</v>
      </c>
      <c r="C374">
        <v>2956.28</v>
      </c>
      <c r="D374">
        <v>2916.19</v>
      </c>
      <c r="E374">
        <v>2892.91</v>
      </c>
      <c r="F374">
        <v>1865.9</v>
      </c>
      <c r="G374">
        <v>5.4381400000000003E-2</v>
      </c>
      <c r="H374">
        <v>0.93129799999999996</v>
      </c>
      <c r="I374">
        <v>0</v>
      </c>
    </row>
    <row r="375" spans="1:9" x14ac:dyDescent="0.25">
      <c r="A375" t="s">
        <v>101</v>
      </c>
      <c r="B375">
        <v>2957.86</v>
      </c>
      <c r="C375">
        <v>2955.8</v>
      </c>
      <c r="D375">
        <v>2915.88</v>
      </c>
      <c r="E375">
        <v>2892.85</v>
      </c>
      <c r="F375">
        <v>1859.41</v>
      </c>
      <c r="G375">
        <v>5.8620600000000002E-2</v>
      </c>
      <c r="H375">
        <v>0.93176199999999998</v>
      </c>
      <c r="I375">
        <v>0</v>
      </c>
    </row>
    <row r="376" spans="1:9" x14ac:dyDescent="0.25">
      <c r="A376" t="s">
        <v>101</v>
      </c>
      <c r="B376">
        <v>2917.99</v>
      </c>
      <c r="C376">
        <v>2916.03</v>
      </c>
      <c r="D376">
        <v>2875.73</v>
      </c>
      <c r="E376">
        <v>2853.23</v>
      </c>
      <c r="F376">
        <v>1830.59</v>
      </c>
      <c r="G376">
        <v>5.4706600000000001E-2</v>
      </c>
      <c r="H376">
        <v>0.93181800000000004</v>
      </c>
      <c r="I376">
        <v>0</v>
      </c>
    </row>
    <row r="377" spans="1:9" x14ac:dyDescent="0.25">
      <c r="A377" t="s">
        <v>101</v>
      </c>
      <c r="B377">
        <v>3003.68</v>
      </c>
      <c r="C377">
        <v>2963.08</v>
      </c>
      <c r="D377">
        <v>2923.06</v>
      </c>
      <c r="E377">
        <v>2899.83</v>
      </c>
      <c r="F377">
        <v>1866.39</v>
      </c>
      <c r="G377">
        <v>5.6175299999999997E-2</v>
      </c>
      <c r="H377">
        <v>0.931786</v>
      </c>
      <c r="I377">
        <v>0</v>
      </c>
    </row>
    <row r="378" spans="1:9" x14ac:dyDescent="0.25">
      <c r="A378" t="s">
        <v>101</v>
      </c>
      <c r="B378">
        <v>3073.88</v>
      </c>
      <c r="C378">
        <v>3071.47</v>
      </c>
      <c r="D378">
        <v>3030.33</v>
      </c>
      <c r="E378">
        <v>3005.5</v>
      </c>
      <c r="F378">
        <v>1959.49</v>
      </c>
      <c r="G378">
        <v>5.4563100000000003E-2</v>
      </c>
      <c r="H378">
        <v>0.95922499999999999</v>
      </c>
      <c r="I378">
        <v>0</v>
      </c>
    </row>
    <row r="379" spans="1:9" x14ac:dyDescent="0.25">
      <c r="A379" t="s">
        <v>101</v>
      </c>
      <c r="B379">
        <v>2924.54</v>
      </c>
      <c r="C379">
        <v>2922.55</v>
      </c>
      <c r="D379">
        <v>2882.29</v>
      </c>
      <c r="E379">
        <v>2859.8</v>
      </c>
      <c r="F379">
        <v>1834.13</v>
      </c>
      <c r="G379">
        <v>5.4025900000000002E-2</v>
      </c>
      <c r="H379">
        <v>0.93182699999999996</v>
      </c>
      <c r="I379">
        <v>0</v>
      </c>
    </row>
    <row r="380" spans="1:9" x14ac:dyDescent="0.25">
      <c r="A380" t="s">
        <v>101</v>
      </c>
      <c r="B380">
        <v>2936.08</v>
      </c>
      <c r="C380">
        <v>2934.07</v>
      </c>
      <c r="D380">
        <v>2894.42</v>
      </c>
      <c r="E380">
        <v>2871.87</v>
      </c>
      <c r="F380">
        <v>1833.62</v>
      </c>
      <c r="G380">
        <v>5.6783500000000001E-2</v>
      </c>
      <c r="H380">
        <v>0.93182299999999996</v>
      </c>
      <c r="I380">
        <v>0</v>
      </c>
    </row>
    <row r="381" spans="1:9" x14ac:dyDescent="0.25">
      <c r="A381" t="s">
        <v>101</v>
      </c>
      <c r="B381">
        <v>2999.33</v>
      </c>
      <c r="C381">
        <v>2997.31</v>
      </c>
      <c r="D381">
        <v>2956.82</v>
      </c>
      <c r="E381">
        <v>2933.1</v>
      </c>
      <c r="F381">
        <v>1898.68</v>
      </c>
      <c r="G381">
        <v>5.98039E-2</v>
      </c>
      <c r="H381">
        <v>0.953094</v>
      </c>
      <c r="I381">
        <v>0</v>
      </c>
    </row>
    <row r="382" spans="1:9" x14ac:dyDescent="0.25">
      <c r="A382" t="s">
        <v>101</v>
      </c>
      <c r="B382">
        <v>2931.56</v>
      </c>
      <c r="C382">
        <v>2929.53</v>
      </c>
      <c r="D382">
        <v>2889.75</v>
      </c>
      <c r="E382">
        <v>2867.05</v>
      </c>
      <c r="F382">
        <v>1836.84</v>
      </c>
      <c r="G382">
        <v>5.6355799999999998E-2</v>
      </c>
      <c r="H382">
        <v>0.931836</v>
      </c>
      <c r="I382">
        <v>0</v>
      </c>
    </row>
    <row r="383" spans="1:9" x14ac:dyDescent="0.25">
      <c r="A383" t="s">
        <v>101</v>
      </c>
      <c r="B383">
        <v>2938.88</v>
      </c>
      <c r="C383">
        <v>2936.86</v>
      </c>
      <c r="D383">
        <v>2897.21</v>
      </c>
      <c r="E383">
        <v>2874.74</v>
      </c>
      <c r="F383">
        <v>1833.34</v>
      </c>
      <c r="G383">
        <v>5.8929099999999998E-2</v>
      </c>
      <c r="H383">
        <v>0.93174800000000002</v>
      </c>
      <c r="I383">
        <v>0</v>
      </c>
    </row>
    <row r="384" spans="1:9" x14ac:dyDescent="0.25">
      <c r="A384" t="s">
        <v>101</v>
      </c>
      <c r="B384">
        <v>2964.24</v>
      </c>
      <c r="C384">
        <v>2962</v>
      </c>
      <c r="D384">
        <v>2921.48</v>
      </c>
      <c r="E384">
        <v>2898.48</v>
      </c>
      <c r="F384">
        <v>1866.45</v>
      </c>
      <c r="G384">
        <v>6.7158599999999999E-2</v>
      </c>
      <c r="H384">
        <v>0.931836</v>
      </c>
      <c r="I384">
        <v>0</v>
      </c>
    </row>
    <row r="385" spans="1:30" x14ac:dyDescent="0.25">
      <c r="A385" t="s">
        <v>101</v>
      </c>
      <c r="B385">
        <v>3017.14</v>
      </c>
      <c r="C385">
        <v>3014.78</v>
      </c>
      <c r="D385">
        <v>2974.21</v>
      </c>
      <c r="E385">
        <v>2950.28</v>
      </c>
      <c r="F385">
        <v>1905.7</v>
      </c>
      <c r="G385">
        <v>5.3909899999999997E-2</v>
      </c>
      <c r="H385">
        <v>0.95877900000000005</v>
      </c>
      <c r="I385">
        <v>0</v>
      </c>
    </row>
    <row r="386" spans="1:30" x14ac:dyDescent="0.25">
      <c r="A386" t="s">
        <v>101</v>
      </c>
      <c r="B386">
        <v>2935.95</v>
      </c>
      <c r="C386">
        <v>2933.91</v>
      </c>
      <c r="D386">
        <v>2894.09</v>
      </c>
      <c r="E386">
        <v>2871.71</v>
      </c>
      <c r="F386">
        <v>1833.67</v>
      </c>
      <c r="G386">
        <v>6.0225300000000002E-2</v>
      </c>
      <c r="H386">
        <v>0.93180499999999999</v>
      </c>
      <c r="I386">
        <v>0</v>
      </c>
    </row>
    <row r="387" spans="1:30" x14ac:dyDescent="0.25">
      <c r="A387" t="s">
        <v>101</v>
      </c>
      <c r="B387">
        <v>3305.72</v>
      </c>
      <c r="C387">
        <v>2950.61</v>
      </c>
      <c r="D387">
        <v>2910.19</v>
      </c>
      <c r="E387">
        <v>2887.27</v>
      </c>
      <c r="F387">
        <v>1856.31</v>
      </c>
      <c r="G387">
        <v>5.6877499999999998E-2</v>
      </c>
      <c r="H387">
        <v>0.93179900000000004</v>
      </c>
      <c r="I387">
        <v>0</v>
      </c>
    </row>
    <row r="388" spans="1:30" x14ac:dyDescent="0.25">
      <c r="A388" t="s">
        <v>101</v>
      </c>
      <c r="B388">
        <v>3051.04</v>
      </c>
      <c r="C388">
        <v>3046.99</v>
      </c>
      <c r="D388">
        <v>3006.32</v>
      </c>
      <c r="E388">
        <v>2981.57</v>
      </c>
      <c r="F388">
        <v>1947.34</v>
      </c>
      <c r="G388">
        <v>3.0140299999999998E-2</v>
      </c>
      <c r="H388">
        <v>0.931585</v>
      </c>
      <c r="I388">
        <v>0</v>
      </c>
    </row>
    <row r="389" spans="1:30" x14ac:dyDescent="0.25">
      <c r="A389" t="s">
        <v>101</v>
      </c>
      <c r="B389">
        <v>2945.36</v>
      </c>
      <c r="C389">
        <v>2943.34</v>
      </c>
      <c r="D389">
        <v>2903.51</v>
      </c>
      <c r="E389">
        <v>2880.89</v>
      </c>
      <c r="F389">
        <v>1837.88</v>
      </c>
      <c r="G389">
        <v>5.8563900000000002E-2</v>
      </c>
      <c r="H389">
        <v>0.93183199999999999</v>
      </c>
      <c r="I389">
        <v>0</v>
      </c>
    </row>
    <row r="390" spans="1:30" x14ac:dyDescent="0.25">
      <c r="A390" t="s">
        <v>101</v>
      </c>
      <c r="B390">
        <v>2939.42</v>
      </c>
      <c r="C390">
        <v>2937.4</v>
      </c>
      <c r="D390">
        <v>2897.9</v>
      </c>
      <c r="E390">
        <v>2875.17</v>
      </c>
      <c r="F390">
        <v>1833.44</v>
      </c>
      <c r="G390">
        <v>5.4218099999999998E-2</v>
      </c>
      <c r="H390">
        <v>0.93182900000000002</v>
      </c>
      <c r="I390">
        <v>0</v>
      </c>
    </row>
    <row r="391" spans="1:30" x14ac:dyDescent="0.25">
      <c r="A391" t="s">
        <v>101</v>
      </c>
      <c r="B391">
        <v>3003.66</v>
      </c>
      <c r="C391">
        <v>3001.61</v>
      </c>
      <c r="D391">
        <v>2961.26</v>
      </c>
      <c r="E391">
        <v>2937.5</v>
      </c>
      <c r="F391">
        <v>1895.5</v>
      </c>
      <c r="G391">
        <v>5.5054199999999998E-2</v>
      </c>
      <c r="H391">
        <v>0.93181400000000003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2914.05</v>
      </c>
      <c r="C392">
        <v>2912.06</v>
      </c>
      <c r="D392">
        <v>2871.99</v>
      </c>
      <c r="E392">
        <v>2849.33</v>
      </c>
      <c r="F392">
        <v>1834.72</v>
      </c>
      <c r="G392">
        <v>5.8377100000000001E-2</v>
      </c>
      <c r="H392">
        <v>0.93162900000000004</v>
      </c>
      <c r="I392">
        <v>0</v>
      </c>
      <c r="R392">
        <f>AVERAGE(B343:B392)</f>
        <v>2999.3293999999996</v>
      </c>
      <c r="S392">
        <f>AVERAGE(C343:C392)</f>
        <v>2970.4559999999992</v>
      </c>
      <c r="U392">
        <f>_xlfn.VAR.P(B343:B392)</f>
        <v>10017.250773639997</v>
      </c>
      <c r="V392">
        <f>_xlfn.VAR.P(C343:C392)</f>
        <v>3656.9531479999982</v>
      </c>
      <c r="X392">
        <f>1.96*SQRT(U392)/50</f>
        <v>3.923379694702791</v>
      </c>
      <c r="Y392">
        <f>1.96*SQRT(V392)/50</f>
        <v>2.3705316883228367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149969.34016699999</v>
      </c>
      <c r="C393" t="s">
        <v>36</v>
      </c>
    </row>
    <row r="394" spans="1:30" x14ac:dyDescent="0.25">
      <c r="A394" t="s">
        <v>102</v>
      </c>
      <c r="B394">
        <v>2879.22</v>
      </c>
      <c r="C394">
        <v>0</v>
      </c>
      <c r="D394">
        <v>0</v>
      </c>
      <c r="E394">
        <v>0</v>
      </c>
      <c r="F394">
        <v>0</v>
      </c>
      <c r="G394">
        <v>5.3962999999999997E-2</v>
      </c>
      <c r="H394">
        <v>0.95839099999999999</v>
      </c>
      <c r="I394">
        <v>0</v>
      </c>
    </row>
    <row r="395" spans="1:30" x14ac:dyDescent="0.25">
      <c r="A395" t="s">
        <v>102</v>
      </c>
      <c r="B395">
        <v>2948.22</v>
      </c>
      <c r="C395">
        <v>0</v>
      </c>
      <c r="D395">
        <v>0</v>
      </c>
      <c r="E395">
        <v>0</v>
      </c>
      <c r="F395">
        <v>0</v>
      </c>
      <c r="G395">
        <v>5.4243E-2</v>
      </c>
      <c r="H395">
        <v>0.93180499999999999</v>
      </c>
      <c r="I395">
        <v>0</v>
      </c>
    </row>
    <row r="396" spans="1:30" x14ac:dyDescent="0.25">
      <c r="A396" t="s">
        <v>102</v>
      </c>
      <c r="B396">
        <v>2975.49</v>
      </c>
      <c r="C396">
        <v>0</v>
      </c>
      <c r="D396">
        <v>0</v>
      </c>
      <c r="E396">
        <v>0</v>
      </c>
      <c r="F396">
        <v>0</v>
      </c>
      <c r="G396">
        <v>5.3910199999999998E-2</v>
      </c>
      <c r="H396">
        <v>0.95892900000000003</v>
      </c>
      <c r="I396">
        <v>0</v>
      </c>
    </row>
    <row r="397" spans="1:30" x14ac:dyDescent="0.25">
      <c r="A397" t="s">
        <v>102</v>
      </c>
      <c r="B397">
        <v>2889.74</v>
      </c>
      <c r="C397">
        <v>0</v>
      </c>
      <c r="D397">
        <v>0</v>
      </c>
      <c r="E397">
        <v>0</v>
      </c>
      <c r="F397">
        <v>0</v>
      </c>
      <c r="G397">
        <v>5.4341E-2</v>
      </c>
      <c r="H397">
        <v>0.93182200000000004</v>
      </c>
      <c r="I397">
        <v>0</v>
      </c>
    </row>
    <row r="398" spans="1:30" x14ac:dyDescent="0.25">
      <c r="A398" t="s">
        <v>102</v>
      </c>
      <c r="B398">
        <v>3407.89</v>
      </c>
      <c r="C398">
        <v>0</v>
      </c>
      <c r="D398">
        <v>0</v>
      </c>
      <c r="E398">
        <v>0</v>
      </c>
      <c r="F398">
        <v>0</v>
      </c>
      <c r="G398">
        <v>5.5315700000000002E-2</v>
      </c>
      <c r="H398">
        <v>0.95922399999999997</v>
      </c>
      <c r="I398">
        <v>0</v>
      </c>
    </row>
    <row r="399" spans="1:30" x14ac:dyDescent="0.25">
      <c r="A399" t="s">
        <v>102</v>
      </c>
      <c r="B399">
        <v>2975.18</v>
      </c>
      <c r="C399">
        <v>0</v>
      </c>
      <c r="D399">
        <v>0</v>
      </c>
      <c r="E399">
        <v>0</v>
      </c>
      <c r="F399">
        <v>0</v>
      </c>
      <c r="G399">
        <v>5.7586699999999998E-2</v>
      </c>
      <c r="H399">
        <v>0.93170900000000001</v>
      </c>
      <c r="I399">
        <v>0</v>
      </c>
    </row>
    <row r="400" spans="1:30" x14ac:dyDescent="0.25">
      <c r="A400" t="s">
        <v>102</v>
      </c>
      <c r="B400">
        <v>2978.92</v>
      </c>
      <c r="C400">
        <v>0</v>
      </c>
      <c r="D400">
        <v>0</v>
      </c>
      <c r="E400">
        <v>0</v>
      </c>
      <c r="F400">
        <v>0</v>
      </c>
      <c r="G400">
        <v>5.3964900000000003E-2</v>
      </c>
      <c r="H400">
        <v>0.93183499999999997</v>
      </c>
      <c r="I400">
        <v>0</v>
      </c>
    </row>
    <row r="401" spans="1:9" x14ac:dyDescent="0.25">
      <c r="A401" t="s">
        <v>102</v>
      </c>
      <c r="B401">
        <v>3014.15</v>
      </c>
      <c r="C401">
        <v>0</v>
      </c>
      <c r="D401">
        <v>0</v>
      </c>
      <c r="E401">
        <v>0</v>
      </c>
      <c r="F401">
        <v>0</v>
      </c>
      <c r="G401">
        <v>5.4580099999999999E-2</v>
      </c>
      <c r="H401">
        <v>0.93179800000000002</v>
      </c>
      <c r="I401">
        <v>0</v>
      </c>
    </row>
    <row r="402" spans="1:9" x14ac:dyDescent="0.25">
      <c r="A402" t="s">
        <v>102</v>
      </c>
      <c r="B402">
        <v>3203.98</v>
      </c>
      <c r="C402">
        <v>0</v>
      </c>
      <c r="D402">
        <v>0</v>
      </c>
      <c r="E402">
        <v>0</v>
      </c>
      <c r="F402">
        <v>0</v>
      </c>
      <c r="G402">
        <v>5.3978999999999999E-2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3130.14</v>
      </c>
      <c r="C403">
        <v>0</v>
      </c>
      <c r="D403">
        <v>0</v>
      </c>
      <c r="E403">
        <v>0</v>
      </c>
      <c r="F403">
        <v>0</v>
      </c>
      <c r="G403">
        <v>5.3911899999999999E-2</v>
      </c>
      <c r="H403">
        <v>0.93178499999999997</v>
      </c>
      <c r="I403">
        <v>0</v>
      </c>
    </row>
    <row r="404" spans="1:9" x14ac:dyDescent="0.25">
      <c r="A404" t="s">
        <v>102</v>
      </c>
      <c r="B404">
        <v>2908.6</v>
      </c>
      <c r="C404">
        <v>0</v>
      </c>
      <c r="D404">
        <v>0</v>
      </c>
      <c r="E404">
        <v>0</v>
      </c>
      <c r="F404">
        <v>0</v>
      </c>
      <c r="G404">
        <v>5.8646700000000003E-2</v>
      </c>
      <c r="H404">
        <v>0.93174000000000001</v>
      </c>
      <c r="I404">
        <v>0</v>
      </c>
    </row>
    <row r="405" spans="1:9" x14ac:dyDescent="0.25">
      <c r="A405" t="s">
        <v>102</v>
      </c>
      <c r="B405">
        <v>3146.36</v>
      </c>
      <c r="C405">
        <v>0</v>
      </c>
      <c r="D405">
        <v>0</v>
      </c>
      <c r="E405">
        <v>0</v>
      </c>
      <c r="F405">
        <v>0</v>
      </c>
      <c r="G405">
        <v>5.4025499999999997E-2</v>
      </c>
      <c r="H405">
        <v>0.93182299999999996</v>
      </c>
      <c r="I405">
        <v>0</v>
      </c>
    </row>
    <row r="406" spans="1:9" x14ac:dyDescent="0.25">
      <c r="A406" t="s">
        <v>102</v>
      </c>
      <c r="B406">
        <v>3207.75</v>
      </c>
      <c r="C406">
        <v>0</v>
      </c>
      <c r="D406">
        <v>0</v>
      </c>
      <c r="E406">
        <v>0</v>
      </c>
      <c r="F406">
        <v>0</v>
      </c>
      <c r="G406">
        <v>5.3928400000000001E-2</v>
      </c>
      <c r="H406">
        <v>0.93173700000000004</v>
      </c>
      <c r="I406">
        <v>0</v>
      </c>
    </row>
    <row r="407" spans="1:9" x14ac:dyDescent="0.25">
      <c r="A407" t="s">
        <v>102</v>
      </c>
      <c r="B407">
        <v>3304.16</v>
      </c>
      <c r="C407">
        <v>0</v>
      </c>
      <c r="D407">
        <v>0</v>
      </c>
      <c r="E407">
        <v>0</v>
      </c>
      <c r="F407">
        <v>0</v>
      </c>
      <c r="G407">
        <v>5.7933400000000003E-2</v>
      </c>
      <c r="H407">
        <v>0.93181099999999994</v>
      </c>
      <c r="I407">
        <v>0</v>
      </c>
    </row>
    <row r="408" spans="1:9" x14ac:dyDescent="0.25">
      <c r="A408" t="s">
        <v>102</v>
      </c>
      <c r="B408">
        <v>3016.3</v>
      </c>
      <c r="C408">
        <v>0</v>
      </c>
      <c r="D408">
        <v>0</v>
      </c>
      <c r="E408">
        <v>0</v>
      </c>
      <c r="F408">
        <v>0</v>
      </c>
      <c r="G408">
        <v>3.03077E-2</v>
      </c>
      <c r="H408">
        <v>0.93153799999999998</v>
      </c>
      <c r="I408">
        <v>0</v>
      </c>
    </row>
    <row r="409" spans="1:9" x14ac:dyDescent="0.25">
      <c r="A409" t="s">
        <v>102</v>
      </c>
      <c r="B409">
        <v>3108.49</v>
      </c>
      <c r="C409">
        <v>0</v>
      </c>
      <c r="D409">
        <v>0</v>
      </c>
      <c r="E409">
        <v>0</v>
      </c>
      <c r="F409">
        <v>0</v>
      </c>
      <c r="G409">
        <v>5.7212199999999998E-2</v>
      </c>
      <c r="H409">
        <v>0.93183099999999996</v>
      </c>
      <c r="I409">
        <v>0</v>
      </c>
    </row>
    <row r="410" spans="1:9" x14ac:dyDescent="0.25">
      <c r="A410" t="s">
        <v>102</v>
      </c>
      <c r="B410">
        <v>3227.56</v>
      </c>
      <c r="C410">
        <v>0</v>
      </c>
      <c r="D410">
        <v>0</v>
      </c>
      <c r="E410">
        <v>0</v>
      </c>
      <c r="F410">
        <v>0</v>
      </c>
      <c r="G410">
        <v>5.3909499999999999E-2</v>
      </c>
      <c r="H410">
        <v>0.93183300000000002</v>
      </c>
      <c r="I410">
        <v>0</v>
      </c>
    </row>
    <row r="411" spans="1:9" x14ac:dyDescent="0.25">
      <c r="A411" t="s">
        <v>102</v>
      </c>
      <c r="B411">
        <v>3133.36</v>
      </c>
      <c r="C411">
        <v>0</v>
      </c>
      <c r="D411">
        <v>0</v>
      </c>
      <c r="E411">
        <v>0</v>
      </c>
      <c r="F411">
        <v>0</v>
      </c>
      <c r="G411">
        <v>5.39368E-2</v>
      </c>
      <c r="H411">
        <v>0.95660500000000004</v>
      </c>
      <c r="I411">
        <v>0</v>
      </c>
    </row>
    <row r="412" spans="1:9" x14ac:dyDescent="0.25">
      <c r="A412" t="s">
        <v>102</v>
      </c>
      <c r="B412">
        <v>3191.97</v>
      </c>
      <c r="C412">
        <v>0</v>
      </c>
      <c r="D412">
        <v>0</v>
      </c>
      <c r="E412">
        <v>0</v>
      </c>
      <c r="F412">
        <v>0</v>
      </c>
      <c r="G412">
        <v>5.6529599999999999E-2</v>
      </c>
      <c r="H412">
        <v>0.93163899999999999</v>
      </c>
      <c r="I412">
        <v>0</v>
      </c>
    </row>
    <row r="413" spans="1:9" x14ac:dyDescent="0.25">
      <c r="A413" t="s">
        <v>102</v>
      </c>
      <c r="B413">
        <v>3073.63</v>
      </c>
      <c r="C413">
        <v>0</v>
      </c>
      <c r="D413">
        <v>0</v>
      </c>
      <c r="E413">
        <v>0</v>
      </c>
      <c r="F413">
        <v>0</v>
      </c>
      <c r="G413">
        <v>5.6588300000000001E-2</v>
      </c>
      <c r="H413">
        <v>0.94441799999999998</v>
      </c>
      <c r="I413">
        <v>0</v>
      </c>
    </row>
    <row r="414" spans="1:9" x14ac:dyDescent="0.25">
      <c r="A414" t="s">
        <v>102</v>
      </c>
      <c r="B414">
        <v>3400.67</v>
      </c>
      <c r="C414">
        <v>0</v>
      </c>
      <c r="D414">
        <v>0</v>
      </c>
      <c r="E414">
        <v>0</v>
      </c>
      <c r="F414">
        <v>0</v>
      </c>
      <c r="G414">
        <v>5.5676000000000003E-2</v>
      </c>
      <c r="H414">
        <v>0.93169400000000002</v>
      </c>
      <c r="I414">
        <v>0</v>
      </c>
    </row>
    <row r="415" spans="1:9" x14ac:dyDescent="0.25">
      <c r="A415" t="s">
        <v>102</v>
      </c>
      <c r="B415">
        <v>3012.7</v>
      </c>
      <c r="C415">
        <v>0</v>
      </c>
      <c r="D415">
        <v>0</v>
      </c>
      <c r="E415">
        <v>0</v>
      </c>
      <c r="F415">
        <v>0</v>
      </c>
      <c r="G415">
        <v>5.3911800000000003E-2</v>
      </c>
      <c r="H415">
        <v>0.93179800000000002</v>
      </c>
      <c r="I415">
        <v>0</v>
      </c>
    </row>
    <row r="416" spans="1:9" x14ac:dyDescent="0.25">
      <c r="A416" t="s">
        <v>102</v>
      </c>
      <c r="B416">
        <v>2906.15</v>
      </c>
      <c r="C416">
        <v>0</v>
      </c>
      <c r="D416">
        <v>0</v>
      </c>
      <c r="E416">
        <v>0</v>
      </c>
      <c r="F416">
        <v>0</v>
      </c>
      <c r="G416">
        <v>5.3922699999999997E-2</v>
      </c>
      <c r="H416">
        <v>0.95534399999999997</v>
      </c>
      <c r="I416">
        <v>0</v>
      </c>
    </row>
    <row r="417" spans="1:9" x14ac:dyDescent="0.25">
      <c r="A417" t="s">
        <v>102</v>
      </c>
      <c r="B417">
        <v>2925.98</v>
      </c>
      <c r="C417">
        <v>0</v>
      </c>
      <c r="D417">
        <v>0</v>
      </c>
      <c r="E417">
        <v>0</v>
      </c>
      <c r="F417">
        <v>0</v>
      </c>
      <c r="G417">
        <v>5.9456099999999998E-2</v>
      </c>
      <c r="H417">
        <v>0.93879100000000004</v>
      </c>
      <c r="I417">
        <v>0</v>
      </c>
    </row>
    <row r="418" spans="1:9" x14ac:dyDescent="0.25">
      <c r="A418" t="s">
        <v>102</v>
      </c>
      <c r="B418">
        <v>2942.92</v>
      </c>
      <c r="C418">
        <v>0</v>
      </c>
      <c r="D418">
        <v>0</v>
      </c>
      <c r="E418">
        <v>0</v>
      </c>
      <c r="F418">
        <v>0</v>
      </c>
      <c r="G418">
        <v>5.4010799999999998E-2</v>
      </c>
      <c r="H418">
        <v>0.93183000000000005</v>
      </c>
      <c r="I418">
        <v>0</v>
      </c>
    </row>
    <row r="419" spans="1:9" x14ac:dyDescent="0.25">
      <c r="A419" t="s">
        <v>102</v>
      </c>
      <c r="B419">
        <v>2891.78</v>
      </c>
      <c r="C419">
        <v>0</v>
      </c>
      <c r="D419">
        <v>0</v>
      </c>
      <c r="E419">
        <v>0</v>
      </c>
      <c r="F419">
        <v>0</v>
      </c>
      <c r="G419">
        <v>5.4392099999999999E-2</v>
      </c>
      <c r="H419">
        <v>0.93174599999999996</v>
      </c>
      <c r="I419">
        <v>0</v>
      </c>
    </row>
    <row r="420" spans="1:9" x14ac:dyDescent="0.25">
      <c r="A420" t="s">
        <v>102</v>
      </c>
      <c r="B420">
        <v>2896.14</v>
      </c>
      <c r="C420">
        <v>0</v>
      </c>
      <c r="D420">
        <v>0</v>
      </c>
      <c r="E420">
        <v>0</v>
      </c>
      <c r="F420">
        <v>0</v>
      </c>
      <c r="G420">
        <v>5.3917600000000003E-2</v>
      </c>
      <c r="H420">
        <v>0.931836</v>
      </c>
      <c r="I420">
        <v>0</v>
      </c>
    </row>
    <row r="421" spans="1:9" x14ac:dyDescent="0.25">
      <c r="A421" t="s">
        <v>102</v>
      </c>
      <c r="B421">
        <v>2944.57</v>
      </c>
      <c r="C421">
        <v>0</v>
      </c>
      <c r="D421">
        <v>0</v>
      </c>
      <c r="E421">
        <v>0</v>
      </c>
      <c r="F421">
        <v>0</v>
      </c>
      <c r="G421">
        <v>5.66597E-2</v>
      </c>
      <c r="H421">
        <v>0.93178899999999998</v>
      </c>
      <c r="I421">
        <v>0</v>
      </c>
    </row>
    <row r="422" spans="1:9" x14ac:dyDescent="0.25">
      <c r="A422" t="s">
        <v>102</v>
      </c>
      <c r="B422">
        <v>2947.68</v>
      </c>
      <c r="C422">
        <v>0</v>
      </c>
      <c r="D422">
        <v>0</v>
      </c>
      <c r="E422">
        <v>0</v>
      </c>
      <c r="F422">
        <v>0</v>
      </c>
      <c r="G422">
        <v>5.4042E-2</v>
      </c>
      <c r="H422">
        <v>0.93241799999999997</v>
      </c>
      <c r="I422">
        <v>0</v>
      </c>
    </row>
    <row r="423" spans="1:9" x14ac:dyDescent="0.25">
      <c r="A423" t="s">
        <v>102</v>
      </c>
      <c r="B423">
        <v>2895.62</v>
      </c>
      <c r="C423">
        <v>0</v>
      </c>
      <c r="D423">
        <v>0</v>
      </c>
      <c r="E423">
        <v>0</v>
      </c>
      <c r="F423">
        <v>0</v>
      </c>
      <c r="G423">
        <v>5.4597199999999999E-2</v>
      </c>
      <c r="H423">
        <v>0.95908000000000004</v>
      </c>
      <c r="I423">
        <v>0</v>
      </c>
    </row>
    <row r="424" spans="1:9" x14ac:dyDescent="0.25">
      <c r="A424" t="s">
        <v>102</v>
      </c>
      <c r="B424">
        <v>3630.88</v>
      </c>
      <c r="C424">
        <v>0</v>
      </c>
      <c r="D424">
        <v>0</v>
      </c>
      <c r="E424">
        <v>0</v>
      </c>
      <c r="F424">
        <v>0</v>
      </c>
      <c r="G424">
        <v>5.4317200000000003E-2</v>
      </c>
      <c r="H424">
        <v>0.93183499999999997</v>
      </c>
      <c r="I424">
        <v>0</v>
      </c>
    </row>
    <row r="425" spans="1:9" x14ac:dyDescent="0.25">
      <c r="A425" t="s">
        <v>102</v>
      </c>
      <c r="B425">
        <v>2951.67</v>
      </c>
      <c r="C425">
        <v>0</v>
      </c>
      <c r="D425">
        <v>0</v>
      </c>
      <c r="E425">
        <v>0</v>
      </c>
      <c r="F425">
        <v>0</v>
      </c>
      <c r="G425">
        <v>5.4242800000000001E-2</v>
      </c>
      <c r="H425">
        <v>0.93170399999999998</v>
      </c>
      <c r="I425">
        <v>0</v>
      </c>
    </row>
    <row r="426" spans="1:9" x14ac:dyDescent="0.25">
      <c r="A426" t="s">
        <v>102</v>
      </c>
      <c r="B426">
        <v>2908.8</v>
      </c>
      <c r="C426">
        <v>0</v>
      </c>
      <c r="D426">
        <v>0</v>
      </c>
      <c r="E426">
        <v>0</v>
      </c>
      <c r="F426">
        <v>0</v>
      </c>
      <c r="G426">
        <v>5.3926599999999998E-2</v>
      </c>
      <c r="H426">
        <v>0.93145199999999995</v>
      </c>
      <c r="I426">
        <v>0</v>
      </c>
    </row>
    <row r="427" spans="1:9" x14ac:dyDescent="0.25">
      <c r="A427" t="s">
        <v>102</v>
      </c>
      <c r="B427">
        <v>2895.3</v>
      </c>
      <c r="C427">
        <v>0</v>
      </c>
      <c r="D427">
        <v>0</v>
      </c>
      <c r="E427">
        <v>0</v>
      </c>
      <c r="F427">
        <v>0</v>
      </c>
      <c r="G427">
        <v>5.4484299999999999E-2</v>
      </c>
      <c r="H427">
        <v>0.93183700000000003</v>
      </c>
      <c r="I427">
        <v>0</v>
      </c>
    </row>
    <row r="428" spans="1:9" x14ac:dyDescent="0.25">
      <c r="A428" t="s">
        <v>102</v>
      </c>
      <c r="B428">
        <v>2971.59</v>
      </c>
      <c r="C428">
        <v>0</v>
      </c>
      <c r="D428">
        <v>0</v>
      </c>
      <c r="E428">
        <v>0</v>
      </c>
      <c r="F428">
        <v>0</v>
      </c>
      <c r="G428">
        <v>6.5768499999999994E-2</v>
      </c>
      <c r="H428">
        <v>0.93168499999999999</v>
      </c>
      <c r="I428">
        <v>0</v>
      </c>
    </row>
    <row r="429" spans="1:9" x14ac:dyDescent="0.25">
      <c r="A429" t="s">
        <v>102</v>
      </c>
      <c r="B429">
        <v>2918.5</v>
      </c>
      <c r="C429">
        <v>0</v>
      </c>
      <c r="D429">
        <v>0</v>
      </c>
      <c r="E429">
        <v>0</v>
      </c>
      <c r="F429">
        <v>0</v>
      </c>
      <c r="G429">
        <v>7.1815500000000004E-2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2904.35</v>
      </c>
      <c r="C430">
        <v>0</v>
      </c>
      <c r="D430">
        <v>0</v>
      </c>
      <c r="E430">
        <v>0</v>
      </c>
      <c r="F430">
        <v>0</v>
      </c>
      <c r="G430">
        <v>6.2710000000000002E-2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2923.45</v>
      </c>
      <c r="C431">
        <v>0</v>
      </c>
      <c r="D431">
        <v>0</v>
      </c>
      <c r="E431">
        <v>0</v>
      </c>
      <c r="F431">
        <v>0</v>
      </c>
      <c r="G431">
        <v>5.6136199999999997E-2</v>
      </c>
      <c r="H431">
        <v>0.93183499999999997</v>
      </c>
      <c r="I431">
        <v>0</v>
      </c>
    </row>
    <row r="432" spans="1:9" x14ac:dyDescent="0.25">
      <c r="A432" t="s">
        <v>102</v>
      </c>
      <c r="B432">
        <v>3067.73</v>
      </c>
      <c r="C432">
        <v>0</v>
      </c>
      <c r="D432">
        <v>0</v>
      </c>
      <c r="E432">
        <v>0</v>
      </c>
      <c r="F432">
        <v>0</v>
      </c>
      <c r="G432">
        <v>5.3912799999999997E-2</v>
      </c>
      <c r="H432">
        <v>0.93182699999999996</v>
      </c>
      <c r="I432">
        <v>0</v>
      </c>
    </row>
    <row r="433" spans="1:25" x14ac:dyDescent="0.25">
      <c r="A433" t="s">
        <v>102</v>
      </c>
      <c r="B433">
        <v>2904.83</v>
      </c>
      <c r="C433">
        <v>0</v>
      </c>
      <c r="D433">
        <v>0</v>
      </c>
      <c r="E433">
        <v>0</v>
      </c>
      <c r="F433">
        <v>0</v>
      </c>
      <c r="G433">
        <v>5.9464700000000002E-2</v>
      </c>
      <c r="H433">
        <v>0.95396300000000001</v>
      </c>
      <c r="I433">
        <v>0</v>
      </c>
    </row>
    <row r="434" spans="1:25" x14ac:dyDescent="0.25">
      <c r="A434" t="s">
        <v>102</v>
      </c>
      <c r="B434">
        <v>3543.15</v>
      </c>
      <c r="C434">
        <v>0</v>
      </c>
      <c r="D434">
        <v>0</v>
      </c>
      <c r="E434">
        <v>0</v>
      </c>
      <c r="F434">
        <v>0</v>
      </c>
      <c r="G434">
        <v>5.7212300000000001E-2</v>
      </c>
      <c r="H434">
        <v>0.95812900000000001</v>
      </c>
      <c r="I434">
        <v>0</v>
      </c>
    </row>
    <row r="435" spans="1:25" x14ac:dyDescent="0.25">
      <c r="A435" t="s">
        <v>102</v>
      </c>
      <c r="B435">
        <v>3106.77</v>
      </c>
      <c r="C435">
        <v>0</v>
      </c>
      <c r="D435">
        <v>0</v>
      </c>
      <c r="E435">
        <v>0</v>
      </c>
      <c r="F435">
        <v>0</v>
      </c>
      <c r="G435">
        <v>5.3937100000000002E-2</v>
      </c>
      <c r="H435">
        <v>0.94970900000000003</v>
      </c>
      <c r="I435">
        <v>0</v>
      </c>
    </row>
    <row r="436" spans="1:25" x14ac:dyDescent="0.25">
      <c r="A436" t="s">
        <v>102</v>
      </c>
      <c r="B436">
        <v>2909.5</v>
      </c>
      <c r="C436">
        <v>0</v>
      </c>
      <c r="D436">
        <v>0</v>
      </c>
      <c r="E436">
        <v>0</v>
      </c>
      <c r="F436">
        <v>0</v>
      </c>
      <c r="G436">
        <v>8.3257100000000001E-2</v>
      </c>
      <c r="H436">
        <v>0.93183400000000005</v>
      </c>
      <c r="I436">
        <v>0</v>
      </c>
    </row>
    <row r="437" spans="1:25" x14ac:dyDescent="0.25">
      <c r="A437" t="s">
        <v>102</v>
      </c>
      <c r="B437">
        <v>2927.71</v>
      </c>
      <c r="C437">
        <v>0</v>
      </c>
      <c r="D437">
        <v>0</v>
      </c>
      <c r="E437">
        <v>0</v>
      </c>
      <c r="F437">
        <v>0</v>
      </c>
      <c r="G437">
        <v>5.6299399999999999E-2</v>
      </c>
      <c r="H437">
        <v>0.93182100000000001</v>
      </c>
      <c r="I437">
        <v>0</v>
      </c>
    </row>
    <row r="438" spans="1:25" x14ac:dyDescent="0.25">
      <c r="A438" t="s">
        <v>102</v>
      </c>
      <c r="B438">
        <v>2969.36</v>
      </c>
      <c r="C438">
        <v>0</v>
      </c>
      <c r="D438">
        <v>0</v>
      </c>
      <c r="E438">
        <v>0</v>
      </c>
      <c r="F438">
        <v>0</v>
      </c>
      <c r="G438">
        <v>5.4132699999999999E-2</v>
      </c>
      <c r="H438">
        <v>0.931836</v>
      </c>
      <c r="I438">
        <v>0</v>
      </c>
    </row>
    <row r="439" spans="1:25" x14ac:dyDescent="0.25">
      <c r="A439" t="s">
        <v>102</v>
      </c>
      <c r="B439">
        <v>2900.02</v>
      </c>
      <c r="C439">
        <v>0</v>
      </c>
      <c r="D439">
        <v>0</v>
      </c>
      <c r="E439">
        <v>0</v>
      </c>
      <c r="F439">
        <v>0</v>
      </c>
      <c r="G439">
        <v>5.3909499999999999E-2</v>
      </c>
      <c r="H439">
        <v>0.95669499999999996</v>
      </c>
      <c r="I439">
        <v>0</v>
      </c>
    </row>
    <row r="440" spans="1:25" x14ac:dyDescent="0.25">
      <c r="A440" t="s">
        <v>102</v>
      </c>
      <c r="B440">
        <v>2931.48</v>
      </c>
      <c r="C440">
        <v>0</v>
      </c>
      <c r="D440">
        <v>0</v>
      </c>
      <c r="E440">
        <v>0</v>
      </c>
      <c r="F440">
        <v>0</v>
      </c>
      <c r="G440">
        <v>5.4022300000000002E-2</v>
      </c>
      <c r="H440">
        <v>0.93183499999999997</v>
      </c>
      <c r="I440">
        <v>0</v>
      </c>
    </row>
    <row r="441" spans="1:25" x14ac:dyDescent="0.25">
      <c r="A441" t="s">
        <v>102</v>
      </c>
      <c r="B441">
        <v>2966.33</v>
      </c>
      <c r="C441">
        <v>0</v>
      </c>
      <c r="D441">
        <v>0</v>
      </c>
      <c r="E441">
        <v>0</v>
      </c>
      <c r="F441">
        <v>0</v>
      </c>
      <c r="G441">
        <v>5.4141300000000003E-2</v>
      </c>
      <c r="H441">
        <v>0.93161899999999997</v>
      </c>
      <c r="I441">
        <v>0</v>
      </c>
    </row>
    <row r="442" spans="1:25" x14ac:dyDescent="0.25">
      <c r="A442" t="s">
        <v>102</v>
      </c>
      <c r="B442">
        <v>2983.76</v>
      </c>
      <c r="C442">
        <v>0</v>
      </c>
      <c r="D442">
        <v>0</v>
      </c>
      <c r="E442">
        <v>0</v>
      </c>
      <c r="F442">
        <v>0</v>
      </c>
      <c r="G442">
        <v>5.5904799999999998E-2</v>
      </c>
      <c r="H442">
        <v>0.93183700000000003</v>
      </c>
      <c r="I442">
        <v>0</v>
      </c>
    </row>
    <row r="443" spans="1:25" x14ac:dyDescent="0.25">
      <c r="A443" t="s">
        <v>102</v>
      </c>
      <c r="B443">
        <v>2922.31</v>
      </c>
      <c r="C443">
        <v>0</v>
      </c>
      <c r="D443">
        <v>0</v>
      </c>
      <c r="E443">
        <v>0</v>
      </c>
      <c r="F443">
        <v>0</v>
      </c>
      <c r="G443">
        <v>5.3911599999999997E-2</v>
      </c>
      <c r="H443">
        <v>0.94631600000000005</v>
      </c>
      <c r="I443">
        <v>0</v>
      </c>
    </row>
    <row r="444" spans="1:25" x14ac:dyDescent="0.25">
      <c r="A444" t="s">
        <v>102</v>
      </c>
      <c r="B444">
        <v>3396.3</v>
      </c>
      <c r="C444">
        <v>0</v>
      </c>
      <c r="D444">
        <v>0</v>
      </c>
      <c r="E444">
        <v>0</v>
      </c>
      <c r="F444">
        <v>0</v>
      </c>
      <c r="G444">
        <v>5.4386799999999999E-2</v>
      </c>
      <c r="H444">
        <v>0.958565</v>
      </c>
      <c r="I444">
        <v>0</v>
      </c>
    </row>
    <row r="445" spans="1:25" x14ac:dyDescent="0.25">
      <c r="A445" t="s">
        <v>102</v>
      </c>
      <c r="B445">
        <v>3026.43</v>
      </c>
      <c r="C445">
        <v>0</v>
      </c>
      <c r="D445">
        <v>0</v>
      </c>
      <c r="E445">
        <v>0</v>
      </c>
      <c r="F445">
        <v>0</v>
      </c>
      <c r="G445">
        <v>6.0703100000000003E-2</v>
      </c>
      <c r="H445">
        <v>0.94543500000000003</v>
      </c>
      <c r="I445">
        <v>0</v>
      </c>
    </row>
    <row r="446" spans="1:25" x14ac:dyDescent="0.25">
      <c r="A446" t="s">
        <v>102</v>
      </c>
      <c r="B446">
        <v>2939.66</v>
      </c>
      <c r="C446">
        <v>0</v>
      </c>
      <c r="D446">
        <v>0</v>
      </c>
      <c r="E446">
        <v>0</v>
      </c>
      <c r="F446">
        <v>0</v>
      </c>
      <c r="G446">
        <v>5.4096400000000003E-2</v>
      </c>
      <c r="H446">
        <v>0.93402099999999999</v>
      </c>
      <c r="I446">
        <v>0</v>
      </c>
    </row>
    <row r="447" spans="1:25" x14ac:dyDescent="0.25">
      <c r="A447" t="s">
        <v>102</v>
      </c>
      <c r="B447">
        <v>2917.62</v>
      </c>
      <c r="C447">
        <v>0</v>
      </c>
      <c r="D447">
        <v>0</v>
      </c>
      <c r="E447">
        <v>0</v>
      </c>
      <c r="F447">
        <v>0</v>
      </c>
      <c r="G447">
        <v>7.6216000000000006E-2</v>
      </c>
      <c r="H447">
        <v>0.93183400000000005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2967.95</v>
      </c>
      <c r="C448">
        <v>0</v>
      </c>
      <c r="D448">
        <v>0</v>
      </c>
      <c r="E448">
        <v>0</v>
      </c>
      <c r="F448">
        <v>0</v>
      </c>
      <c r="G448">
        <v>5.4196500000000002E-2</v>
      </c>
      <c r="H448">
        <v>0.93176899999999996</v>
      </c>
      <c r="I448">
        <v>0</v>
      </c>
      <c r="R448">
        <f>AVERAGE(B399:B448)</f>
        <v>3037.4041999999999</v>
      </c>
      <c r="S448">
        <f>AVERAGE(C399:C448)</f>
        <v>0</v>
      </c>
      <c r="U448">
        <f>_xlfn.VAR.P(B399:B448)</f>
        <v>29288.98754436001</v>
      </c>
      <c r="V448">
        <f>_xlfn.VAR.P(C399:C448)</f>
        <v>0</v>
      </c>
      <c r="X448">
        <f>1.96*SQRT(U448)/50</f>
        <v>6.7086980719186764</v>
      </c>
      <c r="Y448">
        <f>1.96*SQRT(V448)/50</f>
        <v>0</v>
      </c>
    </row>
    <row r="449" spans="1:9" x14ac:dyDescent="0.25">
      <c r="A449" t="s">
        <v>102</v>
      </c>
      <c r="B449">
        <v>151873.38238699999</v>
      </c>
      <c r="C449" t="s">
        <v>36</v>
      </c>
    </row>
    <row r="450" spans="1:9" x14ac:dyDescent="0.25">
      <c r="A450" t="s">
        <v>103</v>
      </c>
      <c r="B450">
        <v>2686.14</v>
      </c>
      <c r="C450">
        <v>2683.99</v>
      </c>
      <c r="D450">
        <v>2643.86</v>
      </c>
      <c r="E450">
        <v>2620.89</v>
      </c>
      <c r="F450">
        <v>1857.68</v>
      </c>
      <c r="G450">
        <v>5.3938800000000002E-2</v>
      </c>
      <c r="H450">
        <v>0.95844700000000005</v>
      </c>
      <c r="I450">
        <v>0</v>
      </c>
    </row>
    <row r="451" spans="1:9" x14ac:dyDescent="0.25">
      <c r="A451" t="s">
        <v>103</v>
      </c>
      <c r="B451">
        <v>2678.78</v>
      </c>
      <c r="C451">
        <v>2676.7</v>
      </c>
      <c r="D451">
        <v>2636.77</v>
      </c>
      <c r="E451">
        <v>2613.5700000000002</v>
      </c>
      <c r="F451">
        <v>1857.72</v>
      </c>
      <c r="G451">
        <v>5.6996999999999999E-2</v>
      </c>
      <c r="H451">
        <v>0.93529099999999998</v>
      </c>
      <c r="I451">
        <v>0</v>
      </c>
    </row>
    <row r="452" spans="1:9" x14ac:dyDescent="0.25">
      <c r="A452" t="s">
        <v>103</v>
      </c>
      <c r="B452">
        <v>2817.52</v>
      </c>
      <c r="C452">
        <v>2689.33</v>
      </c>
      <c r="D452">
        <v>2649.28</v>
      </c>
      <c r="E452">
        <v>2626.04</v>
      </c>
      <c r="F452">
        <v>1864.42</v>
      </c>
      <c r="G452">
        <v>5.4583100000000002E-2</v>
      </c>
      <c r="H452">
        <v>0.94269599999999998</v>
      </c>
      <c r="I452">
        <v>0</v>
      </c>
    </row>
    <row r="453" spans="1:9" x14ac:dyDescent="0.25">
      <c r="A453" t="s">
        <v>103</v>
      </c>
      <c r="B453">
        <v>2729.92</v>
      </c>
      <c r="C453">
        <v>2727.14</v>
      </c>
      <c r="D453">
        <v>2686.73</v>
      </c>
      <c r="E453">
        <v>2662.63</v>
      </c>
      <c r="F453">
        <v>1903.22</v>
      </c>
      <c r="G453">
        <v>5.7008900000000001E-2</v>
      </c>
      <c r="H453">
        <v>0.95776499999999998</v>
      </c>
      <c r="I453">
        <v>0</v>
      </c>
    </row>
    <row r="454" spans="1:9" x14ac:dyDescent="0.25">
      <c r="A454" t="s">
        <v>103</v>
      </c>
      <c r="B454">
        <v>2645.16</v>
      </c>
      <c r="C454">
        <v>2643.15</v>
      </c>
      <c r="D454">
        <v>2603.7600000000002</v>
      </c>
      <c r="E454">
        <v>2581.1999999999998</v>
      </c>
      <c r="F454">
        <v>1827.48</v>
      </c>
      <c r="G454">
        <v>8.3255599999999999E-2</v>
      </c>
      <c r="H454">
        <v>0.93182200000000004</v>
      </c>
      <c r="I454">
        <v>0</v>
      </c>
    </row>
    <row r="455" spans="1:9" x14ac:dyDescent="0.25">
      <c r="A455" t="s">
        <v>103</v>
      </c>
      <c r="B455">
        <v>2629.75</v>
      </c>
      <c r="C455">
        <v>2627.76</v>
      </c>
      <c r="D455">
        <v>2588.35</v>
      </c>
      <c r="E455">
        <v>2565.87</v>
      </c>
      <c r="F455">
        <v>1824.3</v>
      </c>
      <c r="G455">
        <v>6.7781800000000003E-2</v>
      </c>
      <c r="H455">
        <v>0.93178399999999995</v>
      </c>
      <c r="I455">
        <v>0</v>
      </c>
    </row>
    <row r="456" spans="1:9" x14ac:dyDescent="0.25">
      <c r="A456" t="s">
        <v>103</v>
      </c>
      <c r="B456">
        <v>2701.49</v>
      </c>
      <c r="C456">
        <v>2699.23</v>
      </c>
      <c r="D456">
        <v>2659.15</v>
      </c>
      <c r="E456">
        <v>2635.44</v>
      </c>
      <c r="F456">
        <v>1869.54</v>
      </c>
      <c r="G456">
        <v>6.4164399999999996E-2</v>
      </c>
      <c r="H456">
        <v>0.93183099999999996</v>
      </c>
      <c r="I456">
        <v>0</v>
      </c>
    </row>
    <row r="457" spans="1:9" x14ac:dyDescent="0.25">
      <c r="A457" t="s">
        <v>103</v>
      </c>
      <c r="B457">
        <v>2654.92</v>
      </c>
      <c r="C457">
        <v>2652.51</v>
      </c>
      <c r="D457">
        <v>2613.0100000000002</v>
      </c>
      <c r="E457">
        <v>2590.21</v>
      </c>
      <c r="F457">
        <v>1838.28</v>
      </c>
      <c r="G457">
        <v>3.00687E-2</v>
      </c>
      <c r="H457">
        <v>0.93181899999999995</v>
      </c>
      <c r="I457">
        <v>0</v>
      </c>
    </row>
    <row r="458" spans="1:9" x14ac:dyDescent="0.25">
      <c r="A458" t="s">
        <v>103</v>
      </c>
      <c r="B458">
        <v>2645.19</v>
      </c>
      <c r="C458">
        <v>2643.16</v>
      </c>
      <c r="D458">
        <v>2603.63</v>
      </c>
      <c r="E458">
        <v>2581.12</v>
      </c>
      <c r="F458">
        <v>1828.16</v>
      </c>
      <c r="G458">
        <v>5.4483999999999998E-2</v>
      </c>
      <c r="H458">
        <v>0.93183199999999999</v>
      </c>
      <c r="I458">
        <v>0</v>
      </c>
    </row>
    <row r="459" spans="1:9" x14ac:dyDescent="0.25">
      <c r="A459" t="s">
        <v>103</v>
      </c>
      <c r="B459">
        <v>2650.2</v>
      </c>
      <c r="C459">
        <v>2648.19</v>
      </c>
      <c r="D459">
        <v>2608.79</v>
      </c>
      <c r="E459">
        <v>2586.21</v>
      </c>
      <c r="F459">
        <v>1830.77</v>
      </c>
      <c r="G459">
        <v>5.4088600000000001E-2</v>
      </c>
      <c r="H459">
        <v>0.93183400000000005</v>
      </c>
      <c r="I459">
        <v>0</v>
      </c>
    </row>
    <row r="460" spans="1:9" x14ac:dyDescent="0.25">
      <c r="A460" t="s">
        <v>103</v>
      </c>
      <c r="B460">
        <v>2735.45</v>
      </c>
      <c r="C460">
        <v>2733.34</v>
      </c>
      <c r="D460">
        <v>2692.63</v>
      </c>
      <c r="E460">
        <v>2668.67</v>
      </c>
      <c r="F460">
        <v>1904.51</v>
      </c>
      <c r="G460">
        <v>5.3953899999999999E-2</v>
      </c>
      <c r="H460">
        <v>0.94062900000000005</v>
      </c>
      <c r="I460">
        <v>0</v>
      </c>
    </row>
    <row r="461" spans="1:9" x14ac:dyDescent="0.25">
      <c r="A461" t="s">
        <v>103</v>
      </c>
      <c r="B461">
        <v>2711.06</v>
      </c>
      <c r="C461">
        <v>2708.94</v>
      </c>
      <c r="D461">
        <v>2668.62</v>
      </c>
      <c r="E461">
        <v>2644.64</v>
      </c>
      <c r="F461">
        <v>1896.52</v>
      </c>
      <c r="G461">
        <v>5.41682E-2</v>
      </c>
      <c r="H461">
        <v>0.93182600000000004</v>
      </c>
      <c r="I461">
        <v>0</v>
      </c>
    </row>
    <row r="462" spans="1:9" x14ac:dyDescent="0.25">
      <c r="A462" t="s">
        <v>103</v>
      </c>
      <c r="B462">
        <v>2657.19</v>
      </c>
      <c r="C462">
        <v>2655.15</v>
      </c>
      <c r="D462">
        <v>2615.65</v>
      </c>
      <c r="E462">
        <v>2592.8000000000002</v>
      </c>
      <c r="F462">
        <v>1838.14</v>
      </c>
      <c r="G462">
        <v>5.9105600000000001E-2</v>
      </c>
      <c r="H462">
        <v>0.931836</v>
      </c>
      <c r="I462">
        <v>0</v>
      </c>
    </row>
    <row r="463" spans="1:9" x14ac:dyDescent="0.25">
      <c r="A463" t="s">
        <v>103</v>
      </c>
      <c r="B463">
        <v>3236.22</v>
      </c>
      <c r="C463">
        <v>2672.52</v>
      </c>
      <c r="D463">
        <v>2632.54</v>
      </c>
      <c r="E463">
        <v>2609.36</v>
      </c>
      <c r="F463">
        <v>1859.26</v>
      </c>
      <c r="G463">
        <v>5.4044500000000002E-2</v>
      </c>
      <c r="H463">
        <v>0.93173600000000001</v>
      </c>
      <c r="I463">
        <v>0</v>
      </c>
    </row>
    <row r="464" spans="1:9" x14ac:dyDescent="0.25">
      <c r="A464" t="s">
        <v>103</v>
      </c>
      <c r="B464">
        <v>2771.15</v>
      </c>
      <c r="C464">
        <v>2768.11</v>
      </c>
      <c r="D464">
        <v>2727.44</v>
      </c>
      <c r="E464">
        <v>2702.65</v>
      </c>
      <c r="F464">
        <v>1934.39</v>
      </c>
      <c r="G464">
        <v>5.4473899999999999E-2</v>
      </c>
      <c r="H464">
        <v>0.93182500000000001</v>
      </c>
      <c r="I464">
        <v>0</v>
      </c>
    </row>
    <row r="465" spans="1:9" x14ac:dyDescent="0.25">
      <c r="A465" t="s">
        <v>103</v>
      </c>
      <c r="B465">
        <v>2687.67</v>
      </c>
      <c r="C465">
        <v>2685.62</v>
      </c>
      <c r="D465">
        <v>2645.74</v>
      </c>
      <c r="E465">
        <v>2622.41</v>
      </c>
      <c r="F465">
        <v>1867.19</v>
      </c>
      <c r="G465">
        <v>5.5368500000000001E-2</v>
      </c>
      <c r="H465">
        <v>0.93183300000000002</v>
      </c>
      <c r="I465">
        <v>0</v>
      </c>
    </row>
    <row r="466" spans="1:9" x14ac:dyDescent="0.25">
      <c r="A466" t="s">
        <v>103</v>
      </c>
      <c r="B466">
        <v>2664.82</v>
      </c>
      <c r="C466">
        <v>2662.79</v>
      </c>
      <c r="D466">
        <v>2622.9</v>
      </c>
      <c r="E466">
        <v>2599.87</v>
      </c>
      <c r="F466">
        <v>1851.76</v>
      </c>
      <c r="G466">
        <v>5.3909600000000002E-2</v>
      </c>
      <c r="H466">
        <v>0.93177900000000002</v>
      </c>
      <c r="I466">
        <v>0</v>
      </c>
    </row>
    <row r="467" spans="1:9" x14ac:dyDescent="0.25">
      <c r="A467" t="s">
        <v>103</v>
      </c>
      <c r="B467">
        <v>2857.02</v>
      </c>
      <c r="C467">
        <v>2716.42</v>
      </c>
      <c r="D467">
        <v>2676.07</v>
      </c>
      <c r="E467">
        <v>2652.44</v>
      </c>
      <c r="F467">
        <v>1885.37</v>
      </c>
      <c r="G467">
        <v>5.5486800000000003E-2</v>
      </c>
      <c r="H467">
        <v>0.93441200000000002</v>
      </c>
      <c r="I467">
        <v>0</v>
      </c>
    </row>
    <row r="468" spans="1:9" x14ac:dyDescent="0.25">
      <c r="A468" t="s">
        <v>103</v>
      </c>
      <c r="B468">
        <v>2685.31</v>
      </c>
      <c r="C468">
        <v>2683.19</v>
      </c>
      <c r="D468">
        <v>2643.18</v>
      </c>
      <c r="E468">
        <v>2619.9</v>
      </c>
      <c r="F468">
        <v>1868.97</v>
      </c>
      <c r="G468">
        <v>5.6453000000000003E-2</v>
      </c>
      <c r="H468">
        <v>0.93180600000000002</v>
      </c>
      <c r="I468">
        <v>0</v>
      </c>
    </row>
    <row r="469" spans="1:9" x14ac:dyDescent="0.25">
      <c r="A469" t="s">
        <v>103</v>
      </c>
      <c r="B469">
        <v>2657.46</v>
      </c>
      <c r="C469">
        <v>2655.42</v>
      </c>
      <c r="D469">
        <v>2615.61</v>
      </c>
      <c r="E469">
        <v>2592.67</v>
      </c>
      <c r="F469">
        <v>1846.4</v>
      </c>
      <c r="G469">
        <v>5.4074400000000002E-2</v>
      </c>
      <c r="H469">
        <v>0.931836</v>
      </c>
      <c r="I469">
        <v>0</v>
      </c>
    </row>
    <row r="470" spans="1:9" x14ac:dyDescent="0.25">
      <c r="A470" t="s">
        <v>103</v>
      </c>
      <c r="B470">
        <v>3623.72</v>
      </c>
      <c r="C470">
        <v>2698.15</v>
      </c>
      <c r="D470">
        <v>2657.94</v>
      </c>
      <c r="E470">
        <v>2634.44</v>
      </c>
      <c r="F470">
        <v>1873.87</v>
      </c>
      <c r="G470">
        <v>5.6183700000000003E-2</v>
      </c>
      <c r="H470">
        <v>0.93182200000000004</v>
      </c>
      <c r="I470">
        <v>0</v>
      </c>
    </row>
    <row r="471" spans="1:9" x14ac:dyDescent="0.25">
      <c r="A471" t="s">
        <v>103</v>
      </c>
      <c r="B471">
        <v>2766.41</v>
      </c>
      <c r="C471">
        <v>2762.42</v>
      </c>
      <c r="D471">
        <v>2721.72</v>
      </c>
      <c r="E471">
        <v>2697.14</v>
      </c>
      <c r="F471">
        <v>1933.78</v>
      </c>
      <c r="G471">
        <v>5.7860200000000001E-2</v>
      </c>
      <c r="H471">
        <v>0.93181000000000003</v>
      </c>
      <c r="I471">
        <v>0</v>
      </c>
    </row>
    <row r="472" spans="1:9" x14ac:dyDescent="0.25">
      <c r="A472" t="s">
        <v>103</v>
      </c>
      <c r="B472">
        <v>2673.21</v>
      </c>
      <c r="C472">
        <v>2671.09</v>
      </c>
      <c r="D472">
        <v>2631.04</v>
      </c>
      <c r="E472">
        <v>2607.77</v>
      </c>
      <c r="F472">
        <v>1859.76</v>
      </c>
      <c r="G472">
        <v>5.5680399999999998E-2</v>
      </c>
      <c r="H472">
        <v>0.93180300000000005</v>
      </c>
      <c r="I472">
        <v>0</v>
      </c>
    </row>
    <row r="473" spans="1:9" x14ac:dyDescent="0.25">
      <c r="A473" t="s">
        <v>103</v>
      </c>
      <c r="B473">
        <v>2677.08</v>
      </c>
      <c r="C473">
        <v>2675.04</v>
      </c>
      <c r="D473">
        <v>2635.03</v>
      </c>
      <c r="E473">
        <v>2611.77</v>
      </c>
      <c r="F473">
        <v>1863.57</v>
      </c>
      <c r="G473">
        <v>5.5703799999999998E-2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2707.92</v>
      </c>
      <c r="C474">
        <v>2705.62</v>
      </c>
      <c r="D474">
        <v>2665.35</v>
      </c>
      <c r="E474">
        <v>2641.93</v>
      </c>
      <c r="F474">
        <v>1872.7</v>
      </c>
      <c r="G474">
        <v>6.0982099999999997E-2</v>
      </c>
      <c r="H474">
        <v>0.93182799999999999</v>
      </c>
      <c r="I474">
        <v>0</v>
      </c>
    </row>
    <row r="475" spans="1:9" x14ac:dyDescent="0.25">
      <c r="A475" t="s">
        <v>103</v>
      </c>
      <c r="B475">
        <v>3079.82</v>
      </c>
      <c r="C475">
        <v>3076.41</v>
      </c>
      <c r="D475">
        <v>3032.22</v>
      </c>
      <c r="E475">
        <v>3005.49</v>
      </c>
      <c r="F475">
        <v>2209.02</v>
      </c>
      <c r="G475">
        <v>5.4817499999999998E-2</v>
      </c>
      <c r="H475">
        <v>0.93171700000000002</v>
      </c>
      <c r="I475">
        <v>0</v>
      </c>
    </row>
    <row r="476" spans="1:9" x14ac:dyDescent="0.25">
      <c r="A476" t="s">
        <v>103</v>
      </c>
      <c r="B476">
        <v>2974.18</v>
      </c>
      <c r="C476">
        <v>2970.35</v>
      </c>
      <c r="D476">
        <v>2927.44</v>
      </c>
      <c r="E476">
        <v>2901.47</v>
      </c>
      <c r="F476">
        <v>2109.81</v>
      </c>
      <c r="G476">
        <v>5.4098300000000002E-2</v>
      </c>
      <c r="H476">
        <v>0.93141499999999999</v>
      </c>
      <c r="I476">
        <v>0</v>
      </c>
    </row>
    <row r="477" spans="1:9" x14ac:dyDescent="0.25">
      <c r="A477" t="s">
        <v>103</v>
      </c>
      <c r="B477">
        <v>3193.44</v>
      </c>
      <c r="C477">
        <v>3091.26</v>
      </c>
      <c r="D477">
        <v>3047.23</v>
      </c>
      <c r="E477">
        <v>3019.55</v>
      </c>
      <c r="F477">
        <v>2216.5500000000002</v>
      </c>
      <c r="G477">
        <v>6.3149999999999998E-2</v>
      </c>
      <c r="H477">
        <v>0.93183499999999997</v>
      </c>
      <c r="I477">
        <v>0</v>
      </c>
    </row>
    <row r="478" spans="1:9" x14ac:dyDescent="0.25">
      <c r="A478" t="s">
        <v>103</v>
      </c>
      <c r="B478">
        <v>3073.91</v>
      </c>
      <c r="C478">
        <v>3070.81</v>
      </c>
      <c r="D478">
        <v>3027.33</v>
      </c>
      <c r="E478">
        <v>3000</v>
      </c>
      <c r="F478">
        <v>2181.86</v>
      </c>
      <c r="G478">
        <v>5.7016600000000001E-2</v>
      </c>
      <c r="H478">
        <v>0.93181499999999995</v>
      </c>
      <c r="I478">
        <v>0</v>
      </c>
    </row>
    <row r="479" spans="1:9" x14ac:dyDescent="0.25">
      <c r="A479" t="s">
        <v>103</v>
      </c>
      <c r="B479">
        <v>3075.69</v>
      </c>
      <c r="C479">
        <v>3072.46</v>
      </c>
      <c r="D479">
        <v>3028.48</v>
      </c>
      <c r="E479">
        <v>3001.76</v>
      </c>
      <c r="F479">
        <v>2204.6</v>
      </c>
      <c r="G479">
        <v>5.4203099999999997E-2</v>
      </c>
      <c r="H479">
        <v>0.959005</v>
      </c>
      <c r="I479">
        <v>0</v>
      </c>
    </row>
    <row r="480" spans="1:9" x14ac:dyDescent="0.25">
      <c r="A480" t="s">
        <v>103</v>
      </c>
      <c r="B480">
        <v>3845.84</v>
      </c>
      <c r="C480">
        <v>3232.51</v>
      </c>
      <c r="D480">
        <v>3187.25</v>
      </c>
      <c r="E480">
        <v>3157.83</v>
      </c>
      <c r="F480">
        <v>2354.29</v>
      </c>
      <c r="G480">
        <v>5.7025800000000001E-2</v>
      </c>
      <c r="H480">
        <v>0.95769400000000005</v>
      </c>
      <c r="I480">
        <v>0</v>
      </c>
    </row>
    <row r="481" spans="1:9" x14ac:dyDescent="0.25">
      <c r="A481" t="s">
        <v>103</v>
      </c>
      <c r="B481">
        <v>3047.7</v>
      </c>
      <c r="C481">
        <v>3043.92</v>
      </c>
      <c r="D481">
        <v>3000.41</v>
      </c>
      <c r="E481">
        <v>2973.54</v>
      </c>
      <c r="F481">
        <v>2190.69</v>
      </c>
      <c r="G481">
        <v>6.5838099999999997E-2</v>
      </c>
      <c r="H481">
        <v>0.95022300000000004</v>
      </c>
      <c r="I481">
        <v>0</v>
      </c>
    </row>
    <row r="482" spans="1:9" x14ac:dyDescent="0.25">
      <c r="A482" t="s">
        <v>103</v>
      </c>
      <c r="B482">
        <v>2702.48</v>
      </c>
      <c r="C482">
        <v>2700.42</v>
      </c>
      <c r="D482">
        <v>2660.12</v>
      </c>
      <c r="E482">
        <v>2636.67</v>
      </c>
      <c r="F482">
        <v>1872.19</v>
      </c>
      <c r="G482">
        <v>5.3960599999999997E-2</v>
      </c>
      <c r="H482">
        <v>0.93183199999999999</v>
      </c>
      <c r="I482">
        <v>0</v>
      </c>
    </row>
    <row r="483" spans="1:9" x14ac:dyDescent="0.25">
      <c r="A483" t="s">
        <v>103</v>
      </c>
      <c r="B483">
        <v>2680.63</v>
      </c>
      <c r="C483">
        <v>2678.57</v>
      </c>
      <c r="D483">
        <v>2638.69</v>
      </c>
      <c r="E483">
        <v>2615.4499999999998</v>
      </c>
      <c r="F483">
        <v>1858.73</v>
      </c>
      <c r="G483">
        <v>5.4470299999999999E-2</v>
      </c>
      <c r="H483">
        <v>0.93146600000000002</v>
      </c>
      <c r="I483">
        <v>0</v>
      </c>
    </row>
    <row r="484" spans="1:9" x14ac:dyDescent="0.25">
      <c r="A484" t="s">
        <v>103</v>
      </c>
      <c r="B484">
        <v>2719.04</v>
      </c>
      <c r="C484">
        <v>2717</v>
      </c>
      <c r="D484">
        <v>2676.57</v>
      </c>
      <c r="E484">
        <v>2652.96</v>
      </c>
      <c r="F484">
        <v>1888.48</v>
      </c>
      <c r="G484">
        <v>8.1322599999999995E-2</v>
      </c>
      <c r="H484">
        <v>0.931836</v>
      </c>
      <c r="I484">
        <v>0</v>
      </c>
    </row>
    <row r="485" spans="1:9" x14ac:dyDescent="0.25">
      <c r="A485" t="s">
        <v>103</v>
      </c>
      <c r="B485">
        <v>2707.74</v>
      </c>
      <c r="C485">
        <v>2705.69</v>
      </c>
      <c r="D485">
        <v>2665.46</v>
      </c>
      <c r="E485">
        <v>2641.67</v>
      </c>
      <c r="F485">
        <v>1885.62</v>
      </c>
      <c r="G485">
        <v>5.4004099999999999E-2</v>
      </c>
      <c r="H485">
        <v>0.94366000000000005</v>
      </c>
      <c r="I485">
        <v>0</v>
      </c>
    </row>
    <row r="486" spans="1:9" x14ac:dyDescent="0.25">
      <c r="A486" t="s">
        <v>103</v>
      </c>
      <c r="B486">
        <v>2693.31</v>
      </c>
      <c r="C486">
        <v>2691.25</v>
      </c>
      <c r="D486">
        <v>2651.14</v>
      </c>
      <c r="E486">
        <v>2627.79</v>
      </c>
      <c r="F486">
        <v>1867.22</v>
      </c>
      <c r="G486">
        <v>6.3761499999999999E-2</v>
      </c>
      <c r="H486">
        <v>0.931836</v>
      </c>
      <c r="I486">
        <v>0</v>
      </c>
    </row>
    <row r="487" spans="1:9" x14ac:dyDescent="0.25">
      <c r="A487" t="s">
        <v>103</v>
      </c>
      <c r="B487">
        <v>3447.37</v>
      </c>
      <c r="C487">
        <v>2659.52</v>
      </c>
      <c r="D487">
        <v>2619.5</v>
      </c>
      <c r="E487">
        <v>2596.5300000000002</v>
      </c>
      <c r="F487">
        <v>1849.72</v>
      </c>
      <c r="G487">
        <v>8.3258299999999993E-2</v>
      </c>
      <c r="H487">
        <v>0.93183700000000003</v>
      </c>
      <c r="I487">
        <v>0</v>
      </c>
    </row>
    <row r="488" spans="1:9" x14ac:dyDescent="0.25">
      <c r="A488" t="s">
        <v>103</v>
      </c>
      <c r="B488">
        <v>2704.3</v>
      </c>
      <c r="C488">
        <v>2701.89</v>
      </c>
      <c r="D488">
        <v>2661.5</v>
      </c>
      <c r="E488">
        <v>2638.04</v>
      </c>
      <c r="F488">
        <v>1873.48</v>
      </c>
      <c r="G488">
        <v>5.44918E-2</v>
      </c>
      <c r="H488">
        <v>0.93177699999999997</v>
      </c>
      <c r="I488">
        <v>0</v>
      </c>
    </row>
    <row r="489" spans="1:9" x14ac:dyDescent="0.25">
      <c r="A489" t="s">
        <v>103</v>
      </c>
      <c r="B489">
        <v>2651.27</v>
      </c>
      <c r="C489">
        <v>2649.21</v>
      </c>
      <c r="D489">
        <v>2609.6799999999998</v>
      </c>
      <c r="E489">
        <v>2587.2199999999998</v>
      </c>
      <c r="F489">
        <v>1831.76</v>
      </c>
      <c r="G489">
        <v>7.3120699999999997E-2</v>
      </c>
      <c r="H489">
        <v>0.93181700000000001</v>
      </c>
      <c r="I489">
        <v>0</v>
      </c>
    </row>
    <row r="490" spans="1:9" x14ac:dyDescent="0.25">
      <c r="A490" t="s">
        <v>103</v>
      </c>
      <c r="B490">
        <v>2642.22</v>
      </c>
      <c r="C490">
        <v>2640.19</v>
      </c>
      <c r="D490">
        <v>2600.5700000000002</v>
      </c>
      <c r="E490">
        <v>2577.9699999999998</v>
      </c>
      <c r="F490">
        <v>1830.2</v>
      </c>
      <c r="G490">
        <v>5.4179100000000001E-2</v>
      </c>
      <c r="H490">
        <v>0.93179800000000002</v>
      </c>
      <c r="I490">
        <v>0</v>
      </c>
    </row>
    <row r="491" spans="1:9" x14ac:dyDescent="0.25">
      <c r="A491" t="s">
        <v>103</v>
      </c>
      <c r="B491">
        <v>2687.12</v>
      </c>
      <c r="C491">
        <v>2685.06</v>
      </c>
      <c r="D491">
        <v>2645.01</v>
      </c>
      <c r="E491">
        <v>2621.85</v>
      </c>
      <c r="F491">
        <v>1862.29</v>
      </c>
      <c r="G491">
        <v>5.3984699999999997E-2</v>
      </c>
      <c r="H491">
        <v>0.95860100000000004</v>
      </c>
      <c r="I491">
        <v>0</v>
      </c>
    </row>
    <row r="492" spans="1:9" x14ac:dyDescent="0.25">
      <c r="A492" t="s">
        <v>103</v>
      </c>
      <c r="B492">
        <v>2697.35</v>
      </c>
      <c r="C492">
        <v>2695.21</v>
      </c>
      <c r="D492">
        <v>2654.83</v>
      </c>
      <c r="E492">
        <v>2631.37</v>
      </c>
      <c r="F492">
        <v>1879.59</v>
      </c>
      <c r="G492">
        <v>5.5769600000000003E-2</v>
      </c>
      <c r="H492">
        <v>0.93182699999999996</v>
      </c>
      <c r="I492">
        <v>0</v>
      </c>
    </row>
    <row r="493" spans="1:9" x14ac:dyDescent="0.25">
      <c r="A493" t="s">
        <v>103</v>
      </c>
      <c r="B493">
        <v>2754.78</v>
      </c>
      <c r="C493">
        <v>2752.56</v>
      </c>
      <c r="D493">
        <v>2711.6</v>
      </c>
      <c r="E493">
        <v>2688.08</v>
      </c>
      <c r="F493">
        <v>1928.73</v>
      </c>
      <c r="G493">
        <v>3.9056599999999997E-2</v>
      </c>
      <c r="H493">
        <v>0.95135000000000003</v>
      </c>
      <c r="I493">
        <v>0</v>
      </c>
    </row>
    <row r="494" spans="1:9" x14ac:dyDescent="0.25">
      <c r="A494" t="s">
        <v>103</v>
      </c>
      <c r="B494">
        <v>3847.94</v>
      </c>
      <c r="C494">
        <v>3088.7</v>
      </c>
      <c r="D494">
        <v>3044.91</v>
      </c>
      <c r="E494">
        <v>3017</v>
      </c>
      <c r="F494">
        <v>2221.12</v>
      </c>
      <c r="G494">
        <v>5.5976699999999997E-2</v>
      </c>
      <c r="H494">
        <v>0.931836</v>
      </c>
      <c r="I494">
        <v>0</v>
      </c>
    </row>
    <row r="495" spans="1:9" x14ac:dyDescent="0.25">
      <c r="A495" t="s">
        <v>103</v>
      </c>
      <c r="B495">
        <v>3249.07</v>
      </c>
      <c r="C495">
        <v>3245.88</v>
      </c>
      <c r="D495">
        <v>3200.54</v>
      </c>
      <c r="E495">
        <v>3172.65</v>
      </c>
      <c r="F495">
        <v>2364.65</v>
      </c>
      <c r="G495">
        <v>5.5172600000000002E-2</v>
      </c>
      <c r="H495">
        <v>0.94084999999999996</v>
      </c>
      <c r="I495">
        <v>0</v>
      </c>
    </row>
    <row r="496" spans="1:9" x14ac:dyDescent="0.25">
      <c r="A496" t="s">
        <v>103</v>
      </c>
      <c r="B496">
        <v>3132.73</v>
      </c>
      <c r="C496">
        <v>3130.31</v>
      </c>
      <c r="D496">
        <v>3086.2</v>
      </c>
      <c r="E496">
        <v>3059.29</v>
      </c>
      <c r="F496">
        <v>2259.8000000000002</v>
      </c>
      <c r="G496">
        <v>5.4046200000000003E-2</v>
      </c>
      <c r="H496">
        <v>0.93300300000000003</v>
      </c>
      <c r="I496">
        <v>0</v>
      </c>
    </row>
    <row r="497" spans="1:25" x14ac:dyDescent="0.25">
      <c r="A497" t="s">
        <v>103</v>
      </c>
      <c r="B497">
        <v>3599.94</v>
      </c>
      <c r="C497">
        <v>3139.84</v>
      </c>
      <c r="D497">
        <v>3095.46</v>
      </c>
      <c r="E497">
        <v>3068.22</v>
      </c>
      <c r="F497">
        <v>2268.3000000000002</v>
      </c>
      <c r="G497">
        <v>5.4106099999999997E-2</v>
      </c>
      <c r="H497">
        <v>0.93183000000000005</v>
      </c>
      <c r="I497">
        <v>0</v>
      </c>
    </row>
    <row r="498" spans="1:25" x14ac:dyDescent="0.25">
      <c r="A498" t="s">
        <v>103</v>
      </c>
      <c r="B498">
        <v>3104.72</v>
      </c>
      <c r="C498">
        <v>3100.84</v>
      </c>
      <c r="D498">
        <v>3056.81</v>
      </c>
      <c r="E498">
        <v>3028.55</v>
      </c>
      <c r="F498">
        <v>2232.8200000000002</v>
      </c>
      <c r="G498">
        <v>5.6642900000000003E-2</v>
      </c>
      <c r="H498">
        <v>0.931836</v>
      </c>
      <c r="I498">
        <v>0</v>
      </c>
    </row>
    <row r="499" spans="1:25" x14ac:dyDescent="0.25">
      <c r="A499" t="s">
        <v>103</v>
      </c>
      <c r="B499">
        <v>3087.78</v>
      </c>
      <c r="C499">
        <v>3085.1</v>
      </c>
      <c r="D499">
        <v>3041.5</v>
      </c>
      <c r="E499">
        <v>3014.46</v>
      </c>
      <c r="F499">
        <v>2220.0500000000002</v>
      </c>
      <c r="G499">
        <v>5.4440799999999998E-2</v>
      </c>
      <c r="H499">
        <v>0.95651600000000003</v>
      </c>
      <c r="I499">
        <v>0</v>
      </c>
    </row>
    <row r="500" spans="1:25" x14ac:dyDescent="0.25">
      <c r="A500" t="s">
        <v>103</v>
      </c>
      <c r="B500">
        <v>3776.93</v>
      </c>
      <c r="C500">
        <v>3156.61</v>
      </c>
      <c r="D500">
        <v>3111.64</v>
      </c>
      <c r="E500">
        <v>3085.04</v>
      </c>
      <c r="F500">
        <v>2282.0100000000002</v>
      </c>
      <c r="G500">
        <v>5.4028199999999998E-2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3065.23</v>
      </c>
      <c r="C501">
        <v>3061.47</v>
      </c>
      <c r="D501">
        <v>3017.74</v>
      </c>
      <c r="E501">
        <v>2991.16</v>
      </c>
      <c r="F501">
        <v>2204.8000000000002</v>
      </c>
      <c r="G501">
        <v>5.4068999999999999E-2</v>
      </c>
      <c r="H501">
        <v>0.93183499999999997</v>
      </c>
      <c r="I501">
        <v>0</v>
      </c>
    </row>
    <row r="502" spans="1:25" x14ac:dyDescent="0.25">
      <c r="A502" t="s">
        <v>103</v>
      </c>
      <c r="B502">
        <v>2662.54</v>
      </c>
      <c r="C502">
        <v>2660.52</v>
      </c>
      <c r="D502">
        <v>2620.98</v>
      </c>
      <c r="E502">
        <v>2598.25</v>
      </c>
      <c r="F502">
        <v>1837.76</v>
      </c>
      <c r="G502">
        <v>5.6533600000000003E-2</v>
      </c>
      <c r="H502">
        <v>0.93149899999999997</v>
      </c>
      <c r="I502">
        <v>0</v>
      </c>
    </row>
    <row r="503" spans="1:25" x14ac:dyDescent="0.25">
      <c r="A503" t="s">
        <v>103</v>
      </c>
      <c r="B503">
        <v>2647.51</v>
      </c>
      <c r="C503">
        <v>2645.48</v>
      </c>
      <c r="D503">
        <v>2605.9499999999998</v>
      </c>
      <c r="E503">
        <v>2583.38</v>
      </c>
      <c r="F503">
        <v>1829.58</v>
      </c>
      <c r="G503">
        <v>5.4542500000000001E-2</v>
      </c>
      <c r="H503">
        <v>0.93160900000000002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2880.49</v>
      </c>
      <c r="C504">
        <v>2709.72</v>
      </c>
      <c r="D504">
        <v>2669.3</v>
      </c>
      <c r="E504">
        <v>2645.71</v>
      </c>
      <c r="F504">
        <v>1879.91</v>
      </c>
      <c r="G504">
        <v>5.4012900000000003E-2</v>
      </c>
      <c r="H504">
        <v>0.931836</v>
      </c>
      <c r="I504">
        <v>0</v>
      </c>
      <c r="R504">
        <f>AVERAGE(B455:B504)</f>
        <v>2916.5262000000007</v>
      </c>
      <c r="S504">
        <f>AVERAGE(C455:C504)</f>
        <v>2811.6686000000004</v>
      </c>
      <c r="U504">
        <f>_xlfn.VAR.P(B455:B504)</f>
        <v>117152.5438475586</v>
      </c>
      <c r="V504">
        <f>_xlfn.VAR.P(C455:C504)</f>
        <v>38921.270116040003</v>
      </c>
      <c r="X504">
        <f>1.96*SQRT(U504)/50</f>
        <v>13.417201085841727</v>
      </c>
      <c r="Y504">
        <f>1.96*SQRT(V504)/50</f>
        <v>7.7335619549539851</v>
      </c>
    </row>
    <row r="505" spans="1:25" x14ac:dyDescent="0.25">
      <c r="A505" t="s">
        <v>103</v>
      </c>
      <c r="B505">
        <v>145829.65047399999</v>
      </c>
      <c r="C505" t="s">
        <v>36</v>
      </c>
    </row>
    <row r="506" spans="1:25" x14ac:dyDescent="0.25">
      <c r="A506" t="s">
        <v>104</v>
      </c>
      <c r="B506">
        <v>26974.9</v>
      </c>
      <c r="C506">
        <v>26867.599999999999</v>
      </c>
      <c r="D506">
        <v>26851.4</v>
      </c>
      <c r="E506">
        <v>26842.3</v>
      </c>
      <c r="F506">
        <v>343.92599999999999</v>
      </c>
      <c r="G506">
        <v>7.0652599999999996E-2</v>
      </c>
      <c r="H506">
        <v>0.931813</v>
      </c>
      <c r="I506">
        <v>0</v>
      </c>
    </row>
    <row r="507" spans="1:25" x14ac:dyDescent="0.25">
      <c r="A507" t="s">
        <v>104</v>
      </c>
      <c r="B507">
        <v>27062.7</v>
      </c>
      <c r="C507">
        <v>26956.1</v>
      </c>
      <c r="D507">
        <v>26939.8</v>
      </c>
      <c r="E507">
        <v>26930.799999999999</v>
      </c>
      <c r="F507">
        <v>344.01400000000001</v>
      </c>
      <c r="G507">
        <v>5.3910199999999998E-2</v>
      </c>
      <c r="H507">
        <v>0.93183300000000002</v>
      </c>
      <c r="I507">
        <v>0</v>
      </c>
    </row>
    <row r="508" spans="1:25" x14ac:dyDescent="0.25">
      <c r="A508" t="s">
        <v>104</v>
      </c>
      <c r="B508">
        <v>26740.7</v>
      </c>
      <c r="C508">
        <v>26633.9</v>
      </c>
      <c r="D508">
        <v>26617.7</v>
      </c>
      <c r="E508">
        <v>26608.6</v>
      </c>
      <c r="F508">
        <v>343.59500000000003</v>
      </c>
      <c r="G508">
        <v>6.2952499999999995E-2</v>
      </c>
      <c r="H508">
        <v>0.93182500000000001</v>
      </c>
      <c r="I508">
        <v>0</v>
      </c>
    </row>
    <row r="509" spans="1:25" x14ac:dyDescent="0.25">
      <c r="A509" t="s">
        <v>104</v>
      </c>
      <c r="B509">
        <v>26809.3</v>
      </c>
      <c r="C509">
        <v>26705.5</v>
      </c>
      <c r="D509">
        <v>26689.3</v>
      </c>
      <c r="E509">
        <v>26680.2</v>
      </c>
      <c r="F509">
        <v>343.53300000000002</v>
      </c>
      <c r="G509">
        <v>6.6688200000000003E-2</v>
      </c>
      <c r="H509">
        <v>0.93166800000000005</v>
      </c>
      <c r="I509">
        <v>0</v>
      </c>
    </row>
    <row r="510" spans="1:25" x14ac:dyDescent="0.25">
      <c r="A510" t="s">
        <v>104</v>
      </c>
      <c r="B510">
        <v>26892.1</v>
      </c>
      <c r="C510">
        <v>26789.7</v>
      </c>
      <c r="D510">
        <v>26773.5</v>
      </c>
      <c r="E510">
        <v>26764.400000000001</v>
      </c>
      <c r="F510">
        <v>344.30500000000001</v>
      </c>
      <c r="G510">
        <v>5.3910399999999997E-2</v>
      </c>
      <c r="H510">
        <v>0.93181000000000003</v>
      </c>
      <c r="I510">
        <v>0</v>
      </c>
    </row>
    <row r="511" spans="1:25" x14ac:dyDescent="0.25">
      <c r="A511" t="s">
        <v>104</v>
      </c>
      <c r="B511">
        <v>26884.799999999999</v>
      </c>
      <c r="C511">
        <v>26779</v>
      </c>
      <c r="D511">
        <v>26762.7</v>
      </c>
      <c r="E511">
        <v>26753.7</v>
      </c>
      <c r="F511">
        <v>343.63600000000002</v>
      </c>
      <c r="G511">
        <v>5.42874E-2</v>
      </c>
      <c r="H511">
        <v>0.93179800000000002</v>
      </c>
      <c r="I511">
        <v>0</v>
      </c>
    </row>
    <row r="512" spans="1:25" x14ac:dyDescent="0.25">
      <c r="A512" t="s">
        <v>104</v>
      </c>
      <c r="B512">
        <v>27363</v>
      </c>
      <c r="C512">
        <v>26892.799999999999</v>
      </c>
      <c r="D512">
        <v>26876.5</v>
      </c>
      <c r="E512">
        <v>26867.5</v>
      </c>
      <c r="F512">
        <v>343.72699999999998</v>
      </c>
      <c r="G512">
        <v>5.4329099999999998E-2</v>
      </c>
      <c r="H512">
        <v>0.931836</v>
      </c>
      <c r="I512">
        <v>0</v>
      </c>
    </row>
    <row r="513" spans="1:9" x14ac:dyDescent="0.25">
      <c r="A513" t="s">
        <v>104</v>
      </c>
      <c r="B513">
        <v>30014.5</v>
      </c>
      <c r="C513">
        <v>28983.1</v>
      </c>
      <c r="D513">
        <v>28966.2</v>
      </c>
      <c r="E513">
        <v>28956.799999999999</v>
      </c>
      <c r="F513">
        <v>344.92200000000003</v>
      </c>
      <c r="G513">
        <v>5.4205299999999998E-2</v>
      </c>
      <c r="H513">
        <v>0.931836</v>
      </c>
      <c r="I513">
        <v>40</v>
      </c>
    </row>
    <row r="514" spans="1:9" x14ac:dyDescent="0.25">
      <c r="A514" t="s">
        <v>104</v>
      </c>
      <c r="B514">
        <v>27348.6</v>
      </c>
      <c r="C514">
        <v>27171.7</v>
      </c>
      <c r="D514">
        <v>27155.5</v>
      </c>
      <c r="E514">
        <v>27146.400000000001</v>
      </c>
      <c r="F514">
        <v>343.81</v>
      </c>
      <c r="G514">
        <v>6.3102699999999998E-2</v>
      </c>
      <c r="H514">
        <v>0.931836</v>
      </c>
      <c r="I514">
        <v>0</v>
      </c>
    </row>
    <row r="515" spans="1:9" x14ac:dyDescent="0.25">
      <c r="A515" t="s">
        <v>104</v>
      </c>
      <c r="B515">
        <v>27043.3</v>
      </c>
      <c r="C515">
        <v>26936.5</v>
      </c>
      <c r="D515">
        <v>26914.1</v>
      </c>
      <c r="E515">
        <v>26905</v>
      </c>
      <c r="F515">
        <v>343.988</v>
      </c>
      <c r="G515">
        <v>5.4309700000000002E-2</v>
      </c>
      <c r="H515">
        <v>0.931778</v>
      </c>
      <c r="I515">
        <v>0</v>
      </c>
    </row>
    <row r="516" spans="1:9" x14ac:dyDescent="0.25">
      <c r="A516" t="s">
        <v>104</v>
      </c>
      <c r="B516">
        <v>27357.200000000001</v>
      </c>
      <c r="C516">
        <v>27252.400000000001</v>
      </c>
      <c r="D516">
        <v>27236.1</v>
      </c>
      <c r="E516">
        <v>27227</v>
      </c>
      <c r="F516">
        <v>343.67</v>
      </c>
      <c r="G516">
        <v>5.4040699999999997E-2</v>
      </c>
      <c r="H516">
        <v>0.94652199999999997</v>
      </c>
      <c r="I516">
        <v>0</v>
      </c>
    </row>
    <row r="517" spans="1:9" x14ac:dyDescent="0.25">
      <c r="A517" t="s">
        <v>104</v>
      </c>
      <c r="B517">
        <v>26984.2</v>
      </c>
      <c r="C517">
        <v>26877.1</v>
      </c>
      <c r="D517">
        <v>26861</v>
      </c>
      <c r="E517">
        <v>26851.9</v>
      </c>
      <c r="F517">
        <v>343.97500000000002</v>
      </c>
      <c r="G517">
        <v>5.61672E-2</v>
      </c>
      <c r="H517">
        <v>0.95383399999999996</v>
      </c>
      <c r="I517">
        <v>0</v>
      </c>
    </row>
    <row r="518" spans="1:9" x14ac:dyDescent="0.25">
      <c r="A518" t="s">
        <v>104</v>
      </c>
      <c r="B518">
        <v>26705.5</v>
      </c>
      <c r="C518">
        <v>26599.1</v>
      </c>
      <c r="D518">
        <v>26582.9</v>
      </c>
      <c r="E518">
        <v>26573.8</v>
      </c>
      <c r="F518">
        <v>343.84899999999999</v>
      </c>
      <c r="G518">
        <v>5.3935299999999999E-2</v>
      </c>
      <c r="H518">
        <v>0.94985900000000001</v>
      </c>
      <c r="I518">
        <v>213</v>
      </c>
    </row>
    <row r="519" spans="1:9" x14ac:dyDescent="0.25">
      <c r="A519" t="s">
        <v>104</v>
      </c>
      <c r="B519">
        <v>26699.599999999999</v>
      </c>
      <c r="C519">
        <v>26597.8</v>
      </c>
      <c r="D519">
        <v>26581.599999999999</v>
      </c>
      <c r="E519">
        <v>26572.5</v>
      </c>
      <c r="F519">
        <v>344.70100000000002</v>
      </c>
      <c r="G519">
        <v>5.39684E-2</v>
      </c>
      <c r="H519">
        <v>0.93379800000000002</v>
      </c>
      <c r="I519">
        <v>0</v>
      </c>
    </row>
    <row r="520" spans="1:9" x14ac:dyDescent="0.25">
      <c r="A520" t="s">
        <v>104</v>
      </c>
      <c r="B520">
        <v>26568.5</v>
      </c>
      <c r="C520">
        <v>26463.1</v>
      </c>
      <c r="D520">
        <v>26447</v>
      </c>
      <c r="E520">
        <v>26438</v>
      </c>
      <c r="F520">
        <v>343.47300000000001</v>
      </c>
      <c r="G520">
        <v>5.5352400000000003E-2</v>
      </c>
      <c r="H520">
        <v>0.931836</v>
      </c>
      <c r="I520">
        <v>277</v>
      </c>
    </row>
    <row r="521" spans="1:9" x14ac:dyDescent="0.25">
      <c r="A521" t="s">
        <v>104</v>
      </c>
      <c r="B521">
        <v>26613.1</v>
      </c>
      <c r="C521">
        <v>26505.200000000001</v>
      </c>
      <c r="D521">
        <v>26489</v>
      </c>
      <c r="E521">
        <v>26480</v>
      </c>
      <c r="F521">
        <v>343.94799999999998</v>
      </c>
      <c r="G521">
        <v>5.3968200000000001E-2</v>
      </c>
      <c r="H521">
        <v>0.958094</v>
      </c>
      <c r="I521">
        <v>0</v>
      </c>
    </row>
    <row r="522" spans="1:9" x14ac:dyDescent="0.25">
      <c r="A522" t="s">
        <v>104</v>
      </c>
      <c r="B522">
        <v>27087.200000000001</v>
      </c>
      <c r="C522">
        <v>26978.6</v>
      </c>
      <c r="D522">
        <v>26962.3</v>
      </c>
      <c r="E522">
        <v>26953.200000000001</v>
      </c>
      <c r="F522">
        <v>343.82100000000003</v>
      </c>
      <c r="G522">
        <v>5.48265E-2</v>
      </c>
      <c r="H522">
        <v>0.93784000000000001</v>
      </c>
      <c r="I522">
        <v>0</v>
      </c>
    </row>
    <row r="523" spans="1:9" x14ac:dyDescent="0.25">
      <c r="A523" t="s">
        <v>104</v>
      </c>
      <c r="B523">
        <v>27656.7</v>
      </c>
      <c r="C523">
        <v>26693</v>
      </c>
      <c r="D523">
        <v>26676.7</v>
      </c>
      <c r="E523">
        <v>26667.8</v>
      </c>
      <c r="F523">
        <v>343.721</v>
      </c>
      <c r="G523">
        <v>5.4809299999999998E-2</v>
      </c>
      <c r="H523">
        <v>0.93152900000000005</v>
      </c>
      <c r="I523">
        <v>0</v>
      </c>
    </row>
    <row r="524" spans="1:9" x14ac:dyDescent="0.25">
      <c r="A524" t="s">
        <v>104</v>
      </c>
      <c r="B524">
        <v>27465.7</v>
      </c>
      <c r="C524">
        <v>27288.6</v>
      </c>
      <c r="D524">
        <v>27272.1</v>
      </c>
      <c r="E524">
        <v>27262.9</v>
      </c>
      <c r="F524">
        <v>344.608</v>
      </c>
      <c r="G524">
        <v>5.4392599999999999E-2</v>
      </c>
      <c r="H524">
        <v>0.95919100000000002</v>
      </c>
      <c r="I524">
        <v>0</v>
      </c>
    </row>
    <row r="525" spans="1:9" x14ac:dyDescent="0.25">
      <c r="A525" t="s">
        <v>104</v>
      </c>
      <c r="B525">
        <v>26617.8</v>
      </c>
      <c r="C525">
        <v>26514.799999999999</v>
      </c>
      <c r="D525">
        <v>26498.6</v>
      </c>
      <c r="E525">
        <v>26489.599999999999</v>
      </c>
      <c r="F525">
        <v>343.57499999999999</v>
      </c>
      <c r="G525">
        <v>5.39414E-2</v>
      </c>
      <c r="H525">
        <v>0.95840099999999995</v>
      </c>
      <c r="I525">
        <v>0</v>
      </c>
    </row>
    <row r="526" spans="1:9" x14ac:dyDescent="0.25">
      <c r="A526" t="s">
        <v>104</v>
      </c>
      <c r="B526">
        <v>26489.3</v>
      </c>
      <c r="C526">
        <v>26386.6</v>
      </c>
      <c r="D526">
        <v>26370.5</v>
      </c>
      <c r="E526">
        <v>26361.4</v>
      </c>
      <c r="F526">
        <v>343.53699999999998</v>
      </c>
      <c r="G526">
        <v>5.4870299999999997E-2</v>
      </c>
      <c r="H526">
        <v>0.94617200000000001</v>
      </c>
      <c r="I526">
        <v>0</v>
      </c>
    </row>
    <row r="527" spans="1:9" x14ac:dyDescent="0.25">
      <c r="A527" t="s">
        <v>104</v>
      </c>
      <c r="B527">
        <v>26469.7</v>
      </c>
      <c r="C527">
        <v>26364</v>
      </c>
      <c r="D527">
        <v>26347.8</v>
      </c>
      <c r="E527">
        <v>26338.799999999999</v>
      </c>
      <c r="F527">
        <v>344.10700000000003</v>
      </c>
      <c r="G527">
        <v>5.5042000000000001E-2</v>
      </c>
      <c r="H527">
        <v>0.94074100000000005</v>
      </c>
      <c r="I527">
        <v>0</v>
      </c>
    </row>
    <row r="528" spans="1:9" x14ac:dyDescent="0.25">
      <c r="A528" t="s">
        <v>104</v>
      </c>
      <c r="B528">
        <v>26333.200000000001</v>
      </c>
      <c r="C528">
        <v>26231.5</v>
      </c>
      <c r="D528">
        <v>26215.3</v>
      </c>
      <c r="E528">
        <v>26206.3</v>
      </c>
      <c r="F528">
        <v>343.73599999999999</v>
      </c>
      <c r="G528">
        <v>5.8397400000000002E-2</v>
      </c>
      <c r="H528">
        <v>0.931836</v>
      </c>
      <c r="I528">
        <v>0</v>
      </c>
    </row>
    <row r="529" spans="1:9" x14ac:dyDescent="0.25">
      <c r="A529" t="s">
        <v>104</v>
      </c>
      <c r="B529">
        <v>27141.5</v>
      </c>
      <c r="C529">
        <v>27039.200000000001</v>
      </c>
      <c r="D529">
        <v>27022.9</v>
      </c>
      <c r="E529">
        <v>27013.7</v>
      </c>
      <c r="F529">
        <v>343.60399999999998</v>
      </c>
      <c r="G529">
        <v>5.3936400000000002E-2</v>
      </c>
      <c r="H529">
        <v>0.94877699999999998</v>
      </c>
      <c r="I529">
        <v>0</v>
      </c>
    </row>
    <row r="530" spans="1:9" x14ac:dyDescent="0.25">
      <c r="A530" t="s">
        <v>104</v>
      </c>
      <c r="B530">
        <v>27053</v>
      </c>
      <c r="C530">
        <v>26943.200000000001</v>
      </c>
      <c r="D530">
        <v>26927</v>
      </c>
      <c r="E530">
        <v>26917.9</v>
      </c>
      <c r="F530">
        <v>343.67399999999998</v>
      </c>
      <c r="G530">
        <v>5.9815E-2</v>
      </c>
      <c r="H530">
        <v>0.95859799999999995</v>
      </c>
      <c r="I530">
        <v>0</v>
      </c>
    </row>
    <row r="531" spans="1:9" x14ac:dyDescent="0.25">
      <c r="A531" t="s">
        <v>104</v>
      </c>
      <c r="B531">
        <v>27312.5</v>
      </c>
      <c r="C531">
        <v>27197.8</v>
      </c>
      <c r="D531">
        <v>27181.5</v>
      </c>
      <c r="E531">
        <v>27172.400000000001</v>
      </c>
      <c r="F531">
        <v>343.58499999999998</v>
      </c>
      <c r="G531">
        <v>5.9336399999999997E-2</v>
      </c>
      <c r="H531">
        <v>0.93183000000000005</v>
      </c>
      <c r="I531">
        <v>0</v>
      </c>
    </row>
    <row r="532" spans="1:9" x14ac:dyDescent="0.25">
      <c r="A532" t="s">
        <v>104</v>
      </c>
      <c r="B532">
        <v>27294.2</v>
      </c>
      <c r="C532">
        <v>27190.400000000001</v>
      </c>
      <c r="D532">
        <v>27171.8</v>
      </c>
      <c r="E532">
        <v>27162.7</v>
      </c>
      <c r="F532">
        <v>343.94499999999999</v>
      </c>
      <c r="G532">
        <v>5.3971199999999997E-2</v>
      </c>
      <c r="H532">
        <v>0.95401800000000003</v>
      </c>
      <c r="I532">
        <v>0</v>
      </c>
    </row>
    <row r="533" spans="1:9" x14ac:dyDescent="0.25">
      <c r="A533" t="s">
        <v>104</v>
      </c>
      <c r="B533">
        <v>27794.1</v>
      </c>
      <c r="C533">
        <v>26825.3</v>
      </c>
      <c r="D533">
        <v>26809.1</v>
      </c>
      <c r="E533">
        <v>26800</v>
      </c>
      <c r="F533">
        <v>343.88400000000001</v>
      </c>
      <c r="G533">
        <v>6.0256999999999998E-2</v>
      </c>
      <c r="H533">
        <v>0.931836</v>
      </c>
      <c r="I533">
        <v>0</v>
      </c>
    </row>
    <row r="534" spans="1:9" x14ac:dyDescent="0.25">
      <c r="A534" t="s">
        <v>104</v>
      </c>
      <c r="B534">
        <v>27247.4</v>
      </c>
      <c r="C534">
        <v>27066.799999999999</v>
      </c>
      <c r="D534">
        <v>27050.5</v>
      </c>
      <c r="E534">
        <v>27041.4</v>
      </c>
      <c r="F534">
        <v>343.78399999999999</v>
      </c>
      <c r="G534">
        <v>5.40584E-2</v>
      </c>
      <c r="H534">
        <v>0.93167900000000003</v>
      </c>
      <c r="I534">
        <v>228</v>
      </c>
    </row>
    <row r="535" spans="1:9" x14ac:dyDescent="0.25">
      <c r="A535" t="s">
        <v>104</v>
      </c>
      <c r="B535">
        <v>27618.1</v>
      </c>
      <c r="C535">
        <v>27511.7</v>
      </c>
      <c r="D535">
        <v>27484.9</v>
      </c>
      <c r="E535">
        <v>27475.7</v>
      </c>
      <c r="F535">
        <v>343.73</v>
      </c>
      <c r="G535">
        <v>5.5326899999999998E-2</v>
      </c>
      <c r="H535">
        <v>0.95628599999999997</v>
      </c>
      <c r="I535">
        <v>0</v>
      </c>
    </row>
    <row r="536" spans="1:9" x14ac:dyDescent="0.25">
      <c r="A536" t="s">
        <v>104</v>
      </c>
      <c r="B536">
        <v>27412</v>
      </c>
      <c r="C536">
        <v>27306.1</v>
      </c>
      <c r="D536">
        <v>27290</v>
      </c>
      <c r="E536">
        <v>27280.9</v>
      </c>
      <c r="F536">
        <v>344.125</v>
      </c>
      <c r="G536">
        <v>5.3920799999999998E-2</v>
      </c>
      <c r="H536">
        <v>0.93183400000000005</v>
      </c>
      <c r="I536">
        <v>258</v>
      </c>
    </row>
    <row r="537" spans="1:9" x14ac:dyDescent="0.25">
      <c r="A537" t="s">
        <v>104</v>
      </c>
      <c r="B537">
        <v>27713.1</v>
      </c>
      <c r="C537">
        <v>26970.5</v>
      </c>
      <c r="D537">
        <v>26954.2</v>
      </c>
      <c r="E537">
        <v>26945.200000000001</v>
      </c>
      <c r="F537">
        <v>343.63499999999999</v>
      </c>
      <c r="G537">
        <v>6.9439399999999998E-2</v>
      </c>
      <c r="H537">
        <v>0.93893700000000002</v>
      </c>
      <c r="I537">
        <v>0</v>
      </c>
    </row>
    <row r="538" spans="1:9" x14ac:dyDescent="0.25">
      <c r="A538" t="s">
        <v>104</v>
      </c>
      <c r="B538">
        <v>27268.7</v>
      </c>
      <c r="C538">
        <v>27094.2</v>
      </c>
      <c r="D538">
        <v>27077.9</v>
      </c>
      <c r="E538">
        <v>27068.7</v>
      </c>
      <c r="F538">
        <v>343.90899999999999</v>
      </c>
      <c r="G538">
        <v>7.77611E-2</v>
      </c>
      <c r="H538">
        <v>0.93181700000000001</v>
      </c>
      <c r="I538">
        <v>0</v>
      </c>
    </row>
    <row r="539" spans="1:9" x14ac:dyDescent="0.25">
      <c r="A539" t="s">
        <v>104</v>
      </c>
      <c r="B539">
        <v>27053.4</v>
      </c>
      <c r="C539">
        <v>26943.3</v>
      </c>
      <c r="D539">
        <v>26927.200000000001</v>
      </c>
      <c r="E539">
        <v>26918.1</v>
      </c>
      <c r="F539">
        <v>343.56200000000001</v>
      </c>
      <c r="G539">
        <v>5.4315299999999997E-2</v>
      </c>
      <c r="H539">
        <v>0.95884800000000003</v>
      </c>
      <c r="I539">
        <v>0</v>
      </c>
    </row>
    <row r="540" spans="1:9" x14ac:dyDescent="0.25">
      <c r="A540" t="s">
        <v>104</v>
      </c>
      <c r="B540">
        <v>27051.8</v>
      </c>
      <c r="C540">
        <v>26942.7</v>
      </c>
      <c r="D540">
        <v>26926.5</v>
      </c>
      <c r="E540">
        <v>26917.4</v>
      </c>
      <c r="F540">
        <v>344.12099999999998</v>
      </c>
      <c r="G540">
        <v>5.81529E-2</v>
      </c>
      <c r="H540">
        <v>0.93178700000000003</v>
      </c>
      <c r="I540">
        <v>0</v>
      </c>
    </row>
    <row r="541" spans="1:9" x14ac:dyDescent="0.25">
      <c r="A541" t="s">
        <v>104</v>
      </c>
      <c r="B541">
        <v>27150.7</v>
      </c>
      <c r="C541">
        <v>27023.1</v>
      </c>
      <c r="D541">
        <v>27006.7</v>
      </c>
      <c r="E541">
        <v>26997.599999999999</v>
      </c>
      <c r="F541">
        <v>343.89299999999997</v>
      </c>
      <c r="G541">
        <v>5.4946299999999997E-2</v>
      </c>
      <c r="H541">
        <v>0.93177900000000002</v>
      </c>
      <c r="I541">
        <v>0</v>
      </c>
    </row>
    <row r="542" spans="1:9" x14ac:dyDescent="0.25">
      <c r="A542" t="s">
        <v>104</v>
      </c>
      <c r="B542">
        <v>26809.8</v>
      </c>
      <c r="C542">
        <v>26706.400000000001</v>
      </c>
      <c r="D542">
        <v>26690.2</v>
      </c>
      <c r="E542">
        <v>26681.1</v>
      </c>
      <c r="F542">
        <v>343.86700000000002</v>
      </c>
      <c r="G542">
        <v>5.76553E-2</v>
      </c>
      <c r="H542">
        <v>0.94776199999999999</v>
      </c>
      <c r="I542">
        <v>0</v>
      </c>
    </row>
    <row r="543" spans="1:9" x14ac:dyDescent="0.25">
      <c r="A543" t="s">
        <v>104</v>
      </c>
      <c r="B543">
        <v>27399</v>
      </c>
      <c r="C543">
        <v>27294.799999999999</v>
      </c>
      <c r="D543">
        <v>27270.6</v>
      </c>
      <c r="E543">
        <v>27261.5</v>
      </c>
      <c r="F543">
        <v>344.04300000000001</v>
      </c>
      <c r="G543">
        <v>5.48586E-2</v>
      </c>
      <c r="H543">
        <v>0.95824200000000004</v>
      </c>
      <c r="I543">
        <v>3</v>
      </c>
    </row>
    <row r="544" spans="1:9" x14ac:dyDescent="0.25">
      <c r="A544" t="s">
        <v>104</v>
      </c>
      <c r="B544">
        <v>27256.1</v>
      </c>
      <c r="C544">
        <v>26834.2</v>
      </c>
      <c r="D544">
        <v>26818.1</v>
      </c>
      <c r="E544">
        <v>26809.1</v>
      </c>
      <c r="F544">
        <v>343.70299999999997</v>
      </c>
      <c r="G544">
        <v>5.4069100000000002E-2</v>
      </c>
      <c r="H544">
        <v>0.95908599999999999</v>
      </c>
      <c r="I544">
        <v>267</v>
      </c>
    </row>
    <row r="545" spans="1:25" x14ac:dyDescent="0.25">
      <c r="A545" t="s">
        <v>104</v>
      </c>
      <c r="B545">
        <v>27141.4</v>
      </c>
      <c r="C545">
        <v>26999.7</v>
      </c>
      <c r="D545">
        <v>26983.5</v>
      </c>
      <c r="E545">
        <v>26974.5</v>
      </c>
      <c r="F545">
        <v>343.59</v>
      </c>
      <c r="G545">
        <v>5.8495499999999999E-2</v>
      </c>
      <c r="H545">
        <v>0.93178099999999997</v>
      </c>
      <c r="I545">
        <v>0</v>
      </c>
    </row>
    <row r="546" spans="1:25" x14ac:dyDescent="0.25">
      <c r="A546" t="s">
        <v>104</v>
      </c>
      <c r="B546">
        <v>27218.5</v>
      </c>
      <c r="C546">
        <v>27113.599999999999</v>
      </c>
      <c r="D546">
        <v>27097.3</v>
      </c>
      <c r="E546">
        <v>27088.1</v>
      </c>
      <c r="F546">
        <v>344.05399999999997</v>
      </c>
      <c r="G546">
        <v>5.3910699999999999E-2</v>
      </c>
      <c r="H546">
        <v>0.93180600000000002</v>
      </c>
      <c r="I546">
        <v>0</v>
      </c>
    </row>
    <row r="547" spans="1:25" x14ac:dyDescent="0.25">
      <c r="A547" t="s">
        <v>104</v>
      </c>
      <c r="B547">
        <v>27133.200000000001</v>
      </c>
      <c r="C547">
        <v>26853.599999999999</v>
      </c>
      <c r="D547">
        <v>26837.4</v>
      </c>
      <c r="E547">
        <v>26828.3</v>
      </c>
      <c r="F547">
        <v>343.94299999999998</v>
      </c>
      <c r="G547">
        <v>5.7625099999999999E-2</v>
      </c>
      <c r="H547">
        <v>0.93183199999999999</v>
      </c>
      <c r="I547">
        <v>0</v>
      </c>
    </row>
    <row r="548" spans="1:25" x14ac:dyDescent="0.25">
      <c r="A548" t="s">
        <v>104</v>
      </c>
      <c r="B548">
        <v>26467</v>
      </c>
      <c r="C548">
        <v>26329.9</v>
      </c>
      <c r="D548">
        <v>26313.9</v>
      </c>
      <c r="E548">
        <v>26304.9</v>
      </c>
      <c r="F548">
        <v>343.58499999999998</v>
      </c>
      <c r="G548">
        <v>5.87996E-2</v>
      </c>
      <c r="H548">
        <v>0.93183199999999999</v>
      </c>
      <c r="I548">
        <v>0</v>
      </c>
    </row>
    <row r="549" spans="1:25" x14ac:dyDescent="0.25">
      <c r="A549" t="s">
        <v>104</v>
      </c>
      <c r="B549">
        <v>26496.799999999999</v>
      </c>
      <c r="C549">
        <v>26395.200000000001</v>
      </c>
      <c r="D549">
        <v>26379</v>
      </c>
      <c r="E549">
        <v>26370</v>
      </c>
      <c r="F549">
        <v>343.71100000000001</v>
      </c>
      <c r="G549">
        <v>5.4355199999999999E-2</v>
      </c>
      <c r="H549">
        <v>0.93182200000000004</v>
      </c>
      <c r="I549">
        <v>0</v>
      </c>
    </row>
    <row r="550" spans="1:25" x14ac:dyDescent="0.25">
      <c r="A550" t="s">
        <v>104</v>
      </c>
      <c r="B550">
        <v>26748.5</v>
      </c>
      <c r="C550">
        <v>26646.9</v>
      </c>
      <c r="D550">
        <v>26620.6</v>
      </c>
      <c r="E550">
        <v>26611.5</v>
      </c>
      <c r="F550">
        <v>343.61399999999998</v>
      </c>
      <c r="G550">
        <v>5.3910899999999998E-2</v>
      </c>
      <c r="H550">
        <v>0.93183099999999996</v>
      </c>
      <c r="I550">
        <v>0</v>
      </c>
    </row>
    <row r="551" spans="1:25" x14ac:dyDescent="0.25">
      <c r="A551" t="s">
        <v>104</v>
      </c>
      <c r="B551">
        <v>27429.200000000001</v>
      </c>
      <c r="C551">
        <v>27322.5</v>
      </c>
      <c r="D551">
        <v>27299.200000000001</v>
      </c>
      <c r="E551">
        <v>27290.1</v>
      </c>
      <c r="F551">
        <v>343.99</v>
      </c>
      <c r="G551">
        <v>5.4302700000000002E-2</v>
      </c>
      <c r="H551">
        <v>0.95907600000000004</v>
      </c>
      <c r="I551">
        <v>0</v>
      </c>
    </row>
    <row r="552" spans="1:25" x14ac:dyDescent="0.25">
      <c r="A552" t="s">
        <v>104</v>
      </c>
      <c r="B552">
        <v>27618.5</v>
      </c>
      <c r="C552">
        <v>27428.1</v>
      </c>
      <c r="D552">
        <v>27411.7</v>
      </c>
      <c r="E552">
        <v>27402.6</v>
      </c>
      <c r="F552">
        <v>343.92599999999999</v>
      </c>
      <c r="G552">
        <v>5.4744399999999999E-2</v>
      </c>
      <c r="H552">
        <v>0.93175300000000005</v>
      </c>
      <c r="I552">
        <v>0</v>
      </c>
    </row>
    <row r="553" spans="1:25" x14ac:dyDescent="0.25">
      <c r="A553" t="s">
        <v>104</v>
      </c>
      <c r="B553">
        <v>26944.7</v>
      </c>
      <c r="C553">
        <v>26841</v>
      </c>
      <c r="D553">
        <v>26824.7</v>
      </c>
      <c r="E553">
        <v>26815.7</v>
      </c>
      <c r="F553">
        <v>343.71800000000002</v>
      </c>
      <c r="G553">
        <v>5.4462499999999997E-2</v>
      </c>
      <c r="H553">
        <v>0.93181199999999997</v>
      </c>
      <c r="I553">
        <v>0</v>
      </c>
    </row>
    <row r="554" spans="1:25" x14ac:dyDescent="0.25">
      <c r="A554" t="s">
        <v>104</v>
      </c>
      <c r="B554">
        <v>27879.200000000001</v>
      </c>
      <c r="C554">
        <v>27625.5</v>
      </c>
      <c r="D554">
        <v>27590.7</v>
      </c>
      <c r="E554">
        <v>27581.599999999999</v>
      </c>
      <c r="F554">
        <v>344.113</v>
      </c>
      <c r="G554">
        <v>7.1692699999999998E-2</v>
      </c>
      <c r="H554">
        <v>0.95257099999999995</v>
      </c>
      <c r="I554">
        <v>0</v>
      </c>
    </row>
    <row r="555" spans="1:25" x14ac:dyDescent="0.25">
      <c r="A555" t="s">
        <v>104</v>
      </c>
      <c r="B555">
        <v>27461.4</v>
      </c>
      <c r="C555">
        <v>27274.1</v>
      </c>
      <c r="D555">
        <v>27257.8</v>
      </c>
      <c r="E555">
        <v>27248.7</v>
      </c>
      <c r="F555">
        <v>344.11</v>
      </c>
      <c r="G555">
        <v>5.3924E-2</v>
      </c>
      <c r="H555">
        <v>0.93488300000000002</v>
      </c>
      <c r="I555">
        <v>0</v>
      </c>
    </row>
    <row r="556" spans="1:25" x14ac:dyDescent="0.25">
      <c r="A556" t="s">
        <v>104</v>
      </c>
      <c r="B556">
        <v>27297</v>
      </c>
      <c r="C556">
        <v>27194.6</v>
      </c>
      <c r="D556">
        <v>27178.3</v>
      </c>
      <c r="E556">
        <v>27169.3</v>
      </c>
      <c r="F556">
        <v>343.79</v>
      </c>
      <c r="G556">
        <v>5.5015500000000002E-2</v>
      </c>
      <c r="H556">
        <v>0.931728</v>
      </c>
      <c r="I556">
        <v>54</v>
      </c>
    </row>
    <row r="557" spans="1:25" x14ac:dyDescent="0.25">
      <c r="A557" t="s">
        <v>104</v>
      </c>
      <c r="B557">
        <v>27133.3</v>
      </c>
      <c r="C557">
        <v>27031.599999999999</v>
      </c>
      <c r="D557">
        <v>27006</v>
      </c>
      <c r="E557">
        <v>26996.9</v>
      </c>
      <c r="F557">
        <v>343.97699999999998</v>
      </c>
      <c r="G557">
        <v>5.7444799999999997E-2</v>
      </c>
      <c r="H557">
        <v>0.931836</v>
      </c>
      <c r="I557">
        <v>257</v>
      </c>
    </row>
    <row r="558" spans="1:25" x14ac:dyDescent="0.25">
      <c r="A558" t="s">
        <v>104</v>
      </c>
      <c r="B558">
        <v>27081.8</v>
      </c>
      <c r="C558">
        <v>26673.9</v>
      </c>
      <c r="D558">
        <v>26657.7</v>
      </c>
      <c r="E558">
        <v>26648.7</v>
      </c>
      <c r="F558">
        <v>343.63499999999999</v>
      </c>
      <c r="G558">
        <v>5.4115200000000002E-2</v>
      </c>
      <c r="H558">
        <v>0.93182200000000004</v>
      </c>
      <c r="I558">
        <v>0</v>
      </c>
    </row>
    <row r="559" spans="1:25" x14ac:dyDescent="0.25">
      <c r="A559" t="s">
        <v>104</v>
      </c>
      <c r="B559">
        <v>27038.400000000001</v>
      </c>
      <c r="C559">
        <v>26899.7</v>
      </c>
      <c r="D559">
        <v>26883.5</v>
      </c>
      <c r="E559">
        <v>26874.5</v>
      </c>
      <c r="F559">
        <v>344.21199999999999</v>
      </c>
      <c r="G559">
        <v>5.4280799999999997E-2</v>
      </c>
      <c r="H559">
        <v>0.94973600000000002</v>
      </c>
      <c r="I559">
        <v>432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27194.799999999999</v>
      </c>
      <c r="C560">
        <v>27089.9</v>
      </c>
      <c r="D560">
        <v>27073.7</v>
      </c>
      <c r="E560">
        <v>27064.7</v>
      </c>
      <c r="F560">
        <v>344.017</v>
      </c>
      <c r="G560">
        <v>5.3920099999999999E-2</v>
      </c>
      <c r="H560">
        <v>0.94055299999999997</v>
      </c>
      <c r="I560">
        <v>0</v>
      </c>
      <c r="R560">
        <f>AVERAGE(B511:B560)</f>
        <v>27171.219999999994</v>
      </c>
      <c r="S560">
        <f>AVERAGE(C511:C560)</f>
        <v>26962.487999999998</v>
      </c>
      <c r="U560">
        <f>_xlfn.VAR.P(B511:B560)</f>
        <v>300667.33519999997</v>
      </c>
      <c r="V560">
        <f>_xlfn.VAR.P(C511:C560)</f>
        <v>185589.51145599992</v>
      </c>
      <c r="X560">
        <f>1.96*SQRT(U560)/50</f>
        <v>21.494591272264934</v>
      </c>
      <c r="Y560">
        <f>1.96*SQRT(V560)/50</f>
        <v>16.887399648369424</v>
      </c>
    </row>
    <row r="561" spans="1:9" x14ac:dyDescent="0.25">
      <c r="A561" t="s">
        <v>105</v>
      </c>
      <c r="B561">
        <v>1358557.818589</v>
      </c>
      <c r="C561" t="s">
        <v>36</v>
      </c>
    </row>
    <row r="562" spans="1:9" x14ac:dyDescent="0.25">
      <c r="A562" t="s">
        <v>38</v>
      </c>
      <c r="B562">
        <v>1023.73</v>
      </c>
      <c r="C562">
        <v>0</v>
      </c>
      <c r="D562">
        <v>0</v>
      </c>
      <c r="E562">
        <v>0</v>
      </c>
      <c r="F562">
        <v>0</v>
      </c>
      <c r="G562">
        <v>0.14732600000000001</v>
      </c>
      <c r="H562">
        <v>1</v>
      </c>
      <c r="I562">
        <v>0</v>
      </c>
    </row>
    <row r="563" spans="1:9" x14ac:dyDescent="0.25">
      <c r="A563" t="s">
        <v>38</v>
      </c>
      <c r="B563">
        <v>1015.27</v>
      </c>
      <c r="C563">
        <v>0</v>
      </c>
      <c r="D563">
        <v>0</v>
      </c>
      <c r="E563">
        <v>0</v>
      </c>
      <c r="F563">
        <v>0</v>
      </c>
      <c r="G563">
        <v>0.14733599999999999</v>
      </c>
      <c r="H563">
        <v>1</v>
      </c>
      <c r="I563">
        <v>0</v>
      </c>
    </row>
    <row r="564" spans="1:9" x14ac:dyDescent="0.25">
      <c r="A564" t="s">
        <v>38</v>
      </c>
      <c r="B564">
        <v>1007.77</v>
      </c>
      <c r="C564">
        <v>0</v>
      </c>
      <c r="D564">
        <v>0</v>
      </c>
      <c r="E564">
        <v>0</v>
      </c>
      <c r="F564">
        <v>0</v>
      </c>
      <c r="G564">
        <v>0.14732600000000001</v>
      </c>
      <c r="H564">
        <v>1</v>
      </c>
      <c r="I564">
        <v>0</v>
      </c>
    </row>
    <row r="565" spans="1:9" x14ac:dyDescent="0.25">
      <c r="A565" t="s">
        <v>38</v>
      </c>
      <c r="B565">
        <v>1015.85</v>
      </c>
      <c r="C565">
        <v>0</v>
      </c>
      <c r="D565">
        <v>0</v>
      </c>
      <c r="E565">
        <v>0</v>
      </c>
      <c r="F565">
        <v>0</v>
      </c>
      <c r="G565">
        <v>0.14732600000000001</v>
      </c>
      <c r="H565">
        <v>1</v>
      </c>
      <c r="I565">
        <v>0</v>
      </c>
    </row>
    <row r="566" spans="1:9" x14ac:dyDescent="0.25">
      <c r="A566" t="s">
        <v>38</v>
      </c>
      <c r="B566">
        <v>1648.27</v>
      </c>
      <c r="C566">
        <v>0</v>
      </c>
      <c r="D566">
        <v>0</v>
      </c>
      <c r="E566">
        <v>0</v>
      </c>
      <c r="F566">
        <v>0</v>
      </c>
      <c r="G566">
        <v>0.14732700000000001</v>
      </c>
      <c r="H566">
        <v>1</v>
      </c>
      <c r="I566">
        <v>0</v>
      </c>
    </row>
    <row r="567" spans="1:9" x14ac:dyDescent="0.25">
      <c r="A567" t="s">
        <v>38</v>
      </c>
      <c r="B567">
        <v>1065.57</v>
      </c>
      <c r="C567">
        <v>0</v>
      </c>
      <c r="D567">
        <v>0</v>
      </c>
      <c r="E567">
        <v>0</v>
      </c>
      <c r="F567">
        <v>0</v>
      </c>
      <c r="G567">
        <v>0.147317</v>
      </c>
      <c r="H567">
        <v>1</v>
      </c>
      <c r="I567">
        <v>0</v>
      </c>
    </row>
    <row r="568" spans="1:9" x14ac:dyDescent="0.25">
      <c r="A568" t="s">
        <v>38</v>
      </c>
      <c r="B568">
        <v>1007.9</v>
      </c>
      <c r="C568">
        <v>0</v>
      </c>
      <c r="D568">
        <v>0</v>
      </c>
      <c r="E568">
        <v>0</v>
      </c>
      <c r="F568">
        <v>0</v>
      </c>
      <c r="G568">
        <v>0.14733599999999999</v>
      </c>
      <c r="H568">
        <v>1</v>
      </c>
      <c r="I568">
        <v>0</v>
      </c>
    </row>
    <row r="569" spans="1:9" x14ac:dyDescent="0.25">
      <c r="A569" t="s">
        <v>38</v>
      </c>
      <c r="B569">
        <v>1017.66</v>
      </c>
      <c r="C569">
        <v>0</v>
      </c>
      <c r="D569">
        <v>0</v>
      </c>
      <c r="E569">
        <v>0</v>
      </c>
      <c r="F569">
        <v>0</v>
      </c>
      <c r="G569">
        <v>0.14732700000000001</v>
      </c>
      <c r="H569">
        <v>1</v>
      </c>
      <c r="I569">
        <v>0</v>
      </c>
    </row>
    <row r="570" spans="1:9" x14ac:dyDescent="0.25">
      <c r="A570" t="s">
        <v>38</v>
      </c>
      <c r="B570">
        <v>1007.61</v>
      </c>
      <c r="C570">
        <v>0</v>
      </c>
      <c r="D570">
        <v>0</v>
      </c>
      <c r="E570">
        <v>0</v>
      </c>
      <c r="F570">
        <v>0</v>
      </c>
      <c r="G570">
        <v>0.147317</v>
      </c>
      <c r="H570">
        <v>1</v>
      </c>
      <c r="I570">
        <v>0</v>
      </c>
    </row>
    <row r="571" spans="1:9" x14ac:dyDescent="0.25">
      <c r="A571" t="s">
        <v>38</v>
      </c>
      <c r="B571">
        <v>1007.63</v>
      </c>
      <c r="C571">
        <v>0</v>
      </c>
      <c r="D571">
        <v>0</v>
      </c>
      <c r="E571">
        <v>0</v>
      </c>
      <c r="F571">
        <v>0</v>
      </c>
      <c r="G571">
        <v>0.14732600000000001</v>
      </c>
      <c r="H571">
        <v>1</v>
      </c>
      <c r="I571">
        <v>0</v>
      </c>
    </row>
    <row r="572" spans="1:9" x14ac:dyDescent="0.25">
      <c r="A572" t="s">
        <v>38</v>
      </c>
      <c r="B572">
        <v>1007.22</v>
      </c>
      <c r="C572">
        <v>0</v>
      </c>
      <c r="D572">
        <v>0</v>
      </c>
      <c r="E572">
        <v>0</v>
      </c>
      <c r="F572">
        <v>0</v>
      </c>
      <c r="G572">
        <v>0.14732600000000001</v>
      </c>
      <c r="H572">
        <v>1</v>
      </c>
      <c r="I572">
        <v>0</v>
      </c>
    </row>
    <row r="573" spans="1:9" x14ac:dyDescent="0.25">
      <c r="A573" t="s">
        <v>38</v>
      </c>
      <c r="B573">
        <v>1013.91</v>
      </c>
      <c r="C573">
        <v>0</v>
      </c>
      <c r="D573">
        <v>0</v>
      </c>
      <c r="E573">
        <v>0</v>
      </c>
      <c r="F573">
        <v>0</v>
      </c>
      <c r="G573">
        <v>0.14732600000000001</v>
      </c>
      <c r="H573">
        <v>1</v>
      </c>
      <c r="I573">
        <v>0</v>
      </c>
    </row>
    <row r="574" spans="1:9" x14ac:dyDescent="0.25">
      <c r="A574" t="s">
        <v>38</v>
      </c>
      <c r="B574">
        <v>1008.51</v>
      </c>
      <c r="C574">
        <v>0</v>
      </c>
      <c r="D574">
        <v>0</v>
      </c>
      <c r="E574">
        <v>0</v>
      </c>
      <c r="F574">
        <v>0</v>
      </c>
      <c r="G574">
        <v>0.14735599999999999</v>
      </c>
      <c r="H574">
        <v>1</v>
      </c>
      <c r="I574">
        <v>0</v>
      </c>
    </row>
    <row r="575" spans="1:9" x14ac:dyDescent="0.25">
      <c r="A575" t="s">
        <v>38</v>
      </c>
      <c r="B575">
        <v>1943.41</v>
      </c>
      <c r="C575">
        <v>0</v>
      </c>
      <c r="D575">
        <v>0</v>
      </c>
      <c r="E575">
        <v>0</v>
      </c>
      <c r="F575">
        <v>0</v>
      </c>
      <c r="G575">
        <v>0.14734700000000001</v>
      </c>
      <c r="H575">
        <v>1</v>
      </c>
      <c r="I575">
        <v>0</v>
      </c>
    </row>
    <row r="576" spans="1:9" x14ac:dyDescent="0.25">
      <c r="A576" t="s">
        <v>38</v>
      </c>
      <c r="B576">
        <v>1011.23</v>
      </c>
      <c r="C576">
        <v>0</v>
      </c>
      <c r="D576">
        <v>0</v>
      </c>
      <c r="E576">
        <v>0</v>
      </c>
      <c r="F576">
        <v>0</v>
      </c>
      <c r="G576">
        <v>0.14732600000000001</v>
      </c>
      <c r="H576">
        <v>1</v>
      </c>
      <c r="I576">
        <v>0</v>
      </c>
    </row>
    <row r="577" spans="1:9" x14ac:dyDescent="0.25">
      <c r="A577" t="s">
        <v>38</v>
      </c>
      <c r="B577">
        <v>1017.76</v>
      </c>
      <c r="C577">
        <v>0</v>
      </c>
      <c r="D577">
        <v>0</v>
      </c>
      <c r="E577">
        <v>0</v>
      </c>
      <c r="F577">
        <v>0</v>
      </c>
      <c r="G577">
        <v>0.14732200000000001</v>
      </c>
      <c r="H577">
        <v>1</v>
      </c>
      <c r="I577">
        <v>0</v>
      </c>
    </row>
    <row r="578" spans="1:9" x14ac:dyDescent="0.25">
      <c r="A578" t="s">
        <v>38</v>
      </c>
      <c r="B578">
        <v>1008.01</v>
      </c>
      <c r="C578">
        <v>0</v>
      </c>
      <c r="D578">
        <v>0</v>
      </c>
      <c r="E578">
        <v>0</v>
      </c>
      <c r="F578">
        <v>0</v>
      </c>
      <c r="G578">
        <v>0.14733399999999999</v>
      </c>
      <c r="H578">
        <v>1</v>
      </c>
      <c r="I578">
        <v>0</v>
      </c>
    </row>
    <row r="579" spans="1:9" x14ac:dyDescent="0.25">
      <c r="A579" t="s">
        <v>38</v>
      </c>
      <c r="B579">
        <v>1016.07</v>
      </c>
      <c r="C579">
        <v>0</v>
      </c>
      <c r="D579">
        <v>0</v>
      </c>
      <c r="E579">
        <v>0</v>
      </c>
      <c r="F579">
        <v>0</v>
      </c>
      <c r="G579">
        <v>0.14733199999999999</v>
      </c>
      <c r="H579">
        <v>1</v>
      </c>
      <c r="I579">
        <v>0</v>
      </c>
    </row>
    <row r="580" spans="1:9" x14ac:dyDescent="0.25">
      <c r="A580" t="s">
        <v>38</v>
      </c>
      <c r="B580">
        <v>1008.27</v>
      </c>
      <c r="C580">
        <v>0</v>
      </c>
      <c r="D580">
        <v>0</v>
      </c>
      <c r="E580">
        <v>0</v>
      </c>
      <c r="F580">
        <v>0</v>
      </c>
      <c r="G580">
        <v>0.14732600000000001</v>
      </c>
      <c r="H580">
        <v>1</v>
      </c>
      <c r="I580">
        <v>0</v>
      </c>
    </row>
    <row r="581" spans="1:9" x14ac:dyDescent="0.25">
      <c r="A581" t="s">
        <v>38</v>
      </c>
      <c r="B581">
        <v>1007.58</v>
      </c>
      <c r="C581">
        <v>0</v>
      </c>
      <c r="D581">
        <v>0</v>
      </c>
      <c r="E581">
        <v>0</v>
      </c>
      <c r="F581">
        <v>0</v>
      </c>
      <c r="G581">
        <v>0.14732500000000001</v>
      </c>
      <c r="H581">
        <v>1</v>
      </c>
      <c r="I581">
        <v>0</v>
      </c>
    </row>
    <row r="582" spans="1:9" x14ac:dyDescent="0.25">
      <c r="A582" t="s">
        <v>38</v>
      </c>
      <c r="B582">
        <v>1007.31</v>
      </c>
      <c r="C582">
        <v>0</v>
      </c>
      <c r="D582">
        <v>0</v>
      </c>
      <c r="E582">
        <v>0</v>
      </c>
      <c r="F582">
        <v>0</v>
      </c>
      <c r="G582">
        <v>0.14733399999999999</v>
      </c>
      <c r="H582">
        <v>1</v>
      </c>
      <c r="I582">
        <v>0</v>
      </c>
    </row>
    <row r="583" spans="1:9" x14ac:dyDescent="0.25">
      <c r="A583" t="s">
        <v>38</v>
      </c>
      <c r="B583">
        <v>1013.5</v>
      </c>
      <c r="C583">
        <v>0</v>
      </c>
      <c r="D583">
        <v>0</v>
      </c>
      <c r="E583">
        <v>0</v>
      </c>
      <c r="F583">
        <v>0</v>
      </c>
      <c r="G583">
        <v>0.14733199999999999</v>
      </c>
      <c r="H583">
        <v>1</v>
      </c>
      <c r="I583">
        <v>0</v>
      </c>
    </row>
    <row r="584" spans="1:9" x14ac:dyDescent="0.25">
      <c r="A584" t="s">
        <v>38</v>
      </c>
      <c r="B584">
        <v>1919.08</v>
      </c>
      <c r="C584">
        <v>0</v>
      </c>
      <c r="D584">
        <v>0</v>
      </c>
      <c r="E584">
        <v>0</v>
      </c>
      <c r="F584">
        <v>0</v>
      </c>
      <c r="G584">
        <v>0.14730599999999999</v>
      </c>
      <c r="H584">
        <v>1</v>
      </c>
      <c r="I584">
        <v>0</v>
      </c>
    </row>
    <row r="585" spans="1:9" x14ac:dyDescent="0.25">
      <c r="A585" t="s">
        <v>38</v>
      </c>
      <c r="B585">
        <v>1075.45</v>
      </c>
      <c r="C585">
        <v>0</v>
      </c>
      <c r="D585">
        <v>0</v>
      </c>
      <c r="E585">
        <v>0</v>
      </c>
      <c r="F585">
        <v>0</v>
      </c>
      <c r="G585">
        <v>0.14733399999999999</v>
      </c>
      <c r="H585">
        <v>1</v>
      </c>
      <c r="I585">
        <v>0</v>
      </c>
    </row>
    <row r="586" spans="1:9" x14ac:dyDescent="0.25">
      <c r="A586" t="s">
        <v>38</v>
      </c>
      <c r="B586">
        <v>1007.33</v>
      </c>
      <c r="C586">
        <v>0</v>
      </c>
      <c r="D586">
        <v>0</v>
      </c>
      <c r="E586">
        <v>0</v>
      </c>
      <c r="F586">
        <v>0</v>
      </c>
      <c r="G586">
        <v>0.14732600000000001</v>
      </c>
      <c r="H586">
        <v>1</v>
      </c>
      <c r="I586">
        <v>0</v>
      </c>
    </row>
    <row r="587" spans="1:9" x14ac:dyDescent="0.25">
      <c r="A587" t="s">
        <v>38</v>
      </c>
      <c r="B587">
        <v>1018.06</v>
      </c>
      <c r="C587">
        <v>0</v>
      </c>
      <c r="D587">
        <v>0</v>
      </c>
      <c r="E587">
        <v>0</v>
      </c>
      <c r="F587">
        <v>0</v>
      </c>
      <c r="G587">
        <v>0.147315</v>
      </c>
      <c r="H587">
        <v>1</v>
      </c>
      <c r="I587">
        <v>0</v>
      </c>
    </row>
    <row r="588" spans="1:9" x14ac:dyDescent="0.25">
      <c r="A588" t="s">
        <v>38</v>
      </c>
      <c r="B588">
        <v>1007.27</v>
      </c>
      <c r="C588">
        <v>0</v>
      </c>
      <c r="D588">
        <v>0</v>
      </c>
      <c r="E588">
        <v>0</v>
      </c>
      <c r="F588">
        <v>0</v>
      </c>
      <c r="G588">
        <v>0.14730599999999999</v>
      </c>
      <c r="H588">
        <v>1</v>
      </c>
      <c r="I588">
        <v>0</v>
      </c>
    </row>
    <row r="589" spans="1:9" x14ac:dyDescent="0.25">
      <c r="A589" t="s">
        <v>38</v>
      </c>
      <c r="B589">
        <v>1014.8</v>
      </c>
      <c r="C589">
        <v>0</v>
      </c>
      <c r="D589">
        <v>0</v>
      </c>
      <c r="E589">
        <v>0</v>
      </c>
      <c r="F589">
        <v>0</v>
      </c>
      <c r="G589">
        <v>0.14732600000000001</v>
      </c>
      <c r="H589">
        <v>1</v>
      </c>
      <c r="I589">
        <v>0</v>
      </c>
    </row>
    <row r="590" spans="1:9" x14ac:dyDescent="0.25">
      <c r="A590" t="s">
        <v>38</v>
      </c>
      <c r="B590">
        <v>1007.47</v>
      </c>
      <c r="C590">
        <v>0</v>
      </c>
      <c r="D590">
        <v>0</v>
      </c>
      <c r="E590">
        <v>0</v>
      </c>
      <c r="F590">
        <v>0</v>
      </c>
      <c r="G590">
        <v>0.14732600000000001</v>
      </c>
      <c r="H590">
        <v>1</v>
      </c>
      <c r="I590">
        <v>0</v>
      </c>
    </row>
    <row r="591" spans="1:9" x14ac:dyDescent="0.25">
      <c r="A591" t="s">
        <v>38</v>
      </c>
      <c r="B591">
        <v>1009.04</v>
      </c>
      <c r="C591">
        <v>0</v>
      </c>
      <c r="D591">
        <v>0</v>
      </c>
      <c r="E591">
        <v>0</v>
      </c>
      <c r="F591">
        <v>0</v>
      </c>
      <c r="G591">
        <v>0.147312</v>
      </c>
      <c r="H591">
        <v>1</v>
      </c>
      <c r="I591">
        <v>0</v>
      </c>
    </row>
    <row r="592" spans="1:9" x14ac:dyDescent="0.25">
      <c r="A592" t="s">
        <v>38</v>
      </c>
      <c r="B592">
        <v>1015.27</v>
      </c>
      <c r="C592">
        <v>0</v>
      </c>
      <c r="D592">
        <v>0</v>
      </c>
      <c r="E592">
        <v>0</v>
      </c>
      <c r="F592">
        <v>0</v>
      </c>
      <c r="G592">
        <v>0.147346</v>
      </c>
      <c r="H592">
        <v>1</v>
      </c>
      <c r="I592">
        <v>0</v>
      </c>
    </row>
    <row r="593" spans="1:9" x14ac:dyDescent="0.25">
      <c r="A593" t="s">
        <v>38</v>
      </c>
      <c r="B593">
        <v>1778.87</v>
      </c>
      <c r="C593">
        <v>0</v>
      </c>
      <c r="D593">
        <v>0</v>
      </c>
      <c r="E593">
        <v>0</v>
      </c>
      <c r="F593">
        <v>0</v>
      </c>
      <c r="G593">
        <v>0.14732899999999999</v>
      </c>
      <c r="H593">
        <v>1</v>
      </c>
      <c r="I593">
        <v>0</v>
      </c>
    </row>
    <row r="594" spans="1:9" x14ac:dyDescent="0.25">
      <c r="A594" t="s">
        <v>38</v>
      </c>
      <c r="B594">
        <v>1236.97</v>
      </c>
      <c r="C594">
        <v>0</v>
      </c>
      <c r="D594">
        <v>0</v>
      </c>
      <c r="E594">
        <v>0</v>
      </c>
      <c r="F594">
        <v>0</v>
      </c>
      <c r="G594">
        <v>0.14732899999999999</v>
      </c>
      <c r="H594">
        <v>1</v>
      </c>
      <c r="I594">
        <v>0</v>
      </c>
    </row>
    <row r="595" spans="1:9" x14ac:dyDescent="0.25">
      <c r="A595" t="s">
        <v>38</v>
      </c>
      <c r="B595">
        <v>1008.51</v>
      </c>
      <c r="C595">
        <v>0</v>
      </c>
      <c r="D595">
        <v>0</v>
      </c>
      <c r="E595">
        <v>0</v>
      </c>
      <c r="F595">
        <v>0</v>
      </c>
      <c r="G595">
        <v>0.14730699999999999</v>
      </c>
      <c r="H595">
        <v>1</v>
      </c>
      <c r="I595">
        <v>0</v>
      </c>
    </row>
    <row r="596" spans="1:9" x14ac:dyDescent="0.25">
      <c r="A596" t="s">
        <v>38</v>
      </c>
      <c r="B596">
        <v>1018.27</v>
      </c>
      <c r="C596">
        <v>0</v>
      </c>
      <c r="D596">
        <v>0</v>
      </c>
      <c r="E596">
        <v>0</v>
      </c>
      <c r="F596">
        <v>0</v>
      </c>
      <c r="G596">
        <v>0.147344</v>
      </c>
      <c r="H596">
        <v>1</v>
      </c>
      <c r="I596">
        <v>0</v>
      </c>
    </row>
    <row r="597" spans="1:9" x14ac:dyDescent="0.25">
      <c r="A597" t="s">
        <v>38</v>
      </c>
      <c r="B597">
        <v>1007.85</v>
      </c>
      <c r="C597">
        <v>0</v>
      </c>
      <c r="D597">
        <v>0</v>
      </c>
      <c r="E597">
        <v>0</v>
      </c>
      <c r="F597">
        <v>0</v>
      </c>
      <c r="G597">
        <v>0.14733499999999999</v>
      </c>
      <c r="H597">
        <v>1</v>
      </c>
      <c r="I597">
        <v>0</v>
      </c>
    </row>
    <row r="598" spans="1:9" x14ac:dyDescent="0.25">
      <c r="A598" t="s">
        <v>38</v>
      </c>
      <c r="B598">
        <v>1015.71</v>
      </c>
      <c r="C598">
        <v>0</v>
      </c>
      <c r="D598">
        <v>0</v>
      </c>
      <c r="E598">
        <v>0</v>
      </c>
      <c r="F598">
        <v>0</v>
      </c>
      <c r="G598">
        <v>0.147311</v>
      </c>
      <c r="H598">
        <v>1</v>
      </c>
      <c r="I598">
        <v>0</v>
      </c>
    </row>
    <row r="599" spans="1:9" x14ac:dyDescent="0.25">
      <c r="A599" t="s">
        <v>38</v>
      </c>
      <c r="B599">
        <v>1007</v>
      </c>
      <c r="C599">
        <v>0</v>
      </c>
      <c r="D599">
        <v>0</v>
      </c>
      <c r="E599">
        <v>0</v>
      </c>
      <c r="F599">
        <v>0</v>
      </c>
      <c r="G599">
        <v>0.147311</v>
      </c>
      <c r="H599">
        <v>1</v>
      </c>
      <c r="I599">
        <v>0</v>
      </c>
    </row>
    <row r="600" spans="1:9" x14ac:dyDescent="0.25">
      <c r="A600" t="s">
        <v>38</v>
      </c>
      <c r="B600">
        <v>1008.26</v>
      </c>
      <c r="C600">
        <v>0</v>
      </c>
      <c r="D600">
        <v>0</v>
      </c>
      <c r="E600">
        <v>0</v>
      </c>
      <c r="F600">
        <v>0</v>
      </c>
      <c r="G600">
        <v>0.14732899999999999</v>
      </c>
      <c r="H600">
        <v>1</v>
      </c>
      <c r="I600">
        <v>0</v>
      </c>
    </row>
    <row r="601" spans="1:9" x14ac:dyDescent="0.25">
      <c r="A601" t="s">
        <v>38</v>
      </c>
      <c r="B601">
        <v>1008.15</v>
      </c>
      <c r="C601">
        <v>0</v>
      </c>
      <c r="D601">
        <v>0</v>
      </c>
      <c r="E601">
        <v>0</v>
      </c>
      <c r="F601">
        <v>0</v>
      </c>
      <c r="G601">
        <v>0.14734800000000001</v>
      </c>
      <c r="H601">
        <v>1</v>
      </c>
      <c r="I601">
        <v>0</v>
      </c>
    </row>
    <row r="602" spans="1:9" x14ac:dyDescent="0.25">
      <c r="A602" t="s">
        <v>38</v>
      </c>
      <c r="B602">
        <v>1651.42</v>
      </c>
      <c r="C602">
        <v>0</v>
      </c>
      <c r="D602">
        <v>0</v>
      </c>
      <c r="E602">
        <v>0</v>
      </c>
      <c r="F602">
        <v>0</v>
      </c>
      <c r="G602">
        <v>0.14732999999999999</v>
      </c>
      <c r="H602">
        <v>1</v>
      </c>
      <c r="I602">
        <v>0</v>
      </c>
    </row>
    <row r="603" spans="1:9" x14ac:dyDescent="0.25">
      <c r="A603" t="s">
        <v>38</v>
      </c>
      <c r="B603">
        <v>1029</v>
      </c>
      <c r="C603">
        <v>0</v>
      </c>
      <c r="D603">
        <v>0</v>
      </c>
      <c r="E603">
        <v>0</v>
      </c>
      <c r="F603">
        <v>0</v>
      </c>
      <c r="G603">
        <v>0.147311</v>
      </c>
      <c r="H603">
        <v>1</v>
      </c>
      <c r="I603">
        <v>0</v>
      </c>
    </row>
    <row r="604" spans="1:9" x14ac:dyDescent="0.25">
      <c r="A604" t="s">
        <v>38</v>
      </c>
      <c r="B604">
        <v>1015.94</v>
      </c>
      <c r="C604">
        <v>0</v>
      </c>
      <c r="D604">
        <v>0</v>
      </c>
      <c r="E604">
        <v>0</v>
      </c>
      <c r="F604">
        <v>0</v>
      </c>
      <c r="G604">
        <v>0.147338</v>
      </c>
      <c r="H604">
        <v>1</v>
      </c>
      <c r="I604">
        <v>0</v>
      </c>
    </row>
    <row r="605" spans="1:9" x14ac:dyDescent="0.25">
      <c r="A605" t="s">
        <v>38</v>
      </c>
      <c r="B605">
        <v>1007.78</v>
      </c>
      <c r="C605">
        <v>0</v>
      </c>
      <c r="D605">
        <v>0</v>
      </c>
      <c r="E605">
        <v>0</v>
      </c>
      <c r="F605">
        <v>0</v>
      </c>
      <c r="G605">
        <v>0.147337</v>
      </c>
      <c r="H605">
        <v>1</v>
      </c>
      <c r="I605">
        <v>0</v>
      </c>
    </row>
    <row r="606" spans="1:9" x14ac:dyDescent="0.25">
      <c r="A606" t="s">
        <v>38</v>
      </c>
      <c r="B606">
        <v>1019.04</v>
      </c>
      <c r="C606">
        <v>0</v>
      </c>
      <c r="D606">
        <v>0</v>
      </c>
      <c r="E606">
        <v>0</v>
      </c>
      <c r="F606">
        <v>0</v>
      </c>
      <c r="G606">
        <v>0.14733599999999999</v>
      </c>
      <c r="H606">
        <v>1</v>
      </c>
      <c r="I606">
        <v>0</v>
      </c>
    </row>
    <row r="607" spans="1:9" x14ac:dyDescent="0.25">
      <c r="A607" t="s">
        <v>38</v>
      </c>
      <c r="B607">
        <v>1007.57</v>
      </c>
      <c r="C607">
        <v>0</v>
      </c>
      <c r="D607">
        <v>0</v>
      </c>
      <c r="E607">
        <v>0</v>
      </c>
      <c r="F607">
        <v>0</v>
      </c>
      <c r="G607">
        <v>0.14731900000000001</v>
      </c>
      <c r="H607">
        <v>1</v>
      </c>
      <c r="I607">
        <v>0</v>
      </c>
    </row>
    <row r="608" spans="1:9" x14ac:dyDescent="0.25">
      <c r="A608" t="s">
        <v>38</v>
      </c>
      <c r="B608">
        <v>1016.86</v>
      </c>
      <c r="C608">
        <v>0</v>
      </c>
      <c r="D608">
        <v>0</v>
      </c>
      <c r="E608">
        <v>0</v>
      </c>
      <c r="F608">
        <v>0</v>
      </c>
      <c r="G608">
        <v>0.14731900000000001</v>
      </c>
      <c r="H608">
        <v>1</v>
      </c>
      <c r="I608">
        <v>0</v>
      </c>
    </row>
    <row r="609" spans="1:25" x14ac:dyDescent="0.25">
      <c r="A609" t="s">
        <v>38</v>
      </c>
      <c r="B609">
        <v>1007.12</v>
      </c>
      <c r="C609">
        <v>0</v>
      </c>
      <c r="D609">
        <v>0</v>
      </c>
      <c r="E609">
        <v>0</v>
      </c>
      <c r="F609">
        <v>0</v>
      </c>
      <c r="G609">
        <v>0.14731900000000001</v>
      </c>
      <c r="H609">
        <v>1</v>
      </c>
      <c r="I609">
        <v>0</v>
      </c>
    </row>
    <row r="610" spans="1:25" x14ac:dyDescent="0.25">
      <c r="A610" t="s">
        <v>38</v>
      </c>
      <c r="B610">
        <v>1009.37</v>
      </c>
      <c r="C610">
        <v>0</v>
      </c>
      <c r="D610">
        <v>0</v>
      </c>
      <c r="E610">
        <v>0</v>
      </c>
      <c r="F610">
        <v>0</v>
      </c>
      <c r="G610">
        <v>0.14732899999999999</v>
      </c>
      <c r="H610">
        <v>1</v>
      </c>
      <c r="I610">
        <v>0</v>
      </c>
    </row>
    <row r="611" spans="1:25" x14ac:dyDescent="0.25">
      <c r="A611" t="s">
        <v>38</v>
      </c>
      <c r="B611">
        <v>1899.49</v>
      </c>
      <c r="C611">
        <v>0</v>
      </c>
      <c r="D611">
        <v>0</v>
      </c>
      <c r="E611">
        <v>0</v>
      </c>
      <c r="F611">
        <v>0</v>
      </c>
      <c r="G611">
        <v>0.147311</v>
      </c>
      <c r="H611">
        <v>1</v>
      </c>
      <c r="I611">
        <v>0</v>
      </c>
    </row>
    <row r="612" spans="1:25" x14ac:dyDescent="0.25">
      <c r="A612" t="s">
        <v>38</v>
      </c>
      <c r="B612">
        <v>1328.69</v>
      </c>
      <c r="C612">
        <v>0</v>
      </c>
      <c r="D612">
        <v>0</v>
      </c>
      <c r="E612">
        <v>0</v>
      </c>
      <c r="F612">
        <v>0</v>
      </c>
      <c r="G612">
        <v>0.14731</v>
      </c>
      <c r="H612">
        <v>1</v>
      </c>
      <c r="I612">
        <v>0</v>
      </c>
    </row>
    <row r="613" spans="1:25" x14ac:dyDescent="0.25">
      <c r="A613" t="s">
        <v>38</v>
      </c>
      <c r="B613">
        <v>1031.17</v>
      </c>
      <c r="C613">
        <v>0</v>
      </c>
      <c r="D613">
        <v>0</v>
      </c>
      <c r="E613">
        <v>0</v>
      </c>
      <c r="F613">
        <v>0</v>
      </c>
      <c r="G613">
        <v>0.14734700000000001</v>
      </c>
      <c r="H613">
        <v>1</v>
      </c>
      <c r="I613">
        <v>0</v>
      </c>
    </row>
    <row r="614" spans="1:25" x14ac:dyDescent="0.25">
      <c r="A614" t="s">
        <v>38</v>
      </c>
      <c r="B614">
        <v>1014.74</v>
      </c>
      <c r="C614">
        <v>0</v>
      </c>
      <c r="D614">
        <v>0</v>
      </c>
      <c r="E614">
        <v>0</v>
      </c>
      <c r="F614">
        <v>0</v>
      </c>
      <c r="G614">
        <v>0.147311</v>
      </c>
      <c r="H614">
        <v>1</v>
      </c>
      <c r="I614">
        <v>0</v>
      </c>
    </row>
    <row r="615" spans="1:25" x14ac:dyDescent="0.25">
      <c r="A615" t="s">
        <v>38</v>
      </c>
      <c r="B615">
        <v>1007.08</v>
      </c>
      <c r="C615">
        <v>0</v>
      </c>
      <c r="D615">
        <v>0</v>
      </c>
      <c r="E615">
        <v>0</v>
      </c>
      <c r="F615">
        <v>0</v>
      </c>
      <c r="G615">
        <v>0.14731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1017.56</v>
      </c>
      <c r="C616">
        <v>0</v>
      </c>
      <c r="D616">
        <v>0</v>
      </c>
      <c r="E616">
        <v>0</v>
      </c>
      <c r="F616">
        <v>0</v>
      </c>
      <c r="G616">
        <v>0.14732999999999999</v>
      </c>
      <c r="H616">
        <v>1</v>
      </c>
      <c r="I616">
        <v>0</v>
      </c>
      <c r="R616">
        <f>AVERAGE(B567:B616)</f>
        <v>1107.9068000000002</v>
      </c>
      <c r="S616">
        <f>AVERAGE(C567:C616)</f>
        <v>0</v>
      </c>
      <c r="U616">
        <f>_xlfn.VAR.P(B567:B616)</f>
        <v>63483.791529759219</v>
      </c>
      <c r="V616">
        <f>_xlfn.VAR.P(C567:C616)</f>
        <v>0</v>
      </c>
      <c r="X616">
        <f>1.96*SQRT(U616)/50</f>
        <v>9.8768281050289222</v>
      </c>
      <c r="Y616">
        <f>1.96*SQRT(V616)/50</f>
        <v>0</v>
      </c>
    </row>
    <row r="617" spans="1:25" x14ac:dyDescent="0.25">
      <c r="A617" t="s">
        <v>38</v>
      </c>
      <c r="B617">
        <v>55397.772251000002</v>
      </c>
      <c r="C617" t="s">
        <v>36</v>
      </c>
    </row>
    <row r="618" spans="1:25" x14ac:dyDescent="0.25">
      <c r="A618" t="s">
        <v>39</v>
      </c>
      <c r="B618">
        <v>1021.8</v>
      </c>
      <c r="C618">
        <v>1019.34</v>
      </c>
      <c r="D618">
        <v>979.37300000000005</v>
      </c>
      <c r="E618">
        <v>670.279</v>
      </c>
      <c r="F618">
        <v>0</v>
      </c>
      <c r="G618">
        <v>0.14732899999999999</v>
      </c>
      <c r="H618">
        <v>1</v>
      </c>
      <c r="I618">
        <v>0</v>
      </c>
    </row>
    <row r="619" spans="1:25" x14ac:dyDescent="0.25">
      <c r="A619" t="s">
        <v>39</v>
      </c>
      <c r="B619">
        <v>1029.74</v>
      </c>
      <c r="C619">
        <v>1027.08</v>
      </c>
      <c r="D619">
        <v>978.84299999999996</v>
      </c>
      <c r="E619">
        <v>670.59299999999996</v>
      </c>
      <c r="F619">
        <v>0</v>
      </c>
      <c r="G619">
        <v>0.14737600000000001</v>
      </c>
      <c r="H619">
        <v>1</v>
      </c>
      <c r="I619">
        <v>0</v>
      </c>
    </row>
    <row r="620" spans="1:25" x14ac:dyDescent="0.25">
      <c r="A620" t="s">
        <v>39</v>
      </c>
      <c r="B620">
        <v>1021.94</v>
      </c>
      <c r="C620">
        <v>1019.29</v>
      </c>
      <c r="D620">
        <v>979.32299999999998</v>
      </c>
      <c r="E620">
        <v>670.30100000000004</v>
      </c>
      <c r="F620">
        <v>0</v>
      </c>
      <c r="G620">
        <v>0.147343</v>
      </c>
      <c r="H620">
        <v>1</v>
      </c>
      <c r="I620">
        <v>0</v>
      </c>
    </row>
    <row r="621" spans="1:25" x14ac:dyDescent="0.25">
      <c r="A621" t="s">
        <v>39</v>
      </c>
      <c r="B621">
        <v>2124.56</v>
      </c>
      <c r="C621">
        <v>1020.11</v>
      </c>
      <c r="D621">
        <v>978.65599999999995</v>
      </c>
      <c r="E621">
        <v>670.49400000000003</v>
      </c>
      <c r="F621">
        <v>0</v>
      </c>
      <c r="G621">
        <v>0.14735400000000001</v>
      </c>
      <c r="H621">
        <v>1</v>
      </c>
      <c r="I621">
        <v>0</v>
      </c>
    </row>
    <row r="622" spans="1:25" x14ac:dyDescent="0.25">
      <c r="A622" t="s">
        <v>39</v>
      </c>
      <c r="B622">
        <v>1239.97</v>
      </c>
      <c r="C622">
        <v>1033.08</v>
      </c>
      <c r="D622">
        <v>979.96</v>
      </c>
      <c r="E622">
        <v>670.64</v>
      </c>
      <c r="F622">
        <v>0</v>
      </c>
      <c r="G622">
        <v>0.147337</v>
      </c>
      <c r="H622">
        <v>1</v>
      </c>
      <c r="I622">
        <v>0</v>
      </c>
    </row>
    <row r="623" spans="1:25" x14ac:dyDescent="0.25">
      <c r="A623" t="s">
        <v>39</v>
      </c>
      <c r="B623">
        <v>1036.03</v>
      </c>
      <c r="C623">
        <v>1032.3</v>
      </c>
      <c r="D623">
        <v>979.37</v>
      </c>
      <c r="E623">
        <v>670.49</v>
      </c>
      <c r="F623">
        <v>0</v>
      </c>
      <c r="G623">
        <v>0.14733399999999999</v>
      </c>
      <c r="H623">
        <v>1</v>
      </c>
      <c r="I623">
        <v>0</v>
      </c>
    </row>
    <row r="624" spans="1:25" x14ac:dyDescent="0.25">
      <c r="A624" t="s">
        <v>39</v>
      </c>
      <c r="B624">
        <v>1022.96</v>
      </c>
      <c r="C624">
        <v>1020.3</v>
      </c>
      <c r="D624">
        <v>979.26800000000003</v>
      </c>
      <c r="E624">
        <v>670.55100000000004</v>
      </c>
      <c r="F624">
        <v>0</v>
      </c>
      <c r="G624">
        <v>0.14733399999999999</v>
      </c>
      <c r="H624">
        <v>1</v>
      </c>
      <c r="I624">
        <v>0</v>
      </c>
    </row>
    <row r="625" spans="1:9" x14ac:dyDescent="0.25">
      <c r="A625" t="s">
        <v>39</v>
      </c>
      <c r="B625">
        <v>1032.3699999999999</v>
      </c>
      <c r="C625">
        <v>1029.72</v>
      </c>
      <c r="D625">
        <v>979.77499999999998</v>
      </c>
      <c r="E625">
        <v>670.64</v>
      </c>
      <c r="F625">
        <v>0</v>
      </c>
      <c r="G625">
        <v>0.14736099999999999</v>
      </c>
      <c r="H625">
        <v>1</v>
      </c>
      <c r="I625">
        <v>0</v>
      </c>
    </row>
    <row r="626" spans="1:9" x14ac:dyDescent="0.25">
      <c r="A626" t="s">
        <v>39</v>
      </c>
      <c r="B626">
        <v>1021.74</v>
      </c>
      <c r="C626">
        <v>1019.09</v>
      </c>
      <c r="D626">
        <v>979.14700000000005</v>
      </c>
      <c r="E626">
        <v>670.62699999999995</v>
      </c>
      <c r="F626">
        <v>0</v>
      </c>
      <c r="G626">
        <v>0.14732500000000001</v>
      </c>
      <c r="H626">
        <v>1</v>
      </c>
      <c r="I626">
        <v>0</v>
      </c>
    </row>
    <row r="627" spans="1:9" x14ac:dyDescent="0.25">
      <c r="A627" t="s">
        <v>39</v>
      </c>
      <c r="B627">
        <v>1029.8499999999999</v>
      </c>
      <c r="C627">
        <v>1027.19</v>
      </c>
      <c r="D627">
        <v>978.82600000000002</v>
      </c>
      <c r="E627">
        <v>670.37199999999996</v>
      </c>
      <c r="F627">
        <v>0</v>
      </c>
      <c r="G627">
        <v>0.147316</v>
      </c>
      <c r="H627">
        <v>1</v>
      </c>
      <c r="I627">
        <v>0</v>
      </c>
    </row>
    <row r="628" spans="1:9" x14ac:dyDescent="0.25">
      <c r="A628" t="s">
        <v>39</v>
      </c>
      <c r="B628">
        <v>1020.94</v>
      </c>
      <c r="C628">
        <v>1018.3</v>
      </c>
      <c r="D628">
        <v>978.44299999999998</v>
      </c>
      <c r="E628">
        <v>670.28700000000003</v>
      </c>
      <c r="F628">
        <v>0</v>
      </c>
      <c r="G628">
        <v>0.14735300000000001</v>
      </c>
      <c r="H628">
        <v>1</v>
      </c>
      <c r="I628">
        <v>0</v>
      </c>
    </row>
    <row r="629" spans="1:9" x14ac:dyDescent="0.25">
      <c r="A629" t="s">
        <v>39</v>
      </c>
      <c r="B629">
        <v>2602.4499999999998</v>
      </c>
      <c r="C629">
        <v>1019.55</v>
      </c>
      <c r="D629">
        <v>978.42100000000005</v>
      </c>
      <c r="E629">
        <v>670.06399999999996</v>
      </c>
      <c r="F629">
        <v>0</v>
      </c>
      <c r="G629">
        <v>0.14732500000000001</v>
      </c>
      <c r="H629">
        <v>1</v>
      </c>
      <c r="I629">
        <v>0</v>
      </c>
    </row>
    <row r="630" spans="1:9" x14ac:dyDescent="0.25">
      <c r="A630" t="s">
        <v>39</v>
      </c>
      <c r="B630">
        <v>1232.76</v>
      </c>
      <c r="C630">
        <v>1028.74</v>
      </c>
      <c r="D630">
        <v>979.46799999999996</v>
      </c>
      <c r="E630">
        <v>670.755</v>
      </c>
      <c r="F630">
        <v>0</v>
      </c>
      <c r="G630">
        <v>0.14732500000000001</v>
      </c>
      <c r="H630">
        <v>1</v>
      </c>
      <c r="I630">
        <v>0</v>
      </c>
    </row>
    <row r="631" spans="1:9" x14ac:dyDescent="0.25">
      <c r="A631" t="s">
        <v>39</v>
      </c>
      <c r="B631">
        <v>1021.55</v>
      </c>
      <c r="C631">
        <v>1018.97</v>
      </c>
      <c r="D631">
        <v>978.56100000000004</v>
      </c>
      <c r="E631">
        <v>670.24800000000005</v>
      </c>
      <c r="F631">
        <v>0</v>
      </c>
      <c r="G631">
        <v>0.14732400000000001</v>
      </c>
      <c r="H631">
        <v>1</v>
      </c>
      <c r="I631">
        <v>0</v>
      </c>
    </row>
    <row r="632" spans="1:9" x14ac:dyDescent="0.25">
      <c r="A632" t="s">
        <v>39</v>
      </c>
      <c r="B632">
        <v>1029.31</v>
      </c>
      <c r="C632">
        <v>1026.67</v>
      </c>
      <c r="D632">
        <v>979.72799999999995</v>
      </c>
      <c r="E632">
        <v>671.01300000000003</v>
      </c>
      <c r="F632">
        <v>0</v>
      </c>
      <c r="G632">
        <v>0.14732100000000001</v>
      </c>
      <c r="H632">
        <v>1</v>
      </c>
      <c r="I632">
        <v>0</v>
      </c>
    </row>
    <row r="633" spans="1:9" x14ac:dyDescent="0.25">
      <c r="A633" t="s">
        <v>39</v>
      </c>
      <c r="B633">
        <v>1021.57</v>
      </c>
      <c r="C633">
        <v>1018.91</v>
      </c>
      <c r="D633">
        <v>978.92100000000005</v>
      </c>
      <c r="E633">
        <v>670.178</v>
      </c>
      <c r="F633">
        <v>0</v>
      </c>
      <c r="G633">
        <v>0.14732100000000001</v>
      </c>
      <c r="H633">
        <v>1</v>
      </c>
      <c r="I633">
        <v>0</v>
      </c>
    </row>
    <row r="634" spans="1:9" x14ac:dyDescent="0.25">
      <c r="A634" t="s">
        <v>39</v>
      </c>
      <c r="B634">
        <v>1031.25</v>
      </c>
      <c r="C634">
        <v>1028.5999999999999</v>
      </c>
      <c r="D634">
        <v>978.72</v>
      </c>
      <c r="E634">
        <v>670.78</v>
      </c>
      <c r="F634">
        <v>0</v>
      </c>
      <c r="G634">
        <v>0.147339</v>
      </c>
      <c r="H634">
        <v>1</v>
      </c>
      <c r="I634">
        <v>0</v>
      </c>
    </row>
    <row r="635" spans="1:9" x14ac:dyDescent="0.25">
      <c r="A635" t="s">
        <v>39</v>
      </c>
      <c r="B635">
        <v>1021.65</v>
      </c>
      <c r="C635">
        <v>1018.98</v>
      </c>
      <c r="D635">
        <v>979.19299999999998</v>
      </c>
      <c r="E635">
        <v>670.43100000000004</v>
      </c>
      <c r="F635">
        <v>0</v>
      </c>
      <c r="G635">
        <v>0.147339</v>
      </c>
      <c r="H635">
        <v>1</v>
      </c>
      <c r="I635">
        <v>0</v>
      </c>
    </row>
    <row r="636" spans="1:9" x14ac:dyDescent="0.25">
      <c r="A636" t="s">
        <v>39</v>
      </c>
      <c r="B636">
        <v>1030.95</v>
      </c>
      <c r="C636">
        <v>1028.29</v>
      </c>
      <c r="D636">
        <v>979.31700000000001</v>
      </c>
      <c r="E636">
        <v>670.58699999999999</v>
      </c>
      <c r="F636">
        <v>0</v>
      </c>
      <c r="G636">
        <v>0.147366</v>
      </c>
      <c r="H636">
        <v>1</v>
      </c>
      <c r="I636">
        <v>0</v>
      </c>
    </row>
    <row r="637" spans="1:9" x14ac:dyDescent="0.25">
      <c r="A637" t="s">
        <v>39</v>
      </c>
      <c r="B637">
        <v>2640</v>
      </c>
      <c r="C637">
        <v>1018.8</v>
      </c>
      <c r="D637">
        <v>978.88199999999995</v>
      </c>
      <c r="E637">
        <v>670.40300000000002</v>
      </c>
      <c r="F637">
        <v>0</v>
      </c>
      <c r="G637">
        <v>0.14732899999999999</v>
      </c>
      <c r="H637">
        <v>1</v>
      </c>
      <c r="I637">
        <v>0</v>
      </c>
    </row>
    <row r="638" spans="1:9" x14ac:dyDescent="0.25">
      <c r="A638" t="s">
        <v>39</v>
      </c>
      <c r="B638">
        <v>1331.32</v>
      </c>
      <c r="C638">
        <v>1023.42</v>
      </c>
      <c r="D638">
        <v>978.84699999999998</v>
      </c>
      <c r="E638">
        <v>670.38800000000003</v>
      </c>
      <c r="F638">
        <v>0</v>
      </c>
      <c r="G638">
        <v>0.14732000000000001</v>
      </c>
      <c r="H638">
        <v>1</v>
      </c>
      <c r="I638">
        <v>0</v>
      </c>
    </row>
    <row r="639" spans="1:9" x14ac:dyDescent="0.25">
      <c r="A639" t="s">
        <v>39</v>
      </c>
      <c r="B639">
        <v>1052.77</v>
      </c>
      <c r="C639">
        <v>1030.2</v>
      </c>
      <c r="D639">
        <v>979.74699999999996</v>
      </c>
      <c r="E639">
        <v>670.76900000000001</v>
      </c>
      <c r="F639">
        <v>0</v>
      </c>
      <c r="G639">
        <v>0.14732100000000001</v>
      </c>
      <c r="H639">
        <v>1</v>
      </c>
      <c r="I639">
        <v>0</v>
      </c>
    </row>
    <row r="640" spans="1:9" x14ac:dyDescent="0.25">
      <c r="A640" t="s">
        <v>39</v>
      </c>
      <c r="B640">
        <v>1023.63</v>
      </c>
      <c r="C640">
        <v>1019.93</v>
      </c>
      <c r="D640">
        <v>979.09199999999998</v>
      </c>
      <c r="E640">
        <v>670.68299999999999</v>
      </c>
      <c r="F640">
        <v>0</v>
      </c>
      <c r="G640">
        <v>0.14732000000000001</v>
      </c>
      <c r="H640">
        <v>1</v>
      </c>
      <c r="I640">
        <v>0</v>
      </c>
    </row>
    <row r="641" spans="1:9" x14ac:dyDescent="0.25">
      <c r="A641" t="s">
        <v>39</v>
      </c>
      <c r="B641">
        <v>1028.45</v>
      </c>
      <c r="C641">
        <v>1025.8</v>
      </c>
      <c r="D641">
        <v>978.95500000000004</v>
      </c>
      <c r="E641">
        <v>670.524</v>
      </c>
      <c r="F641">
        <v>0</v>
      </c>
      <c r="G641">
        <v>0.14732100000000001</v>
      </c>
      <c r="H641">
        <v>1</v>
      </c>
      <c r="I641">
        <v>0</v>
      </c>
    </row>
    <row r="642" spans="1:9" x14ac:dyDescent="0.25">
      <c r="A642" t="s">
        <v>39</v>
      </c>
      <c r="B642">
        <v>1021.93</v>
      </c>
      <c r="C642">
        <v>1019.26</v>
      </c>
      <c r="D642">
        <v>979.22699999999998</v>
      </c>
      <c r="E642">
        <v>670.51499999999999</v>
      </c>
      <c r="F642">
        <v>0</v>
      </c>
      <c r="G642">
        <v>0.147311</v>
      </c>
      <c r="H642">
        <v>1</v>
      </c>
      <c r="I642">
        <v>0</v>
      </c>
    </row>
    <row r="643" spans="1:9" x14ac:dyDescent="0.25">
      <c r="A643" t="s">
        <v>39</v>
      </c>
      <c r="B643">
        <v>1032.18</v>
      </c>
      <c r="C643">
        <v>1029.54</v>
      </c>
      <c r="D643">
        <v>979.84900000000005</v>
      </c>
      <c r="E643">
        <v>670.67</v>
      </c>
      <c r="F643">
        <v>0</v>
      </c>
      <c r="G643">
        <v>0.147311</v>
      </c>
      <c r="H643">
        <v>1</v>
      </c>
      <c r="I643">
        <v>0</v>
      </c>
    </row>
    <row r="644" spans="1:9" x14ac:dyDescent="0.25">
      <c r="A644" t="s">
        <v>39</v>
      </c>
      <c r="B644">
        <v>1021.27</v>
      </c>
      <c r="C644">
        <v>1018.6</v>
      </c>
      <c r="D644">
        <v>978.84400000000005</v>
      </c>
      <c r="E644">
        <v>670.41099999999994</v>
      </c>
      <c r="F644">
        <v>0</v>
      </c>
      <c r="G644">
        <v>0.147339</v>
      </c>
      <c r="H644">
        <v>1</v>
      </c>
      <c r="I644">
        <v>0</v>
      </c>
    </row>
    <row r="645" spans="1:9" x14ac:dyDescent="0.25">
      <c r="A645" t="s">
        <v>39</v>
      </c>
      <c r="B645">
        <v>2482.5</v>
      </c>
      <c r="C645">
        <v>1027.93</v>
      </c>
      <c r="D645">
        <v>979.44100000000003</v>
      </c>
      <c r="E645">
        <v>670.38900000000001</v>
      </c>
      <c r="F645">
        <v>0</v>
      </c>
      <c r="G645">
        <v>0.147311</v>
      </c>
      <c r="H645">
        <v>1</v>
      </c>
      <c r="I645">
        <v>0</v>
      </c>
    </row>
    <row r="646" spans="1:9" x14ac:dyDescent="0.25">
      <c r="A646" t="s">
        <v>39</v>
      </c>
      <c r="B646">
        <v>1327.14</v>
      </c>
      <c r="C646">
        <v>1021.99</v>
      </c>
      <c r="D646">
        <v>979.5</v>
      </c>
      <c r="E646">
        <v>670.42</v>
      </c>
      <c r="F646">
        <v>0</v>
      </c>
      <c r="G646">
        <v>0.147312</v>
      </c>
      <c r="H646">
        <v>1</v>
      </c>
      <c r="I646">
        <v>0</v>
      </c>
    </row>
    <row r="647" spans="1:9" x14ac:dyDescent="0.25">
      <c r="A647" t="s">
        <v>39</v>
      </c>
      <c r="B647">
        <v>1057.4100000000001</v>
      </c>
      <c r="C647">
        <v>1021.17</v>
      </c>
      <c r="D647">
        <v>979.93</v>
      </c>
      <c r="E647">
        <v>670.81</v>
      </c>
      <c r="F647">
        <v>0</v>
      </c>
      <c r="G647">
        <v>0.14735599999999999</v>
      </c>
      <c r="H647">
        <v>1</v>
      </c>
      <c r="I647">
        <v>0</v>
      </c>
    </row>
    <row r="648" spans="1:9" x14ac:dyDescent="0.25">
      <c r="A648" t="s">
        <v>39</v>
      </c>
      <c r="B648">
        <v>1028.81</v>
      </c>
      <c r="C648">
        <v>1026.06</v>
      </c>
      <c r="D648">
        <v>979.15099999999995</v>
      </c>
      <c r="E648">
        <v>670.68100000000004</v>
      </c>
      <c r="F648">
        <v>0</v>
      </c>
      <c r="G648">
        <v>0.147311</v>
      </c>
      <c r="H648">
        <v>1</v>
      </c>
      <c r="I648">
        <v>0</v>
      </c>
    </row>
    <row r="649" spans="1:9" x14ac:dyDescent="0.25">
      <c r="A649" t="s">
        <v>39</v>
      </c>
      <c r="B649">
        <v>1022.1</v>
      </c>
      <c r="C649">
        <v>1019.48</v>
      </c>
      <c r="D649">
        <v>979.65899999999999</v>
      </c>
      <c r="E649">
        <v>670.90200000000004</v>
      </c>
      <c r="F649">
        <v>0</v>
      </c>
      <c r="G649">
        <v>0.14732000000000001</v>
      </c>
      <c r="H649">
        <v>1</v>
      </c>
      <c r="I649">
        <v>0</v>
      </c>
    </row>
    <row r="650" spans="1:9" x14ac:dyDescent="0.25">
      <c r="A650" t="s">
        <v>39</v>
      </c>
      <c r="B650">
        <v>1028.78</v>
      </c>
      <c r="C650">
        <v>1026.0999999999999</v>
      </c>
      <c r="D650">
        <v>978.88400000000001</v>
      </c>
      <c r="E650">
        <v>670.50699999999995</v>
      </c>
      <c r="F650">
        <v>0</v>
      </c>
      <c r="G650">
        <v>0.14732999999999999</v>
      </c>
      <c r="H650">
        <v>1</v>
      </c>
      <c r="I650">
        <v>0</v>
      </c>
    </row>
    <row r="651" spans="1:9" x14ac:dyDescent="0.25">
      <c r="A651" t="s">
        <v>39</v>
      </c>
      <c r="B651">
        <v>1021.98</v>
      </c>
      <c r="C651">
        <v>1019.31</v>
      </c>
      <c r="D651">
        <v>979.495</v>
      </c>
      <c r="E651">
        <v>670.56100000000004</v>
      </c>
      <c r="F651">
        <v>0</v>
      </c>
      <c r="G651">
        <v>0.147339</v>
      </c>
      <c r="H651">
        <v>1</v>
      </c>
      <c r="I651">
        <v>0</v>
      </c>
    </row>
    <row r="652" spans="1:9" x14ac:dyDescent="0.25">
      <c r="A652" t="s">
        <v>39</v>
      </c>
      <c r="B652">
        <v>1031.8900000000001</v>
      </c>
      <c r="C652">
        <v>1029.23</v>
      </c>
      <c r="D652">
        <v>979.274</v>
      </c>
      <c r="E652">
        <v>670.55100000000004</v>
      </c>
      <c r="F652">
        <v>0</v>
      </c>
      <c r="G652">
        <v>0.147346</v>
      </c>
      <c r="H652">
        <v>1</v>
      </c>
      <c r="I652">
        <v>0</v>
      </c>
    </row>
    <row r="653" spans="1:9" x14ac:dyDescent="0.25">
      <c r="A653" t="s">
        <v>39</v>
      </c>
      <c r="B653">
        <v>2448.3200000000002</v>
      </c>
      <c r="C653">
        <v>1018.83</v>
      </c>
      <c r="D653">
        <v>978.90499999999997</v>
      </c>
      <c r="E653">
        <v>670.27099999999996</v>
      </c>
      <c r="F653">
        <v>0</v>
      </c>
      <c r="G653">
        <v>0.14732300000000001</v>
      </c>
      <c r="H653">
        <v>1</v>
      </c>
      <c r="I653">
        <v>0</v>
      </c>
    </row>
    <row r="654" spans="1:9" x14ac:dyDescent="0.25">
      <c r="A654" t="s">
        <v>39</v>
      </c>
      <c r="B654">
        <v>1350.05</v>
      </c>
      <c r="C654">
        <v>1036.95</v>
      </c>
      <c r="D654">
        <v>980.41</v>
      </c>
      <c r="E654">
        <v>670.75900000000001</v>
      </c>
      <c r="F654">
        <v>0</v>
      </c>
      <c r="G654">
        <v>0.14732200000000001</v>
      </c>
      <c r="H654">
        <v>1</v>
      </c>
      <c r="I654">
        <v>0</v>
      </c>
    </row>
    <row r="655" spans="1:9" x14ac:dyDescent="0.25">
      <c r="A655" t="s">
        <v>39</v>
      </c>
      <c r="B655">
        <v>1028.99</v>
      </c>
      <c r="C655">
        <v>1026.6300000000001</v>
      </c>
      <c r="D655">
        <v>979.75699999999995</v>
      </c>
      <c r="E655">
        <v>670.69600000000003</v>
      </c>
      <c r="F655">
        <v>0</v>
      </c>
      <c r="G655">
        <v>0.147313</v>
      </c>
      <c r="H655">
        <v>1</v>
      </c>
      <c r="I655">
        <v>0</v>
      </c>
    </row>
    <row r="656" spans="1:9" x14ac:dyDescent="0.25">
      <c r="A656" t="s">
        <v>39</v>
      </c>
      <c r="B656">
        <v>1022.89</v>
      </c>
      <c r="C656">
        <v>1020.23</v>
      </c>
      <c r="D656">
        <v>979.28200000000004</v>
      </c>
      <c r="E656">
        <v>670.798</v>
      </c>
      <c r="F656">
        <v>0</v>
      </c>
      <c r="G656">
        <v>0.14734900000000001</v>
      </c>
      <c r="H656">
        <v>1</v>
      </c>
      <c r="I656">
        <v>0</v>
      </c>
    </row>
    <row r="657" spans="1:25" x14ac:dyDescent="0.25">
      <c r="A657" t="s">
        <v>39</v>
      </c>
      <c r="B657">
        <v>1028.5999999999999</v>
      </c>
      <c r="C657">
        <v>1025.83</v>
      </c>
      <c r="D657">
        <v>979.59699999999998</v>
      </c>
      <c r="E657">
        <v>670.93600000000004</v>
      </c>
      <c r="F657">
        <v>0</v>
      </c>
      <c r="G657">
        <v>0.14733199999999999</v>
      </c>
      <c r="H657">
        <v>1</v>
      </c>
      <c r="I657">
        <v>0</v>
      </c>
    </row>
    <row r="658" spans="1:25" x14ac:dyDescent="0.25">
      <c r="A658" t="s">
        <v>39</v>
      </c>
      <c r="B658">
        <v>1020.97</v>
      </c>
      <c r="C658">
        <v>1018.33</v>
      </c>
      <c r="D658">
        <v>978.47699999999998</v>
      </c>
      <c r="E658">
        <v>670.26099999999997</v>
      </c>
      <c r="F658">
        <v>0</v>
      </c>
      <c r="G658">
        <v>0.147314</v>
      </c>
      <c r="H658">
        <v>1</v>
      </c>
      <c r="I658">
        <v>0</v>
      </c>
    </row>
    <row r="659" spans="1:25" x14ac:dyDescent="0.25">
      <c r="A659" t="s">
        <v>39</v>
      </c>
      <c r="B659">
        <v>1029.0899999999999</v>
      </c>
      <c r="C659">
        <v>1026.44</v>
      </c>
      <c r="D659">
        <v>979.495</v>
      </c>
      <c r="E659">
        <v>670.42200000000003</v>
      </c>
      <c r="F659">
        <v>0</v>
      </c>
      <c r="G659">
        <v>0.14733299999999999</v>
      </c>
      <c r="H659">
        <v>1</v>
      </c>
      <c r="I659">
        <v>0</v>
      </c>
    </row>
    <row r="660" spans="1:25" x14ac:dyDescent="0.25">
      <c r="A660" t="s">
        <v>39</v>
      </c>
      <c r="B660">
        <v>1021.49</v>
      </c>
      <c r="C660">
        <v>1018.8</v>
      </c>
      <c r="D660">
        <v>978.94</v>
      </c>
      <c r="E660">
        <v>670.53099999999995</v>
      </c>
      <c r="F660">
        <v>0</v>
      </c>
      <c r="G660">
        <v>0.14732200000000001</v>
      </c>
      <c r="H660">
        <v>1</v>
      </c>
      <c r="I660">
        <v>0</v>
      </c>
    </row>
    <row r="661" spans="1:25" x14ac:dyDescent="0.25">
      <c r="A661" t="s">
        <v>39</v>
      </c>
      <c r="B661">
        <v>2523.33</v>
      </c>
      <c r="C661">
        <v>1028.55</v>
      </c>
      <c r="D661">
        <v>978.86900000000003</v>
      </c>
      <c r="E661">
        <v>670.18899999999996</v>
      </c>
      <c r="F661">
        <v>0</v>
      </c>
      <c r="G661">
        <v>0.14735000000000001</v>
      </c>
      <c r="H661">
        <v>1</v>
      </c>
      <c r="I661">
        <v>0</v>
      </c>
    </row>
    <row r="662" spans="1:25" x14ac:dyDescent="0.25">
      <c r="A662" t="s">
        <v>39</v>
      </c>
      <c r="B662">
        <v>1238.22</v>
      </c>
      <c r="C662">
        <v>1032.49</v>
      </c>
      <c r="D662">
        <v>979.70799999999997</v>
      </c>
      <c r="E662">
        <v>670.649</v>
      </c>
      <c r="F662">
        <v>0</v>
      </c>
      <c r="G662">
        <v>0.147337</v>
      </c>
      <c r="H662">
        <v>1</v>
      </c>
      <c r="I662">
        <v>0</v>
      </c>
    </row>
    <row r="663" spans="1:25" x14ac:dyDescent="0.25">
      <c r="A663" t="s">
        <v>39</v>
      </c>
      <c r="B663">
        <v>1026.6600000000001</v>
      </c>
      <c r="C663">
        <v>1024.04</v>
      </c>
      <c r="D663">
        <v>978.86699999999996</v>
      </c>
      <c r="E663">
        <v>670.56600000000003</v>
      </c>
      <c r="F663">
        <v>0</v>
      </c>
      <c r="G663">
        <v>0.147346</v>
      </c>
      <c r="H663">
        <v>1</v>
      </c>
      <c r="I663">
        <v>0</v>
      </c>
    </row>
    <row r="664" spans="1:25" x14ac:dyDescent="0.25">
      <c r="A664" t="s">
        <v>39</v>
      </c>
      <c r="B664">
        <v>1021.99</v>
      </c>
      <c r="C664">
        <v>1019.32</v>
      </c>
      <c r="D664">
        <v>978.90200000000004</v>
      </c>
      <c r="E664">
        <v>670.51300000000003</v>
      </c>
      <c r="F664">
        <v>0</v>
      </c>
      <c r="G664">
        <v>0.14732600000000001</v>
      </c>
      <c r="H664">
        <v>1</v>
      </c>
      <c r="I664">
        <v>0</v>
      </c>
    </row>
    <row r="665" spans="1:25" x14ac:dyDescent="0.25">
      <c r="A665" t="s">
        <v>39</v>
      </c>
      <c r="B665">
        <v>1020.66</v>
      </c>
      <c r="C665">
        <v>1018.02</v>
      </c>
      <c r="D665">
        <v>978.11699999999996</v>
      </c>
      <c r="E665">
        <v>670.05</v>
      </c>
      <c r="F665">
        <v>0</v>
      </c>
      <c r="G665">
        <v>0.14732600000000001</v>
      </c>
      <c r="H665">
        <v>1</v>
      </c>
      <c r="I665">
        <v>0</v>
      </c>
    </row>
    <row r="666" spans="1:25" x14ac:dyDescent="0.25">
      <c r="A666" t="s">
        <v>39</v>
      </c>
      <c r="B666">
        <v>1028.21</v>
      </c>
      <c r="C666">
        <v>1025.43</v>
      </c>
      <c r="D666">
        <v>978.86500000000001</v>
      </c>
      <c r="E666">
        <v>670.46600000000001</v>
      </c>
      <c r="F666">
        <v>0</v>
      </c>
      <c r="G666">
        <v>0.14732600000000001</v>
      </c>
      <c r="H666">
        <v>1</v>
      </c>
      <c r="I666">
        <v>0</v>
      </c>
    </row>
    <row r="667" spans="1:25" x14ac:dyDescent="0.25">
      <c r="A667" t="s">
        <v>39</v>
      </c>
      <c r="B667">
        <v>1021.36</v>
      </c>
      <c r="C667">
        <v>1018.72</v>
      </c>
      <c r="D667">
        <v>978.89599999999996</v>
      </c>
      <c r="E667">
        <v>670.39200000000005</v>
      </c>
      <c r="F667">
        <v>0</v>
      </c>
      <c r="G667">
        <v>0.147318</v>
      </c>
      <c r="H667">
        <v>1</v>
      </c>
      <c r="I667">
        <v>0</v>
      </c>
    </row>
    <row r="668" spans="1:25" x14ac:dyDescent="0.25">
      <c r="A668" t="s">
        <v>39</v>
      </c>
      <c r="B668">
        <v>1028.82</v>
      </c>
      <c r="C668">
        <v>1026.1500000000001</v>
      </c>
      <c r="D668">
        <v>979.36199999999997</v>
      </c>
      <c r="E668">
        <v>670.50599999999997</v>
      </c>
      <c r="F668">
        <v>0</v>
      </c>
      <c r="G668">
        <v>0.14732600000000001</v>
      </c>
      <c r="H668">
        <v>1</v>
      </c>
      <c r="I668">
        <v>0</v>
      </c>
    </row>
    <row r="669" spans="1:25" x14ac:dyDescent="0.25">
      <c r="A669" t="s">
        <v>39</v>
      </c>
      <c r="B669">
        <v>2578.4299999999998</v>
      </c>
      <c r="C669">
        <v>1017.76</v>
      </c>
      <c r="D669">
        <v>977.86699999999996</v>
      </c>
      <c r="E669">
        <v>670.06799999999998</v>
      </c>
      <c r="F669">
        <v>0</v>
      </c>
      <c r="G669">
        <v>0.147337</v>
      </c>
      <c r="H669">
        <v>1</v>
      </c>
      <c r="I669">
        <v>0</v>
      </c>
    </row>
    <row r="670" spans="1:25" x14ac:dyDescent="0.25">
      <c r="A670" t="s">
        <v>39</v>
      </c>
      <c r="B670">
        <v>1502.69</v>
      </c>
      <c r="C670">
        <v>1022.26</v>
      </c>
      <c r="D670">
        <v>979.47</v>
      </c>
      <c r="E670">
        <v>670.23900000000003</v>
      </c>
      <c r="F670">
        <v>0</v>
      </c>
      <c r="G670">
        <v>0.14733599999999999</v>
      </c>
      <c r="H670">
        <v>1</v>
      </c>
      <c r="I670">
        <v>0</v>
      </c>
    </row>
    <row r="671" spans="1:25" x14ac:dyDescent="0.25">
      <c r="A671" t="s">
        <v>39</v>
      </c>
      <c r="B671">
        <v>1030.72</v>
      </c>
      <c r="C671">
        <v>1028.04</v>
      </c>
      <c r="D671">
        <v>978.86199999999997</v>
      </c>
      <c r="E671">
        <v>670.84799999999996</v>
      </c>
      <c r="F671">
        <v>0</v>
      </c>
      <c r="G671">
        <v>0.14733599999999999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1022.13</v>
      </c>
      <c r="C672">
        <v>1019.48</v>
      </c>
      <c r="D672">
        <v>979.56100000000004</v>
      </c>
      <c r="E672">
        <v>670.89599999999996</v>
      </c>
      <c r="F672">
        <v>0</v>
      </c>
      <c r="G672">
        <v>0.147318</v>
      </c>
      <c r="H672">
        <v>1</v>
      </c>
      <c r="I672">
        <v>0</v>
      </c>
      <c r="R672">
        <f>AVERAGE(B623:B672)</f>
        <v>1246.0232000000001</v>
      </c>
      <c r="S672">
        <f>AVERAGE(C623:C672)</f>
        <v>1023.6946000000004</v>
      </c>
      <c r="U672">
        <f>_xlfn.VAR.P(B623:B672)</f>
        <v>241448.76528176022</v>
      </c>
      <c r="V672">
        <f>_xlfn.VAR.P(C623:C672)</f>
        <v>23.288232840000042</v>
      </c>
      <c r="X672">
        <f>1.96*SQRT(U672)/50</f>
        <v>19.26187505624943</v>
      </c>
      <c r="Y672">
        <f>1.96*SQRT(V672)/50</f>
        <v>0.18917090186193453</v>
      </c>
    </row>
    <row r="673" spans="1:9" x14ac:dyDescent="0.25">
      <c r="A673" t="s">
        <v>38</v>
      </c>
      <c r="B673">
        <v>62304.162442000001</v>
      </c>
      <c r="C673" t="s">
        <v>36</v>
      </c>
    </row>
    <row r="674" spans="1:9" x14ac:dyDescent="0.25">
      <c r="A674" t="s">
        <v>40</v>
      </c>
      <c r="B674">
        <v>970.52</v>
      </c>
      <c r="C674">
        <v>968.28499999999997</v>
      </c>
      <c r="D674">
        <v>927.17399999999998</v>
      </c>
      <c r="E674">
        <v>618.95399999999995</v>
      </c>
      <c r="F674">
        <v>0</v>
      </c>
      <c r="G674">
        <v>0.147338</v>
      </c>
      <c r="H674">
        <v>1</v>
      </c>
      <c r="I674">
        <v>0</v>
      </c>
    </row>
    <row r="675" spans="1:9" x14ac:dyDescent="0.25">
      <c r="A675" t="s">
        <v>40</v>
      </c>
      <c r="B675">
        <v>969.24099999999999</v>
      </c>
      <c r="C675">
        <v>967.65599999999995</v>
      </c>
      <c r="D675">
        <v>927.14300000000003</v>
      </c>
      <c r="E675">
        <v>618.89499999999998</v>
      </c>
      <c r="F675">
        <v>0</v>
      </c>
      <c r="G675">
        <v>0.147337</v>
      </c>
      <c r="H675">
        <v>1</v>
      </c>
      <c r="I675">
        <v>0</v>
      </c>
    </row>
    <row r="676" spans="1:9" x14ac:dyDescent="0.25">
      <c r="A676" t="s">
        <v>40</v>
      </c>
      <c r="B676">
        <v>975.55700000000002</v>
      </c>
      <c r="C676">
        <v>973.899</v>
      </c>
      <c r="D676">
        <v>926.52099999999996</v>
      </c>
      <c r="E676">
        <v>618.73199999999997</v>
      </c>
      <c r="F676">
        <v>0</v>
      </c>
      <c r="G676">
        <v>0.147312</v>
      </c>
      <c r="H676">
        <v>1</v>
      </c>
      <c r="I676">
        <v>0</v>
      </c>
    </row>
    <row r="677" spans="1:9" x14ac:dyDescent="0.25">
      <c r="A677" t="s">
        <v>40</v>
      </c>
      <c r="B677">
        <v>969.54600000000005</v>
      </c>
      <c r="C677">
        <v>967.601</v>
      </c>
      <c r="D677">
        <v>927.15499999999997</v>
      </c>
      <c r="E677">
        <v>618.70399999999995</v>
      </c>
      <c r="F677">
        <v>0</v>
      </c>
      <c r="G677">
        <v>0.147344</v>
      </c>
      <c r="H677">
        <v>1</v>
      </c>
      <c r="I677">
        <v>0</v>
      </c>
    </row>
    <row r="678" spans="1:9" x14ac:dyDescent="0.25">
      <c r="A678" t="s">
        <v>40</v>
      </c>
      <c r="B678">
        <v>975.28399999999999</v>
      </c>
      <c r="C678">
        <v>973.65899999999999</v>
      </c>
      <c r="D678">
        <v>926.51400000000001</v>
      </c>
      <c r="E678">
        <v>618.62099999999998</v>
      </c>
      <c r="F678">
        <v>0</v>
      </c>
      <c r="G678">
        <v>0.147315</v>
      </c>
      <c r="H678">
        <v>1</v>
      </c>
      <c r="I678">
        <v>0</v>
      </c>
    </row>
    <row r="679" spans="1:9" x14ac:dyDescent="0.25">
      <c r="A679" t="s">
        <v>40</v>
      </c>
      <c r="B679">
        <v>1018.64</v>
      </c>
      <c r="C679">
        <v>969.82500000000005</v>
      </c>
      <c r="D679">
        <v>928.48699999999997</v>
      </c>
      <c r="E679">
        <v>619.77800000000002</v>
      </c>
      <c r="F679">
        <v>0</v>
      </c>
      <c r="G679">
        <v>0.147315</v>
      </c>
      <c r="H679">
        <v>1</v>
      </c>
      <c r="I679">
        <v>0</v>
      </c>
    </row>
    <row r="680" spans="1:9" x14ac:dyDescent="0.25">
      <c r="A680" t="s">
        <v>40</v>
      </c>
      <c r="B680">
        <v>1679.34</v>
      </c>
      <c r="C680">
        <v>980.27499999999998</v>
      </c>
      <c r="D680">
        <v>927.30600000000004</v>
      </c>
      <c r="E680">
        <v>618.66</v>
      </c>
      <c r="F680">
        <v>0</v>
      </c>
      <c r="G680">
        <v>0.147338</v>
      </c>
      <c r="H680">
        <v>1</v>
      </c>
      <c r="I680">
        <v>0</v>
      </c>
    </row>
    <row r="681" spans="1:9" x14ac:dyDescent="0.25">
      <c r="A681" t="s">
        <v>40</v>
      </c>
      <c r="B681">
        <v>1234.5</v>
      </c>
      <c r="C681">
        <v>969.89099999999996</v>
      </c>
      <c r="D681">
        <v>927.48699999999997</v>
      </c>
      <c r="E681">
        <v>618.62099999999998</v>
      </c>
      <c r="F681">
        <v>0</v>
      </c>
      <c r="G681">
        <v>0.147318</v>
      </c>
      <c r="H681">
        <v>1</v>
      </c>
      <c r="I681">
        <v>0</v>
      </c>
    </row>
    <row r="682" spans="1:9" x14ac:dyDescent="0.25">
      <c r="A682" t="s">
        <v>40</v>
      </c>
      <c r="B682">
        <v>978.54399999999998</v>
      </c>
      <c r="C682">
        <v>976.90300000000002</v>
      </c>
      <c r="D682">
        <v>927.28300000000002</v>
      </c>
      <c r="E682">
        <v>618.57399999999996</v>
      </c>
      <c r="F682">
        <v>0</v>
      </c>
      <c r="G682">
        <v>0.147318</v>
      </c>
      <c r="H682">
        <v>1</v>
      </c>
      <c r="I682">
        <v>0</v>
      </c>
    </row>
    <row r="683" spans="1:9" x14ac:dyDescent="0.25">
      <c r="A683" t="s">
        <v>40</v>
      </c>
      <c r="B683">
        <v>969.64300000000003</v>
      </c>
      <c r="C683">
        <v>968.05899999999997</v>
      </c>
      <c r="D683">
        <v>927.6</v>
      </c>
      <c r="E683">
        <v>618.68899999999996</v>
      </c>
      <c r="F683">
        <v>0</v>
      </c>
      <c r="G683">
        <v>0.147315</v>
      </c>
      <c r="H683">
        <v>1</v>
      </c>
      <c r="I683">
        <v>0</v>
      </c>
    </row>
    <row r="684" spans="1:9" x14ac:dyDescent="0.25">
      <c r="A684" t="s">
        <v>40</v>
      </c>
      <c r="B684">
        <v>970.13</v>
      </c>
      <c r="C684">
        <v>968.54200000000003</v>
      </c>
      <c r="D684">
        <v>926.88800000000003</v>
      </c>
      <c r="E684">
        <v>618.65800000000002</v>
      </c>
      <c r="F684">
        <v>0</v>
      </c>
      <c r="G684">
        <v>0.147315</v>
      </c>
      <c r="H684">
        <v>1</v>
      </c>
      <c r="I684">
        <v>0</v>
      </c>
    </row>
    <row r="685" spans="1:9" x14ac:dyDescent="0.25">
      <c r="A685" t="s">
        <v>40</v>
      </c>
      <c r="B685">
        <v>969.274</v>
      </c>
      <c r="C685">
        <v>967.71900000000005</v>
      </c>
      <c r="D685">
        <v>927.13900000000001</v>
      </c>
      <c r="E685">
        <v>618.64</v>
      </c>
      <c r="F685">
        <v>0</v>
      </c>
      <c r="G685">
        <v>0.14732600000000001</v>
      </c>
      <c r="H685">
        <v>1</v>
      </c>
      <c r="I685">
        <v>0</v>
      </c>
    </row>
    <row r="686" spans="1:9" x14ac:dyDescent="0.25">
      <c r="A686" t="s">
        <v>40</v>
      </c>
      <c r="B686">
        <v>975.71299999999997</v>
      </c>
      <c r="C686">
        <v>974.03700000000003</v>
      </c>
      <c r="D686">
        <v>927.19</v>
      </c>
      <c r="E686">
        <v>618.87699999999995</v>
      </c>
      <c r="F686">
        <v>0</v>
      </c>
      <c r="G686">
        <v>0.147342</v>
      </c>
      <c r="H686">
        <v>1</v>
      </c>
      <c r="I686">
        <v>0</v>
      </c>
    </row>
    <row r="687" spans="1:9" x14ac:dyDescent="0.25">
      <c r="A687" t="s">
        <v>40</v>
      </c>
      <c r="B687">
        <v>969.76800000000003</v>
      </c>
      <c r="C687">
        <v>967.83299999999997</v>
      </c>
      <c r="D687">
        <v>927.29200000000003</v>
      </c>
      <c r="E687">
        <v>618.88300000000004</v>
      </c>
      <c r="F687">
        <v>0</v>
      </c>
      <c r="G687">
        <v>0.147346</v>
      </c>
      <c r="H687">
        <v>1</v>
      </c>
      <c r="I687">
        <v>0</v>
      </c>
    </row>
    <row r="688" spans="1:9" x14ac:dyDescent="0.25">
      <c r="A688" t="s">
        <v>40</v>
      </c>
      <c r="B688">
        <v>1234.72</v>
      </c>
      <c r="C688">
        <v>974.59100000000001</v>
      </c>
      <c r="D688">
        <v>926.58600000000001</v>
      </c>
      <c r="E688">
        <v>618.31100000000004</v>
      </c>
      <c r="F688">
        <v>0</v>
      </c>
      <c r="G688">
        <v>0.14734900000000001</v>
      </c>
      <c r="H688">
        <v>1</v>
      </c>
      <c r="I688">
        <v>0</v>
      </c>
    </row>
    <row r="689" spans="1:9" x14ac:dyDescent="0.25">
      <c r="A689" t="s">
        <v>40</v>
      </c>
      <c r="B689">
        <v>1836.96</v>
      </c>
      <c r="C689">
        <v>969.54200000000003</v>
      </c>
      <c r="D689">
        <v>927.46299999999997</v>
      </c>
      <c r="E689">
        <v>618.86400000000003</v>
      </c>
      <c r="F689">
        <v>0</v>
      </c>
      <c r="G689">
        <v>0.14732200000000001</v>
      </c>
      <c r="H689">
        <v>1</v>
      </c>
      <c r="I689">
        <v>0</v>
      </c>
    </row>
    <row r="690" spans="1:9" x14ac:dyDescent="0.25">
      <c r="A690" t="s">
        <v>40</v>
      </c>
      <c r="B690">
        <v>1000.97</v>
      </c>
      <c r="C690">
        <v>979.27800000000002</v>
      </c>
      <c r="D690">
        <v>927.93</v>
      </c>
      <c r="E690">
        <v>618.90300000000002</v>
      </c>
      <c r="F690">
        <v>0</v>
      </c>
      <c r="G690">
        <v>0.14732400000000001</v>
      </c>
      <c r="H690">
        <v>1</v>
      </c>
      <c r="I690">
        <v>0</v>
      </c>
    </row>
    <row r="691" spans="1:9" x14ac:dyDescent="0.25">
      <c r="A691" t="s">
        <v>40</v>
      </c>
      <c r="B691">
        <v>969.35</v>
      </c>
      <c r="C691">
        <v>967.73099999999999</v>
      </c>
      <c r="D691">
        <v>927.08299999999997</v>
      </c>
      <c r="E691">
        <v>618.49699999999996</v>
      </c>
      <c r="F691">
        <v>0</v>
      </c>
      <c r="G691">
        <v>0.147346</v>
      </c>
      <c r="H691">
        <v>1</v>
      </c>
      <c r="I691">
        <v>0</v>
      </c>
    </row>
    <row r="692" spans="1:9" x14ac:dyDescent="0.25">
      <c r="A692" t="s">
        <v>40</v>
      </c>
      <c r="B692">
        <v>978.60900000000004</v>
      </c>
      <c r="C692">
        <v>977.00300000000004</v>
      </c>
      <c r="D692">
        <v>927.37300000000005</v>
      </c>
      <c r="E692">
        <v>618.78200000000004</v>
      </c>
      <c r="F692">
        <v>0</v>
      </c>
      <c r="G692">
        <v>0.147318</v>
      </c>
      <c r="H692">
        <v>1</v>
      </c>
      <c r="I692">
        <v>0</v>
      </c>
    </row>
    <row r="693" spans="1:9" x14ac:dyDescent="0.25">
      <c r="A693" t="s">
        <v>40</v>
      </c>
      <c r="B693">
        <v>970.02499999999998</v>
      </c>
      <c r="C693">
        <v>968.44299999999998</v>
      </c>
      <c r="D693">
        <v>927.81899999999996</v>
      </c>
      <c r="E693">
        <v>618.80700000000002</v>
      </c>
      <c r="F693">
        <v>0</v>
      </c>
      <c r="G693">
        <v>0.14732899999999999</v>
      </c>
      <c r="H693">
        <v>1</v>
      </c>
      <c r="I693">
        <v>0</v>
      </c>
    </row>
    <row r="694" spans="1:9" x14ac:dyDescent="0.25">
      <c r="A694" t="s">
        <v>40</v>
      </c>
      <c r="B694">
        <v>971.29399999999998</v>
      </c>
      <c r="C694">
        <v>969.69299999999998</v>
      </c>
      <c r="D694">
        <v>927.89300000000003</v>
      </c>
      <c r="E694">
        <v>618.92100000000005</v>
      </c>
      <c r="F694">
        <v>0</v>
      </c>
      <c r="G694">
        <v>0.14731900000000001</v>
      </c>
      <c r="H694">
        <v>1</v>
      </c>
      <c r="I694">
        <v>0</v>
      </c>
    </row>
    <row r="695" spans="1:9" x14ac:dyDescent="0.25">
      <c r="A695" t="s">
        <v>40</v>
      </c>
      <c r="B695">
        <v>969.81500000000005</v>
      </c>
      <c r="C695">
        <v>968.22900000000004</v>
      </c>
      <c r="D695">
        <v>927.70799999999997</v>
      </c>
      <c r="E695">
        <v>618.79200000000003</v>
      </c>
      <c r="F695">
        <v>0</v>
      </c>
      <c r="G695">
        <v>0.14735000000000001</v>
      </c>
      <c r="H695">
        <v>1</v>
      </c>
      <c r="I695">
        <v>0</v>
      </c>
    </row>
    <row r="696" spans="1:9" x14ac:dyDescent="0.25">
      <c r="A696" t="s">
        <v>40</v>
      </c>
      <c r="B696">
        <v>976.51800000000003</v>
      </c>
      <c r="C696">
        <v>974.83500000000004</v>
      </c>
      <c r="D696">
        <v>927.25099999999998</v>
      </c>
      <c r="E696">
        <v>618.76700000000005</v>
      </c>
      <c r="F696">
        <v>0</v>
      </c>
      <c r="G696">
        <v>0.147315</v>
      </c>
      <c r="H696">
        <v>1</v>
      </c>
      <c r="I696">
        <v>0</v>
      </c>
    </row>
    <row r="697" spans="1:9" x14ac:dyDescent="0.25">
      <c r="A697" t="s">
        <v>40</v>
      </c>
      <c r="B697">
        <v>1947.53</v>
      </c>
      <c r="C697">
        <v>968.57500000000005</v>
      </c>
      <c r="D697">
        <v>927.67700000000002</v>
      </c>
      <c r="E697">
        <v>618.65</v>
      </c>
      <c r="F697">
        <v>0</v>
      </c>
      <c r="G697">
        <v>0.147338</v>
      </c>
      <c r="H697">
        <v>1</v>
      </c>
      <c r="I697">
        <v>0</v>
      </c>
    </row>
    <row r="698" spans="1:9" x14ac:dyDescent="0.25">
      <c r="A698" t="s">
        <v>40</v>
      </c>
      <c r="B698">
        <v>974.16600000000005</v>
      </c>
      <c r="C698">
        <v>969.81500000000005</v>
      </c>
      <c r="D698">
        <v>926.73800000000006</v>
      </c>
      <c r="E698">
        <v>618.65300000000002</v>
      </c>
      <c r="F698">
        <v>0</v>
      </c>
      <c r="G698">
        <v>0.147341</v>
      </c>
      <c r="H698">
        <v>1</v>
      </c>
      <c r="I698">
        <v>0</v>
      </c>
    </row>
    <row r="699" spans="1:9" x14ac:dyDescent="0.25">
      <c r="A699" t="s">
        <v>40</v>
      </c>
      <c r="B699">
        <v>976.57899999999995</v>
      </c>
      <c r="C699">
        <v>974.79600000000005</v>
      </c>
      <c r="D699">
        <v>927.78700000000003</v>
      </c>
      <c r="E699">
        <v>618.625</v>
      </c>
      <c r="F699">
        <v>0</v>
      </c>
      <c r="G699">
        <v>0.147339</v>
      </c>
      <c r="H699">
        <v>1</v>
      </c>
      <c r="I699">
        <v>0</v>
      </c>
    </row>
    <row r="700" spans="1:9" x14ac:dyDescent="0.25">
      <c r="A700" t="s">
        <v>40</v>
      </c>
      <c r="B700">
        <v>980.88199999999995</v>
      </c>
      <c r="C700">
        <v>978.65300000000002</v>
      </c>
      <c r="D700">
        <v>927.255</v>
      </c>
      <c r="E700">
        <v>618.74800000000005</v>
      </c>
      <c r="F700">
        <v>0</v>
      </c>
      <c r="G700">
        <v>0.14732700000000001</v>
      </c>
      <c r="H700">
        <v>1</v>
      </c>
      <c r="I700">
        <v>0</v>
      </c>
    </row>
    <row r="701" spans="1:9" x14ac:dyDescent="0.25">
      <c r="A701" t="s">
        <v>40</v>
      </c>
      <c r="B701">
        <v>969.13800000000003</v>
      </c>
      <c r="C701">
        <v>967.52700000000004</v>
      </c>
      <c r="D701">
        <v>927.00699999999995</v>
      </c>
      <c r="E701">
        <v>618.46900000000005</v>
      </c>
      <c r="F701">
        <v>0</v>
      </c>
      <c r="G701">
        <v>0.147148</v>
      </c>
      <c r="H701">
        <v>1</v>
      </c>
      <c r="I701">
        <v>0</v>
      </c>
    </row>
    <row r="702" spans="1:9" x14ac:dyDescent="0.25">
      <c r="A702" t="s">
        <v>40</v>
      </c>
      <c r="B702">
        <v>977.42899999999997</v>
      </c>
      <c r="C702">
        <v>975.84699999999998</v>
      </c>
      <c r="D702">
        <v>926.71600000000001</v>
      </c>
      <c r="E702">
        <v>618.72799999999995</v>
      </c>
      <c r="F702">
        <v>0</v>
      </c>
      <c r="G702">
        <v>0.14732400000000001</v>
      </c>
      <c r="H702">
        <v>1</v>
      </c>
      <c r="I702">
        <v>0</v>
      </c>
    </row>
    <row r="703" spans="1:9" x14ac:dyDescent="0.25">
      <c r="A703" t="s">
        <v>40</v>
      </c>
      <c r="B703">
        <v>969.31899999999996</v>
      </c>
      <c r="C703">
        <v>967.74</v>
      </c>
      <c r="D703">
        <v>927.24099999999999</v>
      </c>
      <c r="E703">
        <v>618.67899999999997</v>
      </c>
      <c r="F703">
        <v>0</v>
      </c>
      <c r="G703">
        <v>0.14732000000000001</v>
      </c>
      <c r="H703">
        <v>1</v>
      </c>
      <c r="I703">
        <v>0</v>
      </c>
    </row>
    <row r="704" spans="1:9" x14ac:dyDescent="0.25">
      <c r="A704" t="s">
        <v>40</v>
      </c>
      <c r="B704">
        <v>969.91499999999996</v>
      </c>
      <c r="C704">
        <v>968.31700000000001</v>
      </c>
      <c r="D704">
        <v>926.70299999999997</v>
      </c>
      <c r="E704">
        <v>618.70299999999997</v>
      </c>
      <c r="F704">
        <v>0</v>
      </c>
      <c r="G704">
        <v>0.14732000000000001</v>
      </c>
      <c r="H704">
        <v>1</v>
      </c>
      <c r="I704">
        <v>0</v>
      </c>
    </row>
    <row r="705" spans="1:9" x14ac:dyDescent="0.25">
      <c r="A705" t="s">
        <v>40</v>
      </c>
      <c r="B705">
        <v>969.47500000000002</v>
      </c>
      <c r="C705">
        <v>967.89200000000005</v>
      </c>
      <c r="D705">
        <v>927.45100000000002</v>
      </c>
      <c r="E705">
        <v>618.83100000000002</v>
      </c>
      <c r="F705">
        <v>0</v>
      </c>
      <c r="G705">
        <v>0.14732200000000001</v>
      </c>
      <c r="H705">
        <v>1</v>
      </c>
      <c r="I705">
        <v>0</v>
      </c>
    </row>
    <row r="706" spans="1:9" x14ac:dyDescent="0.25">
      <c r="A706" t="s">
        <v>40</v>
      </c>
      <c r="B706">
        <v>1608.84</v>
      </c>
      <c r="C706">
        <v>974.68499999999995</v>
      </c>
      <c r="D706">
        <v>927.76700000000005</v>
      </c>
      <c r="E706">
        <v>618.84699999999998</v>
      </c>
      <c r="F706">
        <v>0</v>
      </c>
      <c r="G706">
        <v>0.147318</v>
      </c>
      <c r="H706">
        <v>1</v>
      </c>
      <c r="I706">
        <v>0</v>
      </c>
    </row>
    <row r="707" spans="1:9" x14ac:dyDescent="0.25">
      <c r="A707" t="s">
        <v>40</v>
      </c>
      <c r="B707">
        <v>1579.19</v>
      </c>
      <c r="C707">
        <v>978.27099999999996</v>
      </c>
      <c r="D707">
        <v>927.91</v>
      </c>
      <c r="E707">
        <v>618.80799999999999</v>
      </c>
      <c r="F707">
        <v>0</v>
      </c>
      <c r="G707">
        <v>0.147318</v>
      </c>
      <c r="H707">
        <v>1</v>
      </c>
      <c r="I707">
        <v>0</v>
      </c>
    </row>
    <row r="708" spans="1:9" x14ac:dyDescent="0.25">
      <c r="A708" t="s">
        <v>40</v>
      </c>
      <c r="B708">
        <v>978.11400000000003</v>
      </c>
      <c r="C708">
        <v>974.94100000000003</v>
      </c>
      <c r="D708">
        <v>928.16399999999999</v>
      </c>
      <c r="E708">
        <v>618.72400000000005</v>
      </c>
      <c r="F708">
        <v>0</v>
      </c>
      <c r="G708">
        <v>0.14730599999999999</v>
      </c>
      <c r="H708">
        <v>1</v>
      </c>
      <c r="I708">
        <v>0</v>
      </c>
    </row>
    <row r="709" spans="1:9" x14ac:dyDescent="0.25">
      <c r="A709" t="s">
        <v>40</v>
      </c>
      <c r="B709">
        <v>983.61199999999997</v>
      </c>
      <c r="C709">
        <v>980.20299999999997</v>
      </c>
      <c r="D709">
        <v>927.30100000000004</v>
      </c>
      <c r="E709">
        <v>618.875</v>
      </c>
      <c r="F709">
        <v>0</v>
      </c>
      <c r="G709">
        <v>0.14730699999999999</v>
      </c>
      <c r="H709">
        <v>1</v>
      </c>
      <c r="I709">
        <v>0</v>
      </c>
    </row>
    <row r="710" spans="1:9" x14ac:dyDescent="0.25">
      <c r="A710" t="s">
        <v>40</v>
      </c>
      <c r="B710">
        <v>969.43799999999999</v>
      </c>
      <c r="C710">
        <v>967.84100000000001</v>
      </c>
      <c r="D710">
        <v>927.31</v>
      </c>
      <c r="E710">
        <v>618.83299999999997</v>
      </c>
      <c r="F710">
        <v>0</v>
      </c>
      <c r="G710">
        <v>0.14732600000000001</v>
      </c>
      <c r="H710">
        <v>1</v>
      </c>
      <c r="I710">
        <v>0</v>
      </c>
    </row>
    <row r="711" spans="1:9" x14ac:dyDescent="0.25">
      <c r="A711" t="s">
        <v>40</v>
      </c>
      <c r="B711">
        <v>976.65499999999997</v>
      </c>
      <c r="C711">
        <v>975.07399999999996</v>
      </c>
      <c r="D711">
        <v>926.21</v>
      </c>
      <c r="E711">
        <v>618.45299999999997</v>
      </c>
      <c r="F711">
        <v>0</v>
      </c>
      <c r="G711">
        <v>0.14734900000000001</v>
      </c>
      <c r="H711">
        <v>1</v>
      </c>
      <c r="I711">
        <v>0</v>
      </c>
    </row>
    <row r="712" spans="1:9" x14ac:dyDescent="0.25">
      <c r="A712" t="s">
        <v>40</v>
      </c>
      <c r="B712">
        <v>969.90599999999995</v>
      </c>
      <c r="C712">
        <v>968.32299999999998</v>
      </c>
      <c r="D712">
        <v>927.82899999999995</v>
      </c>
      <c r="E712">
        <v>618.88699999999994</v>
      </c>
      <c r="F712">
        <v>0</v>
      </c>
      <c r="G712">
        <v>0.147337</v>
      </c>
      <c r="H712">
        <v>1</v>
      </c>
      <c r="I712">
        <v>0</v>
      </c>
    </row>
    <row r="713" spans="1:9" x14ac:dyDescent="0.25">
      <c r="A713" t="s">
        <v>40</v>
      </c>
      <c r="B713">
        <v>968.81799999999998</v>
      </c>
      <c r="C713">
        <v>967.26300000000003</v>
      </c>
      <c r="D713">
        <v>926.75900000000001</v>
      </c>
      <c r="E713">
        <v>618.673</v>
      </c>
      <c r="F713">
        <v>0</v>
      </c>
      <c r="G713">
        <v>0.147338</v>
      </c>
      <c r="H713">
        <v>1</v>
      </c>
      <c r="I713">
        <v>0</v>
      </c>
    </row>
    <row r="714" spans="1:9" x14ac:dyDescent="0.25">
      <c r="A714" t="s">
        <v>40</v>
      </c>
      <c r="B714">
        <v>970.44899999999996</v>
      </c>
      <c r="C714">
        <v>968.87</v>
      </c>
      <c r="D714">
        <v>927.67399999999998</v>
      </c>
      <c r="E714">
        <v>618.67100000000005</v>
      </c>
      <c r="F714">
        <v>0</v>
      </c>
      <c r="G714">
        <v>0.14732200000000001</v>
      </c>
      <c r="H714">
        <v>1</v>
      </c>
      <c r="I714">
        <v>0</v>
      </c>
    </row>
    <row r="715" spans="1:9" x14ac:dyDescent="0.25">
      <c r="A715" t="s">
        <v>40</v>
      </c>
      <c r="B715">
        <v>1590.34</v>
      </c>
      <c r="C715">
        <v>975.48599999999999</v>
      </c>
      <c r="D715">
        <v>927.80899999999997</v>
      </c>
      <c r="E715">
        <v>618.93899999999996</v>
      </c>
      <c r="F715">
        <v>0</v>
      </c>
      <c r="G715">
        <v>0.147318</v>
      </c>
      <c r="H715">
        <v>1</v>
      </c>
      <c r="I715">
        <v>0</v>
      </c>
    </row>
    <row r="716" spans="1:9" x14ac:dyDescent="0.25">
      <c r="A716" t="s">
        <v>40</v>
      </c>
      <c r="B716">
        <v>1882.39</v>
      </c>
      <c r="C716">
        <v>969.79600000000005</v>
      </c>
      <c r="D716">
        <v>927.53300000000002</v>
      </c>
      <c r="E716">
        <v>618.73500000000001</v>
      </c>
      <c r="F716">
        <v>0</v>
      </c>
      <c r="G716">
        <v>0.14730599999999999</v>
      </c>
      <c r="H716">
        <v>1</v>
      </c>
      <c r="I716">
        <v>0</v>
      </c>
    </row>
    <row r="717" spans="1:9" x14ac:dyDescent="0.25">
      <c r="A717" t="s">
        <v>40</v>
      </c>
      <c r="B717">
        <v>982.71900000000005</v>
      </c>
      <c r="C717">
        <v>971.92899999999997</v>
      </c>
      <c r="D717">
        <v>927.45899999999995</v>
      </c>
      <c r="E717">
        <v>618.53399999999999</v>
      </c>
      <c r="F717">
        <v>0</v>
      </c>
      <c r="G717">
        <v>0.14730599999999999</v>
      </c>
      <c r="H717">
        <v>1</v>
      </c>
      <c r="I717">
        <v>0</v>
      </c>
    </row>
    <row r="718" spans="1:9" x14ac:dyDescent="0.25">
      <c r="A718" t="s">
        <v>40</v>
      </c>
      <c r="B718">
        <v>969.39800000000002</v>
      </c>
      <c r="C718">
        <v>967.65800000000002</v>
      </c>
      <c r="D718">
        <v>927.16700000000003</v>
      </c>
      <c r="E718">
        <v>618.73099999999999</v>
      </c>
      <c r="F718">
        <v>0</v>
      </c>
      <c r="G718">
        <v>0.14727499999999999</v>
      </c>
      <c r="H718">
        <v>1</v>
      </c>
      <c r="I718">
        <v>0</v>
      </c>
    </row>
    <row r="719" spans="1:9" x14ac:dyDescent="0.25">
      <c r="A719" t="s">
        <v>40</v>
      </c>
      <c r="B719">
        <v>980.00099999999998</v>
      </c>
      <c r="C719">
        <v>978.41200000000003</v>
      </c>
      <c r="D719">
        <v>927.60299999999995</v>
      </c>
      <c r="E719">
        <v>618.83699999999999</v>
      </c>
      <c r="F719">
        <v>0</v>
      </c>
      <c r="G719">
        <v>0.14733599999999999</v>
      </c>
      <c r="H719">
        <v>1</v>
      </c>
      <c r="I719">
        <v>0</v>
      </c>
    </row>
    <row r="720" spans="1:9" x14ac:dyDescent="0.25">
      <c r="A720" t="s">
        <v>40</v>
      </c>
      <c r="B720">
        <v>969.024</v>
      </c>
      <c r="C720">
        <v>967.44799999999998</v>
      </c>
      <c r="D720">
        <v>927.01499999999999</v>
      </c>
      <c r="E720">
        <v>618.69799999999998</v>
      </c>
      <c r="F720">
        <v>0</v>
      </c>
      <c r="G720">
        <v>0.14732500000000001</v>
      </c>
      <c r="H720">
        <v>1</v>
      </c>
      <c r="I720">
        <v>0</v>
      </c>
    </row>
    <row r="721" spans="1:25" x14ac:dyDescent="0.25">
      <c r="A721" t="s">
        <v>40</v>
      </c>
      <c r="B721">
        <v>978.61900000000003</v>
      </c>
      <c r="C721">
        <v>977.04</v>
      </c>
      <c r="D721">
        <v>927.31799999999998</v>
      </c>
      <c r="E721">
        <v>618.88300000000004</v>
      </c>
      <c r="F721">
        <v>0</v>
      </c>
      <c r="G721">
        <v>0.147315</v>
      </c>
      <c r="H721">
        <v>1</v>
      </c>
      <c r="I721">
        <v>0</v>
      </c>
    </row>
    <row r="722" spans="1:25" x14ac:dyDescent="0.25">
      <c r="A722" t="s">
        <v>40</v>
      </c>
      <c r="B722">
        <v>969.702</v>
      </c>
      <c r="C722">
        <v>968.14599999999996</v>
      </c>
      <c r="D722">
        <v>927.54200000000003</v>
      </c>
      <c r="E722">
        <v>618.85900000000004</v>
      </c>
      <c r="F722">
        <v>0</v>
      </c>
      <c r="G722">
        <v>0.147315</v>
      </c>
      <c r="H722">
        <v>1</v>
      </c>
      <c r="I722">
        <v>0</v>
      </c>
    </row>
    <row r="723" spans="1:25" x14ac:dyDescent="0.25">
      <c r="A723" t="s">
        <v>40</v>
      </c>
      <c r="B723">
        <v>970.22699999999998</v>
      </c>
      <c r="C723">
        <v>968.64700000000005</v>
      </c>
      <c r="D723">
        <v>927.37099999999998</v>
      </c>
      <c r="E723">
        <v>619.10500000000002</v>
      </c>
      <c r="F723">
        <v>0</v>
      </c>
      <c r="G723">
        <v>0.147235</v>
      </c>
      <c r="H723">
        <v>1</v>
      </c>
      <c r="I723">
        <v>0</v>
      </c>
    </row>
    <row r="724" spans="1:25" x14ac:dyDescent="0.25">
      <c r="A724" t="s">
        <v>40</v>
      </c>
      <c r="B724">
        <v>1301.44</v>
      </c>
      <c r="C724">
        <v>968.39800000000002</v>
      </c>
      <c r="D724">
        <v>927.37800000000004</v>
      </c>
      <c r="E724">
        <v>618.81700000000001</v>
      </c>
      <c r="F724">
        <v>0</v>
      </c>
      <c r="G724">
        <v>0.147317</v>
      </c>
      <c r="H724">
        <v>1</v>
      </c>
      <c r="I724">
        <v>0</v>
      </c>
    </row>
    <row r="725" spans="1:25" x14ac:dyDescent="0.25">
      <c r="A725" t="s">
        <v>40</v>
      </c>
      <c r="B725">
        <v>1872.2</v>
      </c>
      <c r="C725">
        <v>983.35299999999995</v>
      </c>
      <c r="D725">
        <v>927.46699999999998</v>
      </c>
      <c r="E725">
        <v>618.78700000000003</v>
      </c>
      <c r="F725">
        <v>0</v>
      </c>
      <c r="G725">
        <v>0.147313</v>
      </c>
      <c r="H725">
        <v>1</v>
      </c>
      <c r="I725">
        <v>0</v>
      </c>
    </row>
    <row r="726" spans="1:25" x14ac:dyDescent="0.25">
      <c r="A726" t="s">
        <v>40</v>
      </c>
      <c r="B726">
        <v>1040.75</v>
      </c>
      <c r="C726">
        <v>988.577</v>
      </c>
      <c r="D726">
        <v>927.15</v>
      </c>
      <c r="E726">
        <v>618.54700000000003</v>
      </c>
      <c r="F726">
        <v>0</v>
      </c>
      <c r="G726">
        <v>0.14732500000000001</v>
      </c>
      <c r="H726">
        <v>1</v>
      </c>
      <c r="I726">
        <v>0</v>
      </c>
    </row>
    <row r="727" spans="1:25" x14ac:dyDescent="0.25">
      <c r="A727" t="s">
        <v>40</v>
      </c>
      <c r="B727">
        <v>985.68600000000004</v>
      </c>
      <c r="C727">
        <v>983.95</v>
      </c>
      <c r="D727">
        <v>927.32799999999997</v>
      </c>
      <c r="E727">
        <v>618.72299999999996</v>
      </c>
      <c r="F727">
        <v>0</v>
      </c>
      <c r="G727">
        <v>0.14733199999999999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986.31200000000001</v>
      </c>
      <c r="C728">
        <v>984.35699999999997</v>
      </c>
      <c r="D728">
        <v>927.79100000000005</v>
      </c>
      <c r="E728">
        <v>618.88699999999994</v>
      </c>
      <c r="F728">
        <v>0</v>
      </c>
      <c r="G728">
        <v>0.14732700000000001</v>
      </c>
      <c r="H728">
        <v>1</v>
      </c>
      <c r="I728">
        <v>0</v>
      </c>
      <c r="R728">
        <f>AVERAGE(B679:B728)</f>
        <v>1117.8415199999997</v>
      </c>
      <c r="S728">
        <f>AVERAGE(C679:C728)</f>
        <v>972.80517999999984</v>
      </c>
      <c r="U728">
        <f>_xlfn.VAR.P(B679:B728)</f>
        <v>83755.817700250249</v>
      </c>
      <c r="V728">
        <f>_xlfn.VAR.P(C679:C728)</f>
        <v>29.882681667599925</v>
      </c>
      <c r="X728">
        <f>1.96*SQRT(U728)/50</f>
        <v>11.344714174932419</v>
      </c>
      <c r="Y728">
        <f>1.96*SQRT(V728)/50</f>
        <v>0.21428701304022313</v>
      </c>
    </row>
    <row r="729" spans="1:25" x14ac:dyDescent="0.25">
      <c r="A729" t="s">
        <v>40</v>
      </c>
      <c r="B729">
        <v>55894.854895999997</v>
      </c>
      <c r="C729" t="s">
        <v>36</v>
      </c>
      <c r="U729" t="s">
        <v>73</v>
      </c>
    </row>
    <row r="730" spans="1:25" x14ac:dyDescent="0.25">
      <c r="A730" t="s">
        <v>87</v>
      </c>
      <c r="B730">
        <v>871.54600000000005</v>
      </c>
      <c r="C730">
        <v>869.39200000000005</v>
      </c>
      <c r="D730">
        <v>813.90499999999997</v>
      </c>
      <c r="E730">
        <v>639.54300000000001</v>
      </c>
      <c r="F730">
        <v>0</v>
      </c>
      <c r="G730">
        <v>0.114936</v>
      </c>
      <c r="H730">
        <v>0.90059699999999998</v>
      </c>
      <c r="I730">
        <v>0</v>
      </c>
      <c r="U730">
        <f>_xlfn.STDEV.P(B679:B728)</f>
        <v>289.4059738503168</v>
      </c>
      <c r="V730">
        <f>_xlfn.STDEV.P(C679:C728)</f>
        <v>5.4665054346995694</v>
      </c>
    </row>
    <row r="731" spans="1:25" x14ac:dyDescent="0.25">
      <c r="A731" t="s">
        <v>87</v>
      </c>
      <c r="B731">
        <v>872.42600000000004</v>
      </c>
      <c r="C731">
        <v>869.78099999999995</v>
      </c>
      <c r="D731">
        <v>813.78099999999995</v>
      </c>
      <c r="E731">
        <v>639.39599999999996</v>
      </c>
      <c r="F731">
        <v>0</v>
      </c>
      <c r="G731">
        <v>0.115068</v>
      </c>
      <c r="H731">
        <v>0.89518399999999998</v>
      </c>
      <c r="I731">
        <v>0</v>
      </c>
    </row>
    <row r="732" spans="1:25" x14ac:dyDescent="0.25">
      <c r="A732" t="s">
        <v>87</v>
      </c>
      <c r="B732">
        <v>864.21100000000001</v>
      </c>
      <c r="C732">
        <v>861.54200000000003</v>
      </c>
      <c r="D732">
        <v>813.90300000000002</v>
      </c>
      <c r="E732">
        <v>639.50300000000004</v>
      </c>
      <c r="F732">
        <v>0</v>
      </c>
      <c r="G732">
        <v>0.114969</v>
      </c>
      <c r="H732">
        <v>0.89918399999999998</v>
      </c>
      <c r="I732">
        <v>0</v>
      </c>
    </row>
    <row r="733" spans="1:25" x14ac:dyDescent="0.25">
      <c r="A733" t="s">
        <v>87</v>
      </c>
      <c r="B733">
        <v>863.41800000000001</v>
      </c>
      <c r="C733">
        <v>860.65</v>
      </c>
      <c r="D733">
        <v>814.11500000000001</v>
      </c>
      <c r="E733">
        <v>639.69100000000003</v>
      </c>
      <c r="F733">
        <v>0</v>
      </c>
      <c r="G733">
        <v>0.114925</v>
      </c>
      <c r="H733">
        <v>0.90107700000000002</v>
      </c>
      <c r="I733">
        <v>0</v>
      </c>
    </row>
    <row r="734" spans="1:25" x14ac:dyDescent="0.25">
      <c r="A734" t="s">
        <v>87</v>
      </c>
      <c r="B734">
        <v>2215.65</v>
      </c>
      <c r="C734">
        <v>860.976</v>
      </c>
      <c r="D734">
        <v>813.95</v>
      </c>
      <c r="E734">
        <v>639.47799999999995</v>
      </c>
      <c r="F734">
        <v>0</v>
      </c>
      <c r="G734">
        <v>0.11493100000000001</v>
      </c>
      <c r="H734">
        <v>0.90059400000000001</v>
      </c>
      <c r="I734">
        <v>0</v>
      </c>
    </row>
    <row r="735" spans="1:25" x14ac:dyDescent="0.25">
      <c r="A735" t="s">
        <v>87</v>
      </c>
      <c r="B735">
        <v>1379.57</v>
      </c>
      <c r="C735">
        <v>863.99900000000002</v>
      </c>
      <c r="D735">
        <v>813.93799999999999</v>
      </c>
      <c r="E735">
        <v>639.54999999999995</v>
      </c>
      <c r="F735">
        <v>0</v>
      </c>
      <c r="G735">
        <v>0.114937</v>
      </c>
      <c r="H735">
        <v>0.89637699999999998</v>
      </c>
      <c r="I735">
        <v>0</v>
      </c>
    </row>
    <row r="736" spans="1:25" x14ac:dyDescent="0.25">
      <c r="A736" t="s">
        <v>87</v>
      </c>
      <c r="B736">
        <v>868.58299999999997</v>
      </c>
      <c r="C736">
        <v>864.45</v>
      </c>
      <c r="D736">
        <v>813.97699999999998</v>
      </c>
      <c r="E736">
        <v>639.49300000000005</v>
      </c>
      <c r="F736">
        <v>0</v>
      </c>
      <c r="G736">
        <v>0.114926</v>
      </c>
      <c r="H736">
        <v>0.89344299999999999</v>
      </c>
      <c r="I736">
        <v>0</v>
      </c>
    </row>
    <row r="737" spans="1:9" x14ac:dyDescent="0.25">
      <c r="A737" t="s">
        <v>87</v>
      </c>
      <c r="B737">
        <v>863.01199999999994</v>
      </c>
      <c r="C737">
        <v>860.39300000000003</v>
      </c>
      <c r="D737">
        <v>814.024</v>
      </c>
      <c r="E737">
        <v>639.63800000000003</v>
      </c>
      <c r="F737">
        <v>0</v>
      </c>
      <c r="G737">
        <v>0.114928</v>
      </c>
      <c r="H737">
        <v>0.89407499999999995</v>
      </c>
      <c r="I737">
        <v>0</v>
      </c>
    </row>
    <row r="738" spans="1:9" x14ac:dyDescent="0.25">
      <c r="A738" t="s">
        <v>87</v>
      </c>
      <c r="B738">
        <v>865.79499999999996</v>
      </c>
      <c r="C738">
        <v>863.12099999999998</v>
      </c>
      <c r="D738">
        <v>813.85500000000002</v>
      </c>
      <c r="E738">
        <v>639.423</v>
      </c>
      <c r="F738">
        <v>0</v>
      </c>
      <c r="G738">
        <v>0.114997</v>
      </c>
      <c r="H738">
        <v>0.89966599999999997</v>
      </c>
      <c r="I738">
        <v>0</v>
      </c>
    </row>
    <row r="739" spans="1:9" x14ac:dyDescent="0.25">
      <c r="A739" t="s">
        <v>87</v>
      </c>
      <c r="B739">
        <v>864.65099999999995</v>
      </c>
      <c r="C739">
        <v>861.976</v>
      </c>
      <c r="D739">
        <v>813.95399999999995</v>
      </c>
      <c r="E739">
        <v>639.55999999999995</v>
      </c>
      <c r="F739">
        <v>0</v>
      </c>
      <c r="G739">
        <v>0.11505899999999999</v>
      </c>
      <c r="H739">
        <v>0.89738799999999996</v>
      </c>
      <c r="I739">
        <v>0</v>
      </c>
    </row>
    <row r="740" spans="1:9" x14ac:dyDescent="0.25">
      <c r="A740" t="s">
        <v>87</v>
      </c>
      <c r="B740">
        <v>857.41899999999998</v>
      </c>
      <c r="C740">
        <v>854.76400000000001</v>
      </c>
      <c r="D740">
        <v>813.93100000000004</v>
      </c>
      <c r="E740">
        <v>639.452</v>
      </c>
      <c r="F740">
        <v>0</v>
      </c>
      <c r="G740">
        <v>0.103676</v>
      </c>
      <c r="H740">
        <v>0.90107099999999996</v>
      </c>
      <c r="I740">
        <v>0</v>
      </c>
    </row>
    <row r="741" spans="1:9" x14ac:dyDescent="0.25">
      <c r="A741" t="s">
        <v>87</v>
      </c>
      <c r="B741">
        <v>855.90700000000004</v>
      </c>
      <c r="C741">
        <v>853.26599999999996</v>
      </c>
      <c r="D741">
        <v>813.83799999999997</v>
      </c>
      <c r="E741">
        <v>639.45000000000005</v>
      </c>
      <c r="F741">
        <v>0</v>
      </c>
      <c r="G741">
        <v>0.11505</v>
      </c>
      <c r="H741">
        <v>0.89957600000000004</v>
      </c>
      <c r="I741">
        <v>0</v>
      </c>
    </row>
    <row r="742" spans="1:9" x14ac:dyDescent="0.25">
      <c r="A742" t="s">
        <v>87</v>
      </c>
      <c r="B742">
        <v>862.13800000000003</v>
      </c>
      <c r="C742">
        <v>859.38300000000004</v>
      </c>
      <c r="D742">
        <v>813.9</v>
      </c>
      <c r="E742">
        <v>639.45299999999997</v>
      </c>
      <c r="F742">
        <v>0</v>
      </c>
      <c r="G742">
        <v>0.114938</v>
      </c>
      <c r="H742">
        <v>0.90081100000000003</v>
      </c>
      <c r="I742">
        <v>0</v>
      </c>
    </row>
    <row r="743" spans="1:9" x14ac:dyDescent="0.25">
      <c r="A743" t="s">
        <v>87</v>
      </c>
      <c r="B743">
        <v>863.30100000000004</v>
      </c>
      <c r="C743">
        <v>860.65200000000004</v>
      </c>
      <c r="D743">
        <v>813.923</v>
      </c>
      <c r="E743">
        <v>639.5</v>
      </c>
      <c r="F743">
        <v>0</v>
      </c>
      <c r="G743">
        <v>0.114936</v>
      </c>
      <c r="H743">
        <v>0.89928200000000003</v>
      </c>
      <c r="I743">
        <v>0</v>
      </c>
    </row>
    <row r="744" spans="1:9" x14ac:dyDescent="0.25">
      <c r="A744" t="s">
        <v>87</v>
      </c>
      <c r="B744">
        <v>1721.89</v>
      </c>
      <c r="C744">
        <v>865.08900000000006</v>
      </c>
      <c r="D744">
        <v>813.947</v>
      </c>
      <c r="E744">
        <v>639.48199999999997</v>
      </c>
      <c r="F744">
        <v>0</v>
      </c>
      <c r="G744">
        <v>0.114955</v>
      </c>
      <c r="H744">
        <v>0.89174600000000004</v>
      </c>
      <c r="I744">
        <v>0</v>
      </c>
    </row>
    <row r="745" spans="1:9" x14ac:dyDescent="0.25">
      <c r="A745" t="s">
        <v>87</v>
      </c>
      <c r="B745">
        <v>1178.3599999999999</v>
      </c>
      <c r="C745">
        <v>856.60599999999999</v>
      </c>
      <c r="D745">
        <v>813.86199999999997</v>
      </c>
      <c r="E745">
        <v>639.38599999999997</v>
      </c>
      <c r="F745">
        <v>0</v>
      </c>
      <c r="G745">
        <v>0.114923</v>
      </c>
      <c r="H745">
        <v>0.901034</v>
      </c>
      <c r="I745">
        <v>0</v>
      </c>
    </row>
    <row r="746" spans="1:9" x14ac:dyDescent="0.25">
      <c r="A746" t="s">
        <v>87</v>
      </c>
      <c r="B746">
        <v>888.76800000000003</v>
      </c>
      <c r="C746">
        <v>865.55499999999995</v>
      </c>
      <c r="D746">
        <v>813.78399999999999</v>
      </c>
      <c r="E746">
        <v>639.42399999999998</v>
      </c>
      <c r="F746">
        <v>0</v>
      </c>
      <c r="G746">
        <v>9.6943600000000005E-2</v>
      </c>
      <c r="H746">
        <v>0.90074699999999996</v>
      </c>
      <c r="I746">
        <v>0</v>
      </c>
    </row>
    <row r="747" spans="1:9" x14ac:dyDescent="0.25">
      <c r="A747" t="s">
        <v>87</v>
      </c>
      <c r="B747">
        <v>859.26300000000003</v>
      </c>
      <c r="C747">
        <v>856.58100000000002</v>
      </c>
      <c r="D747">
        <v>813.86500000000001</v>
      </c>
      <c r="E747">
        <v>639.43200000000002</v>
      </c>
      <c r="F747">
        <v>0</v>
      </c>
      <c r="G747">
        <v>0.11493399999999999</v>
      </c>
      <c r="H747">
        <v>0.90049599999999996</v>
      </c>
      <c r="I747">
        <v>0</v>
      </c>
    </row>
    <row r="748" spans="1:9" x14ac:dyDescent="0.25">
      <c r="A748" t="s">
        <v>87</v>
      </c>
      <c r="B748">
        <v>856.197</v>
      </c>
      <c r="C748">
        <v>853.54700000000003</v>
      </c>
      <c r="D748">
        <v>813.88400000000001</v>
      </c>
      <c r="E748">
        <v>639.44500000000005</v>
      </c>
      <c r="F748">
        <v>0</v>
      </c>
      <c r="G748">
        <v>0.114923</v>
      </c>
      <c r="H748">
        <v>0.86895299999999998</v>
      </c>
      <c r="I748">
        <v>0</v>
      </c>
    </row>
    <row r="749" spans="1:9" x14ac:dyDescent="0.25">
      <c r="A749" t="s">
        <v>87</v>
      </c>
      <c r="B749">
        <v>862.66600000000005</v>
      </c>
      <c r="C749">
        <v>859.90499999999997</v>
      </c>
      <c r="D749">
        <v>813.95</v>
      </c>
      <c r="E749">
        <v>639.51</v>
      </c>
      <c r="F749">
        <v>0</v>
      </c>
      <c r="G749">
        <v>8.5156399999999993E-2</v>
      </c>
      <c r="H749">
        <v>0.88818200000000003</v>
      </c>
      <c r="I749">
        <v>0</v>
      </c>
    </row>
    <row r="750" spans="1:9" x14ac:dyDescent="0.25">
      <c r="A750" t="s">
        <v>87</v>
      </c>
      <c r="B750">
        <v>855.91099999999994</v>
      </c>
      <c r="C750">
        <v>853.26700000000005</v>
      </c>
      <c r="D750">
        <v>813.83600000000001</v>
      </c>
      <c r="E750">
        <v>639.43200000000002</v>
      </c>
      <c r="F750">
        <v>0</v>
      </c>
      <c r="G750">
        <v>0.114927</v>
      </c>
      <c r="H750">
        <v>0.88810800000000001</v>
      </c>
      <c r="I750">
        <v>0</v>
      </c>
    </row>
    <row r="751" spans="1:9" x14ac:dyDescent="0.25">
      <c r="A751" t="s">
        <v>87</v>
      </c>
      <c r="B751">
        <v>863.30499999999995</v>
      </c>
      <c r="C751">
        <v>860.64</v>
      </c>
      <c r="D751">
        <v>814.03700000000003</v>
      </c>
      <c r="E751">
        <v>639.65300000000002</v>
      </c>
      <c r="F751">
        <v>0</v>
      </c>
      <c r="G751">
        <v>0.114923</v>
      </c>
      <c r="H751">
        <v>0.88944699999999999</v>
      </c>
      <c r="I751">
        <v>0</v>
      </c>
    </row>
    <row r="752" spans="1:9" x14ac:dyDescent="0.25">
      <c r="A752" t="s">
        <v>87</v>
      </c>
      <c r="B752">
        <v>856.07399999999996</v>
      </c>
      <c r="C752">
        <v>853.40599999999995</v>
      </c>
      <c r="D752">
        <v>814.053</v>
      </c>
      <c r="E752">
        <v>639.58399999999995</v>
      </c>
      <c r="F752">
        <v>0</v>
      </c>
      <c r="G752">
        <v>0.114926</v>
      </c>
      <c r="H752">
        <v>0.90022000000000002</v>
      </c>
      <c r="I752">
        <v>0</v>
      </c>
    </row>
    <row r="753" spans="1:9" x14ac:dyDescent="0.25">
      <c r="A753" t="s">
        <v>87</v>
      </c>
      <c r="B753">
        <v>865.92399999999998</v>
      </c>
      <c r="C753">
        <v>863.26</v>
      </c>
      <c r="D753">
        <v>813.90099999999995</v>
      </c>
      <c r="E753">
        <v>639.50599999999997</v>
      </c>
      <c r="F753">
        <v>0</v>
      </c>
      <c r="G753">
        <v>8.6316500000000004E-2</v>
      </c>
      <c r="H753">
        <v>0.88786500000000002</v>
      </c>
      <c r="I753">
        <v>0</v>
      </c>
    </row>
    <row r="754" spans="1:9" x14ac:dyDescent="0.25">
      <c r="A754" t="s">
        <v>87</v>
      </c>
      <c r="B754">
        <v>2003.99</v>
      </c>
      <c r="C754">
        <v>854.48299999999995</v>
      </c>
      <c r="D754">
        <v>813.87099999999998</v>
      </c>
      <c r="E754">
        <v>639.38900000000001</v>
      </c>
      <c r="F754">
        <v>0</v>
      </c>
      <c r="G754">
        <v>0.114923</v>
      </c>
      <c r="H754">
        <v>0.89893000000000001</v>
      </c>
      <c r="I754">
        <v>0</v>
      </c>
    </row>
    <row r="755" spans="1:9" x14ac:dyDescent="0.25">
      <c r="A755" t="s">
        <v>87</v>
      </c>
      <c r="B755">
        <v>880.33500000000004</v>
      </c>
      <c r="C755">
        <v>868.70799999999997</v>
      </c>
      <c r="D755">
        <v>814.27099999999996</v>
      </c>
      <c r="E755">
        <v>639.42499999999995</v>
      </c>
      <c r="F755">
        <v>0</v>
      </c>
      <c r="G755">
        <v>0.114936</v>
      </c>
      <c r="H755">
        <v>0.86895500000000003</v>
      </c>
      <c r="I755">
        <v>0</v>
      </c>
    </row>
    <row r="756" spans="1:9" x14ac:dyDescent="0.25">
      <c r="A756" t="s">
        <v>87</v>
      </c>
      <c r="B756">
        <v>866.01900000000001</v>
      </c>
      <c r="C756">
        <v>861.41600000000005</v>
      </c>
      <c r="D756">
        <v>814.59799999999996</v>
      </c>
      <c r="E756">
        <v>639.41200000000003</v>
      </c>
      <c r="F756">
        <v>0</v>
      </c>
      <c r="G756">
        <v>9.3451500000000007E-2</v>
      </c>
      <c r="H756">
        <v>0.899729</v>
      </c>
      <c r="I756">
        <v>0</v>
      </c>
    </row>
    <row r="757" spans="1:9" x14ac:dyDescent="0.25">
      <c r="A757" t="s">
        <v>87</v>
      </c>
      <c r="B757">
        <v>861.93299999999999</v>
      </c>
      <c r="C757">
        <v>857.44200000000001</v>
      </c>
      <c r="D757">
        <v>813.85599999999999</v>
      </c>
      <c r="E757">
        <v>639.39800000000002</v>
      </c>
      <c r="F757">
        <v>0</v>
      </c>
      <c r="G757">
        <v>0.114927</v>
      </c>
      <c r="H757">
        <v>0.90058099999999996</v>
      </c>
      <c r="I757">
        <v>0</v>
      </c>
    </row>
    <row r="758" spans="1:9" x14ac:dyDescent="0.25">
      <c r="A758" t="s">
        <v>87</v>
      </c>
      <c r="B758">
        <v>856.34900000000005</v>
      </c>
      <c r="C758">
        <v>853.71500000000003</v>
      </c>
      <c r="D758">
        <v>813.97699999999998</v>
      </c>
      <c r="E758">
        <v>639.57399999999996</v>
      </c>
      <c r="F758">
        <v>0</v>
      </c>
      <c r="G758">
        <v>9.9553900000000001E-2</v>
      </c>
      <c r="H758">
        <v>0.89588999999999996</v>
      </c>
      <c r="I758">
        <v>0</v>
      </c>
    </row>
    <row r="759" spans="1:9" x14ac:dyDescent="0.25">
      <c r="A759" t="s">
        <v>87</v>
      </c>
      <c r="B759">
        <v>863.26900000000001</v>
      </c>
      <c r="C759">
        <v>860.50800000000004</v>
      </c>
      <c r="D759">
        <v>813.93600000000004</v>
      </c>
      <c r="E759">
        <v>639.54999999999995</v>
      </c>
      <c r="F759">
        <v>0</v>
      </c>
      <c r="G759">
        <v>0.11493299999999999</v>
      </c>
      <c r="H759">
        <v>0.89479500000000001</v>
      </c>
      <c r="I759">
        <v>0</v>
      </c>
    </row>
    <row r="760" spans="1:9" x14ac:dyDescent="0.25">
      <c r="A760" t="s">
        <v>87</v>
      </c>
      <c r="B760">
        <v>856.12699999999995</v>
      </c>
      <c r="C760">
        <v>853.46600000000001</v>
      </c>
      <c r="D760">
        <v>813.83900000000006</v>
      </c>
      <c r="E760">
        <v>639.44500000000005</v>
      </c>
      <c r="F760">
        <v>0</v>
      </c>
      <c r="G760">
        <v>0.115023</v>
      </c>
      <c r="H760">
        <v>0.90087600000000001</v>
      </c>
      <c r="I760">
        <v>0</v>
      </c>
    </row>
    <row r="761" spans="1:9" x14ac:dyDescent="0.25">
      <c r="A761" t="s">
        <v>87</v>
      </c>
      <c r="B761">
        <v>862.94100000000003</v>
      </c>
      <c r="C761">
        <v>860.27599999999995</v>
      </c>
      <c r="D761">
        <v>813.89800000000002</v>
      </c>
      <c r="E761">
        <v>639.47799999999995</v>
      </c>
      <c r="F761">
        <v>0</v>
      </c>
      <c r="G761">
        <v>0.114923</v>
      </c>
      <c r="H761">
        <v>0.86895599999999995</v>
      </c>
      <c r="I761">
        <v>0</v>
      </c>
    </row>
    <row r="762" spans="1:9" x14ac:dyDescent="0.25">
      <c r="A762" t="s">
        <v>87</v>
      </c>
      <c r="B762">
        <v>856.08799999999997</v>
      </c>
      <c r="C762">
        <v>853.41899999999998</v>
      </c>
      <c r="D762">
        <v>814.02</v>
      </c>
      <c r="E762">
        <v>639.60900000000004</v>
      </c>
      <c r="F762">
        <v>0</v>
      </c>
      <c r="G762">
        <v>0.114924</v>
      </c>
      <c r="H762">
        <v>0.90104499999999998</v>
      </c>
      <c r="I762">
        <v>0</v>
      </c>
    </row>
    <row r="763" spans="1:9" x14ac:dyDescent="0.25">
      <c r="A763" t="s">
        <v>87</v>
      </c>
      <c r="B763">
        <v>855.96</v>
      </c>
      <c r="C763">
        <v>853.29600000000005</v>
      </c>
      <c r="D763">
        <v>813.95</v>
      </c>
      <c r="E763">
        <v>639.52599999999995</v>
      </c>
      <c r="F763">
        <v>0</v>
      </c>
      <c r="G763">
        <v>0.11493299999999999</v>
      </c>
      <c r="H763">
        <v>0.89413299999999996</v>
      </c>
      <c r="I763">
        <v>0</v>
      </c>
    </row>
    <row r="764" spans="1:9" x14ac:dyDescent="0.25">
      <c r="A764" t="s">
        <v>87</v>
      </c>
      <c r="B764">
        <v>2222.65</v>
      </c>
      <c r="C764">
        <v>863.71799999999996</v>
      </c>
      <c r="D764">
        <v>813.86300000000006</v>
      </c>
      <c r="E764">
        <v>639.46</v>
      </c>
      <c r="F764">
        <v>0</v>
      </c>
      <c r="G764">
        <v>0.114923</v>
      </c>
      <c r="H764">
        <v>0.89880599999999999</v>
      </c>
      <c r="I764">
        <v>0</v>
      </c>
    </row>
    <row r="765" spans="1:9" x14ac:dyDescent="0.25">
      <c r="A765" t="s">
        <v>87</v>
      </c>
      <c r="B765">
        <v>1234.29</v>
      </c>
      <c r="C765">
        <v>865.37</v>
      </c>
      <c r="D765">
        <v>813.89099999999996</v>
      </c>
      <c r="E765">
        <v>639.35599999999999</v>
      </c>
      <c r="F765">
        <v>0</v>
      </c>
      <c r="G765">
        <v>0.114923</v>
      </c>
      <c r="H765">
        <v>0.90019700000000002</v>
      </c>
      <c r="I765">
        <v>0</v>
      </c>
    </row>
    <row r="766" spans="1:9" x14ac:dyDescent="0.25">
      <c r="A766" t="s">
        <v>87</v>
      </c>
      <c r="B766">
        <v>876.82899999999995</v>
      </c>
      <c r="C766">
        <v>854.80700000000002</v>
      </c>
      <c r="D766">
        <v>813.69200000000001</v>
      </c>
      <c r="E766">
        <v>639.41700000000003</v>
      </c>
      <c r="F766">
        <v>0</v>
      </c>
      <c r="G766">
        <v>0.115024</v>
      </c>
      <c r="H766">
        <v>0.90077499999999999</v>
      </c>
      <c r="I766">
        <v>0</v>
      </c>
    </row>
    <row r="767" spans="1:9" x14ac:dyDescent="0.25">
      <c r="A767" t="s">
        <v>87</v>
      </c>
      <c r="B767">
        <v>858.62900000000002</v>
      </c>
      <c r="C767">
        <v>855.94299999999998</v>
      </c>
      <c r="D767">
        <v>813.875</v>
      </c>
      <c r="E767">
        <v>639.45699999999999</v>
      </c>
      <c r="F767">
        <v>0</v>
      </c>
      <c r="G767">
        <v>0.114927</v>
      </c>
      <c r="H767">
        <v>0.89076699999999998</v>
      </c>
      <c r="I767">
        <v>0</v>
      </c>
    </row>
    <row r="768" spans="1:9" x14ac:dyDescent="0.25">
      <c r="A768" t="s">
        <v>87</v>
      </c>
      <c r="B768">
        <v>856.11599999999999</v>
      </c>
      <c r="C768">
        <v>853.46600000000001</v>
      </c>
      <c r="D768">
        <v>813.93600000000004</v>
      </c>
      <c r="E768">
        <v>639.51900000000001</v>
      </c>
      <c r="F768">
        <v>0</v>
      </c>
      <c r="G768">
        <v>0.114942</v>
      </c>
      <c r="H768">
        <v>0.89393299999999998</v>
      </c>
      <c r="I768">
        <v>0</v>
      </c>
    </row>
    <row r="769" spans="1:25" x14ac:dyDescent="0.25">
      <c r="A769" t="s">
        <v>87</v>
      </c>
      <c r="B769">
        <v>862.83699999999999</v>
      </c>
      <c r="C769">
        <v>860.07299999999998</v>
      </c>
      <c r="D769">
        <v>813.90899999999999</v>
      </c>
      <c r="E769">
        <v>639.52099999999996</v>
      </c>
      <c r="F769">
        <v>0</v>
      </c>
      <c r="G769">
        <v>0.114925</v>
      </c>
      <c r="H769">
        <v>0.900613</v>
      </c>
      <c r="I769">
        <v>0</v>
      </c>
    </row>
    <row r="770" spans="1:25" x14ac:dyDescent="0.25">
      <c r="A770" t="s">
        <v>87</v>
      </c>
      <c r="B770">
        <v>855.74699999999996</v>
      </c>
      <c r="C770">
        <v>853.13400000000001</v>
      </c>
      <c r="D770">
        <v>813.827</v>
      </c>
      <c r="E770">
        <v>639.39800000000002</v>
      </c>
      <c r="F770">
        <v>0</v>
      </c>
      <c r="G770">
        <v>9.5210500000000003E-2</v>
      </c>
      <c r="H770">
        <v>0.90007899999999996</v>
      </c>
      <c r="I770">
        <v>0</v>
      </c>
    </row>
    <row r="771" spans="1:25" x14ac:dyDescent="0.25">
      <c r="A771" t="s">
        <v>87</v>
      </c>
      <c r="B771">
        <v>856.21500000000003</v>
      </c>
      <c r="C771">
        <v>853.54600000000005</v>
      </c>
      <c r="D771">
        <v>813.971</v>
      </c>
      <c r="E771">
        <v>639.55399999999997</v>
      </c>
      <c r="F771">
        <v>0</v>
      </c>
      <c r="G771">
        <v>8.3310099999999998E-2</v>
      </c>
      <c r="H771">
        <v>0.88394300000000003</v>
      </c>
      <c r="I771">
        <v>0</v>
      </c>
    </row>
    <row r="772" spans="1:25" x14ac:dyDescent="0.25">
      <c r="A772" t="s">
        <v>87</v>
      </c>
      <c r="B772">
        <v>862.80600000000004</v>
      </c>
      <c r="C772">
        <v>860.14300000000003</v>
      </c>
      <c r="D772">
        <v>813.90599999999995</v>
      </c>
      <c r="E772">
        <v>639.50599999999997</v>
      </c>
      <c r="F772">
        <v>0</v>
      </c>
      <c r="G772">
        <v>0.115075</v>
      </c>
      <c r="H772">
        <v>0.90097799999999995</v>
      </c>
      <c r="I772">
        <v>0</v>
      </c>
    </row>
    <row r="773" spans="1:25" x14ac:dyDescent="0.25">
      <c r="A773" t="s">
        <v>87</v>
      </c>
      <c r="B773">
        <v>856.06600000000003</v>
      </c>
      <c r="C773">
        <v>853.39800000000002</v>
      </c>
      <c r="D773">
        <v>813.88499999999999</v>
      </c>
      <c r="E773">
        <v>639.50300000000004</v>
      </c>
      <c r="F773">
        <v>0</v>
      </c>
      <c r="G773">
        <v>0.11502900000000001</v>
      </c>
      <c r="H773">
        <v>0.90042299999999997</v>
      </c>
      <c r="I773">
        <v>0</v>
      </c>
    </row>
    <row r="774" spans="1:25" x14ac:dyDescent="0.25">
      <c r="A774" t="s">
        <v>87</v>
      </c>
      <c r="B774">
        <v>1823.7</v>
      </c>
      <c r="C774">
        <v>864.70699999999999</v>
      </c>
      <c r="D774">
        <v>814.05700000000002</v>
      </c>
      <c r="E774">
        <v>639.63400000000001</v>
      </c>
      <c r="F774">
        <v>0</v>
      </c>
      <c r="G774">
        <v>0.114935</v>
      </c>
      <c r="H774">
        <v>0.90106900000000001</v>
      </c>
      <c r="I774">
        <v>0</v>
      </c>
    </row>
    <row r="775" spans="1:25" x14ac:dyDescent="0.25">
      <c r="A775" t="s">
        <v>87</v>
      </c>
      <c r="B775">
        <v>861.36599999999999</v>
      </c>
      <c r="C775">
        <v>856.36099999999999</v>
      </c>
      <c r="D775">
        <v>814.05200000000002</v>
      </c>
      <c r="E775">
        <v>639.54399999999998</v>
      </c>
      <c r="F775">
        <v>0</v>
      </c>
      <c r="G775">
        <v>0.114929</v>
      </c>
      <c r="H775">
        <v>0.90107700000000002</v>
      </c>
      <c r="I775">
        <v>0</v>
      </c>
    </row>
    <row r="776" spans="1:25" x14ac:dyDescent="0.25">
      <c r="A776" t="s">
        <v>87</v>
      </c>
      <c r="B776">
        <v>871.67700000000002</v>
      </c>
      <c r="C776">
        <v>868.90200000000004</v>
      </c>
      <c r="D776">
        <v>814.64300000000003</v>
      </c>
      <c r="E776">
        <v>639.44200000000001</v>
      </c>
      <c r="F776">
        <v>0</v>
      </c>
      <c r="G776">
        <v>0.11497400000000001</v>
      </c>
      <c r="H776">
        <v>0.87687700000000002</v>
      </c>
      <c r="I776">
        <v>0</v>
      </c>
    </row>
    <row r="777" spans="1:25" x14ac:dyDescent="0.25">
      <c r="A777" t="s">
        <v>87</v>
      </c>
      <c r="B777">
        <v>861.22199999999998</v>
      </c>
      <c r="C777">
        <v>858.50599999999997</v>
      </c>
      <c r="D777">
        <v>814.31600000000003</v>
      </c>
      <c r="E777">
        <v>639.46799999999996</v>
      </c>
      <c r="F777">
        <v>0</v>
      </c>
      <c r="G777">
        <v>0.11494699999999999</v>
      </c>
      <c r="H777">
        <v>0.89083900000000005</v>
      </c>
      <c r="I777">
        <v>0</v>
      </c>
    </row>
    <row r="778" spans="1:25" x14ac:dyDescent="0.25">
      <c r="A778" t="s">
        <v>87</v>
      </c>
      <c r="B778">
        <v>858.67700000000002</v>
      </c>
      <c r="C778">
        <v>856.02599999999995</v>
      </c>
      <c r="D778">
        <v>813.88300000000004</v>
      </c>
      <c r="E778">
        <v>639.49400000000003</v>
      </c>
      <c r="F778">
        <v>0</v>
      </c>
      <c r="G778">
        <v>0.114923</v>
      </c>
      <c r="H778">
        <v>0.898455</v>
      </c>
      <c r="I778">
        <v>0</v>
      </c>
    </row>
    <row r="779" spans="1:25" x14ac:dyDescent="0.25">
      <c r="A779" t="s">
        <v>87</v>
      </c>
      <c r="B779">
        <v>856.84299999999996</v>
      </c>
      <c r="C779">
        <v>854.18700000000001</v>
      </c>
      <c r="D779">
        <v>813.85500000000002</v>
      </c>
      <c r="E779">
        <v>639.428</v>
      </c>
      <c r="F779">
        <v>0</v>
      </c>
      <c r="G779">
        <v>0.114926</v>
      </c>
      <c r="H779">
        <v>0.89889600000000003</v>
      </c>
      <c r="I779">
        <v>0</v>
      </c>
    </row>
    <row r="780" spans="1:25" x14ac:dyDescent="0.25">
      <c r="A780" t="s">
        <v>87</v>
      </c>
      <c r="B780">
        <v>862.505</v>
      </c>
      <c r="C780">
        <v>859.74199999999996</v>
      </c>
      <c r="D780">
        <v>813.97699999999998</v>
      </c>
      <c r="E780">
        <v>639.55799999999999</v>
      </c>
      <c r="F780">
        <v>0</v>
      </c>
      <c r="G780">
        <v>0.106312</v>
      </c>
      <c r="H780">
        <v>0.90072099999999999</v>
      </c>
      <c r="I780">
        <v>0</v>
      </c>
    </row>
    <row r="781" spans="1:25" x14ac:dyDescent="0.25">
      <c r="A781" t="s">
        <v>87</v>
      </c>
      <c r="B781">
        <v>855.93899999999996</v>
      </c>
      <c r="C781">
        <v>853.29899999999998</v>
      </c>
      <c r="D781">
        <v>813.86300000000006</v>
      </c>
      <c r="E781">
        <v>639.46799999999996</v>
      </c>
      <c r="F781">
        <v>0</v>
      </c>
      <c r="G781">
        <v>0.11501699999999999</v>
      </c>
      <c r="H781">
        <v>0.90090800000000004</v>
      </c>
      <c r="I781">
        <v>0</v>
      </c>
    </row>
    <row r="782" spans="1:25" x14ac:dyDescent="0.25">
      <c r="A782" t="s">
        <v>87</v>
      </c>
      <c r="B782">
        <v>855.85400000000004</v>
      </c>
      <c r="C782">
        <v>853.18700000000001</v>
      </c>
      <c r="D782">
        <v>813.86500000000001</v>
      </c>
      <c r="E782">
        <v>639.452</v>
      </c>
      <c r="F782">
        <v>0</v>
      </c>
      <c r="G782">
        <v>0.10487299999999999</v>
      </c>
      <c r="H782">
        <v>0.90107499999999996</v>
      </c>
      <c r="I782">
        <v>0</v>
      </c>
    </row>
    <row r="783" spans="1:25" x14ac:dyDescent="0.25">
      <c r="A783" t="s">
        <v>87</v>
      </c>
      <c r="B783">
        <v>863.26900000000001</v>
      </c>
      <c r="C783">
        <v>860.60500000000002</v>
      </c>
      <c r="D783">
        <v>814.08299999999997</v>
      </c>
      <c r="E783">
        <v>639.66800000000001</v>
      </c>
      <c r="F783">
        <v>0</v>
      </c>
      <c r="G783">
        <v>0.114999</v>
      </c>
      <c r="H783">
        <v>0.90102700000000002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2238.75</v>
      </c>
      <c r="C784">
        <v>853.74099999999999</v>
      </c>
      <c r="D784">
        <v>814.04499999999996</v>
      </c>
      <c r="E784">
        <v>639.601</v>
      </c>
      <c r="F784">
        <v>0</v>
      </c>
      <c r="G784">
        <v>0.11494600000000001</v>
      </c>
      <c r="H784">
        <v>0.90032299999999998</v>
      </c>
      <c r="I784">
        <v>0</v>
      </c>
      <c r="R784">
        <f>AVERAGE(B735:B784)</f>
        <v>1000.07464</v>
      </c>
      <c r="S784">
        <f>AVERAGE(C735:C784)</f>
        <v>858.38900000000012</v>
      </c>
      <c r="U784">
        <f>_xlfn.VAR.P(B735:B784)</f>
        <v>125412.18273615035</v>
      </c>
      <c r="V784">
        <f>_xlfn.VAR.P(C735:C784)</f>
        <v>21.180705240000002</v>
      </c>
      <c r="X784">
        <f>1.96*SQRT(U784)/50</f>
        <v>13.882124350389535</v>
      </c>
      <c r="Y784">
        <f>1.96*SQRT(V784)/50</f>
        <v>0.18040820075593458</v>
      </c>
    </row>
    <row r="785" spans="1:9" x14ac:dyDescent="0.25">
      <c r="A785" t="s">
        <v>87</v>
      </c>
      <c r="B785">
        <v>50006.250355999997</v>
      </c>
      <c r="C785" t="s">
        <v>36</v>
      </c>
    </row>
    <row r="786" spans="1:9" x14ac:dyDescent="0.25">
      <c r="A786" t="s">
        <v>88</v>
      </c>
      <c r="B786">
        <v>620.33100000000002</v>
      </c>
      <c r="C786">
        <v>615.26599999999996</v>
      </c>
      <c r="D786">
        <v>571.89599999999996</v>
      </c>
      <c r="E786">
        <v>397.28500000000003</v>
      </c>
      <c r="F786">
        <v>0</v>
      </c>
      <c r="G786">
        <v>0.114923</v>
      </c>
      <c r="H786">
        <v>0.89885700000000002</v>
      </c>
      <c r="I786">
        <v>0</v>
      </c>
    </row>
    <row r="787" spans="1:9" x14ac:dyDescent="0.25">
      <c r="A787" t="s">
        <v>88</v>
      </c>
      <c r="B787">
        <v>670.11300000000006</v>
      </c>
      <c r="C787">
        <v>618.404</v>
      </c>
      <c r="D787">
        <v>572.697</v>
      </c>
      <c r="E787">
        <v>397.45800000000003</v>
      </c>
      <c r="F787">
        <v>0</v>
      </c>
      <c r="G787">
        <v>0.114927</v>
      </c>
      <c r="H787">
        <v>0.90103999999999995</v>
      </c>
      <c r="I787">
        <v>0</v>
      </c>
    </row>
    <row r="788" spans="1:9" x14ac:dyDescent="0.25">
      <c r="A788" t="s">
        <v>88</v>
      </c>
      <c r="B788">
        <v>623.58199999999999</v>
      </c>
      <c r="C788">
        <v>620.76800000000003</v>
      </c>
      <c r="D788">
        <v>572.00199999999995</v>
      </c>
      <c r="E788">
        <v>397.46199999999999</v>
      </c>
      <c r="F788">
        <v>0</v>
      </c>
      <c r="G788">
        <v>0.11493</v>
      </c>
      <c r="H788">
        <v>0.90056999999999998</v>
      </c>
      <c r="I788">
        <v>0</v>
      </c>
    </row>
    <row r="789" spans="1:9" x14ac:dyDescent="0.25">
      <c r="A789" t="s">
        <v>88</v>
      </c>
      <c r="B789">
        <v>623.09900000000005</v>
      </c>
      <c r="C789">
        <v>620.44000000000005</v>
      </c>
      <c r="D789">
        <v>571.94100000000003</v>
      </c>
      <c r="E789">
        <v>397.42099999999999</v>
      </c>
      <c r="F789">
        <v>0</v>
      </c>
      <c r="G789">
        <v>0.114923</v>
      </c>
      <c r="H789">
        <v>0.900343</v>
      </c>
      <c r="I789">
        <v>0</v>
      </c>
    </row>
    <row r="790" spans="1:9" x14ac:dyDescent="0.25">
      <c r="A790" t="s">
        <v>88</v>
      </c>
      <c r="B790">
        <v>634.69799999999998</v>
      </c>
      <c r="C790">
        <v>623.12300000000005</v>
      </c>
      <c r="D790">
        <v>571.97799999999995</v>
      </c>
      <c r="E790">
        <v>397.48399999999998</v>
      </c>
      <c r="F790">
        <v>0</v>
      </c>
      <c r="G790">
        <v>0.114937</v>
      </c>
      <c r="H790">
        <v>0.89002899999999996</v>
      </c>
      <c r="I790">
        <v>0</v>
      </c>
    </row>
    <row r="791" spans="1:9" x14ac:dyDescent="0.25">
      <c r="A791" t="s">
        <v>88</v>
      </c>
      <c r="B791">
        <v>615.23900000000003</v>
      </c>
      <c r="C791">
        <v>612.58299999999997</v>
      </c>
      <c r="D791">
        <v>571.89200000000005</v>
      </c>
      <c r="E791">
        <v>397.428</v>
      </c>
      <c r="F791">
        <v>0</v>
      </c>
      <c r="G791">
        <v>0.115191</v>
      </c>
      <c r="H791">
        <v>0.90107400000000004</v>
      </c>
      <c r="I791">
        <v>0</v>
      </c>
    </row>
    <row r="792" spans="1:9" x14ac:dyDescent="0.25">
      <c r="A792" t="s">
        <v>88</v>
      </c>
      <c r="B792">
        <v>627.78300000000002</v>
      </c>
      <c r="C792">
        <v>625.04399999999998</v>
      </c>
      <c r="D792">
        <v>571.94100000000003</v>
      </c>
      <c r="E792">
        <v>397.45699999999999</v>
      </c>
      <c r="F792">
        <v>0</v>
      </c>
      <c r="G792">
        <v>9.0074699999999994E-2</v>
      </c>
      <c r="H792">
        <v>0.888548</v>
      </c>
      <c r="I792">
        <v>0</v>
      </c>
    </row>
    <row r="793" spans="1:9" x14ac:dyDescent="0.25">
      <c r="A793" t="s">
        <v>88</v>
      </c>
      <c r="B793">
        <v>623.81600000000003</v>
      </c>
      <c r="C793">
        <v>621.15599999999995</v>
      </c>
      <c r="D793">
        <v>572.096</v>
      </c>
      <c r="E793">
        <v>397.58600000000001</v>
      </c>
      <c r="F793">
        <v>0</v>
      </c>
      <c r="G793">
        <v>0.114969</v>
      </c>
      <c r="H793">
        <v>0.88721499999999998</v>
      </c>
      <c r="I793">
        <v>0</v>
      </c>
    </row>
    <row r="794" spans="1:9" x14ac:dyDescent="0.25">
      <c r="A794" t="s">
        <v>88</v>
      </c>
      <c r="B794">
        <v>622.39599999999996</v>
      </c>
      <c r="C794">
        <v>619.74300000000005</v>
      </c>
      <c r="D794">
        <v>572.00800000000004</v>
      </c>
      <c r="E794">
        <v>397.505</v>
      </c>
      <c r="F794">
        <v>0</v>
      </c>
      <c r="G794">
        <v>0.115012</v>
      </c>
      <c r="H794">
        <v>0.89805900000000005</v>
      </c>
      <c r="I794">
        <v>0</v>
      </c>
    </row>
    <row r="795" spans="1:9" x14ac:dyDescent="0.25">
      <c r="A795" t="s">
        <v>88</v>
      </c>
      <c r="B795">
        <v>615.04999999999995</v>
      </c>
      <c r="C795">
        <v>612.37400000000002</v>
      </c>
      <c r="D795">
        <v>571.87199999999996</v>
      </c>
      <c r="E795">
        <v>397.40600000000001</v>
      </c>
      <c r="F795">
        <v>0</v>
      </c>
      <c r="G795">
        <v>8.8595999999999994E-2</v>
      </c>
      <c r="H795">
        <v>0.86895500000000003</v>
      </c>
      <c r="I795">
        <v>0</v>
      </c>
    </row>
    <row r="796" spans="1:9" x14ac:dyDescent="0.25">
      <c r="A796" t="s">
        <v>88</v>
      </c>
      <c r="B796">
        <v>620.40899999999999</v>
      </c>
      <c r="C796">
        <v>617.67600000000004</v>
      </c>
      <c r="D796">
        <v>571.88499999999999</v>
      </c>
      <c r="E796">
        <v>397.42</v>
      </c>
      <c r="F796">
        <v>0</v>
      </c>
      <c r="G796">
        <v>0.114923</v>
      </c>
      <c r="H796">
        <v>0.899841</v>
      </c>
      <c r="I796">
        <v>0</v>
      </c>
    </row>
    <row r="797" spans="1:9" x14ac:dyDescent="0.25">
      <c r="A797" t="s">
        <v>88</v>
      </c>
      <c r="B797">
        <v>620.74400000000003</v>
      </c>
      <c r="C797">
        <v>618.11300000000006</v>
      </c>
      <c r="D797">
        <v>571.96799999999996</v>
      </c>
      <c r="E797">
        <v>397.51600000000002</v>
      </c>
      <c r="F797">
        <v>0</v>
      </c>
      <c r="G797">
        <v>9.7369200000000003E-2</v>
      </c>
      <c r="H797">
        <v>0.883351</v>
      </c>
      <c r="I797">
        <v>0</v>
      </c>
    </row>
    <row r="798" spans="1:9" x14ac:dyDescent="0.25">
      <c r="A798" t="s">
        <v>88</v>
      </c>
      <c r="B798">
        <v>623.27700000000004</v>
      </c>
      <c r="C798">
        <v>620.60699999999997</v>
      </c>
      <c r="D798">
        <v>571.97199999999998</v>
      </c>
      <c r="E798">
        <v>397.5</v>
      </c>
      <c r="F798">
        <v>0</v>
      </c>
      <c r="G798">
        <v>0.11493100000000001</v>
      </c>
      <c r="H798">
        <v>0.90107499999999996</v>
      </c>
      <c r="I798">
        <v>0</v>
      </c>
    </row>
    <row r="799" spans="1:9" x14ac:dyDescent="0.25">
      <c r="A799" t="s">
        <v>88</v>
      </c>
      <c r="B799">
        <v>1917.13</v>
      </c>
      <c r="C799">
        <v>620.54100000000005</v>
      </c>
      <c r="D799">
        <v>571.98199999999997</v>
      </c>
      <c r="E799">
        <v>397.48599999999999</v>
      </c>
      <c r="F799">
        <v>0</v>
      </c>
      <c r="G799">
        <v>0.115676</v>
      </c>
      <c r="H799">
        <v>0.89650700000000005</v>
      </c>
      <c r="I799">
        <v>0</v>
      </c>
    </row>
    <row r="800" spans="1:9" x14ac:dyDescent="0.25">
      <c r="A800" t="s">
        <v>88</v>
      </c>
      <c r="B800">
        <v>616.31200000000001</v>
      </c>
      <c r="C800">
        <v>612.83900000000006</v>
      </c>
      <c r="D800">
        <v>571.66300000000001</v>
      </c>
      <c r="E800">
        <v>397.24799999999999</v>
      </c>
      <c r="F800">
        <v>0</v>
      </c>
      <c r="G800">
        <v>0.114928</v>
      </c>
      <c r="H800">
        <v>0.90068000000000004</v>
      </c>
      <c r="I800">
        <v>0</v>
      </c>
    </row>
    <row r="801" spans="1:9" x14ac:dyDescent="0.25">
      <c r="A801" t="s">
        <v>88</v>
      </c>
      <c r="B801">
        <v>780.00300000000004</v>
      </c>
      <c r="C801">
        <v>626.61400000000003</v>
      </c>
      <c r="D801">
        <v>572.86599999999999</v>
      </c>
      <c r="E801">
        <v>397.43</v>
      </c>
      <c r="F801">
        <v>0</v>
      </c>
      <c r="G801">
        <v>0.108538</v>
      </c>
      <c r="H801">
        <v>0.89907899999999996</v>
      </c>
      <c r="I801">
        <v>0</v>
      </c>
    </row>
    <row r="802" spans="1:9" x14ac:dyDescent="0.25">
      <c r="A802" t="s">
        <v>88</v>
      </c>
      <c r="B802">
        <v>625.29899999999998</v>
      </c>
      <c r="C802">
        <v>621.68600000000004</v>
      </c>
      <c r="D802">
        <v>571.78700000000003</v>
      </c>
      <c r="E802">
        <v>397.38200000000001</v>
      </c>
      <c r="F802">
        <v>0</v>
      </c>
      <c r="G802">
        <v>9.1611899999999996E-2</v>
      </c>
      <c r="H802">
        <v>0.90107199999999998</v>
      </c>
      <c r="I802">
        <v>0</v>
      </c>
    </row>
    <row r="803" spans="1:9" x14ac:dyDescent="0.25">
      <c r="A803" t="s">
        <v>88</v>
      </c>
      <c r="B803">
        <v>623.66200000000003</v>
      </c>
      <c r="C803">
        <v>621.01</v>
      </c>
      <c r="D803">
        <v>571.96799999999996</v>
      </c>
      <c r="E803">
        <v>397.49799999999999</v>
      </c>
      <c r="F803">
        <v>0</v>
      </c>
      <c r="G803">
        <v>0.11503099999999999</v>
      </c>
      <c r="H803">
        <v>0.87885500000000005</v>
      </c>
      <c r="I803">
        <v>0</v>
      </c>
    </row>
    <row r="804" spans="1:9" x14ac:dyDescent="0.25">
      <c r="A804" t="s">
        <v>88</v>
      </c>
      <c r="B804">
        <v>627.50800000000004</v>
      </c>
      <c r="C804">
        <v>624.76300000000003</v>
      </c>
      <c r="D804">
        <v>571.93799999999999</v>
      </c>
      <c r="E804">
        <v>397.44</v>
      </c>
      <c r="F804">
        <v>0</v>
      </c>
      <c r="G804">
        <v>0.114929</v>
      </c>
      <c r="H804">
        <v>0.90101600000000004</v>
      </c>
      <c r="I804">
        <v>0</v>
      </c>
    </row>
    <row r="805" spans="1:9" x14ac:dyDescent="0.25">
      <c r="A805" t="s">
        <v>88</v>
      </c>
      <c r="B805">
        <v>623.82600000000002</v>
      </c>
      <c r="C805">
        <v>621.17999999999995</v>
      </c>
      <c r="D805">
        <v>571.9</v>
      </c>
      <c r="E805">
        <v>397.40899999999999</v>
      </c>
      <c r="F805">
        <v>0</v>
      </c>
      <c r="G805">
        <v>0.11494500000000001</v>
      </c>
      <c r="H805">
        <v>0.900814</v>
      </c>
      <c r="I805">
        <v>0</v>
      </c>
    </row>
    <row r="806" spans="1:9" x14ac:dyDescent="0.25">
      <c r="A806" t="s">
        <v>88</v>
      </c>
      <c r="B806">
        <v>623.55600000000004</v>
      </c>
      <c r="C806">
        <v>620.87900000000002</v>
      </c>
      <c r="D806">
        <v>571.87199999999996</v>
      </c>
      <c r="E806">
        <v>397.42</v>
      </c>
      <c r="F806">
        <v>0</v>
      </c>
      <c r="G806">
        <v>0.115066</v>
      </c>
      <c r="H806">
        <v>0.86895599999999995</v>
      </c>
      <c r="I806">
        <v>0</v>
      </c>
    </row>
    <row r="807" spans="1:9" x14ac:dyDescent="0.25">
      <c r="A807" t="s">
        <v>88</v>
      </c>
      <c r="B807">
        <v>627.66099999999994</v>
      </c>
      <c r="C807">
        <v>624.92700000000002</v>
      </c>
      <c r="D807">
        <v>571.99300000000005</v>
      </c>
      <c r="E807">
        <v>397.483</v>
      </c>
      <c r="F807">
        <v>0</v>
      </c>
      <c r="G807">
        <v>0.114936</v>
      </c>
      <c r="H807">
        <v>0.89964900000000003</v>
      </c>
      <c r="I807">
        <v>0</v>
      </c>
    </row>
    <row r="808" spans="1:9" x14ac:dyDescent="0.25">
      <c r="A808" t="s">
        <v>88</v>
      </c>
      <c r="B808">
        <v>623.65700000000004</v>
      </c>
      <c r="C808">
        <v>621.03499999999997</v>
      </c>
      <c r="D808">
        <v>571.93100000000004</v>
      </c>
      <c r="E808">
        <v>397.42</v>
      </c>
      <c r="F808">
        <v>0</v>
      </c>
      <c r="G808">
        <v>0.114923</v>
      </c>
      <c r="H808">
        <v>0.90083100000000005</v>
      </c>
      <c r="I808">
        <v>0</v>
      </c>
    </row>
    <row r="809" spans="1:9" x14ac:dyDescent="0.25">
      <c r="A809" t="s">
        <v>88</v>
      </c>
      <c r="B809">
        <v>622.18499999999995</v>
      </c>
      <c r="C809">
        <v>619.53200000000004</v>
      </c>
      <c r="D809">
        <v>571.92100000000005</v>
      </c>
      <c r="E809">
        <v>397.464</v>
      </c>
      <c r="F809">
        <v>0</v>
      </c>
      <c r="G809">
        <v>0.115117</v>
      </c>
      <c r="H809">
        <v>0.90070700000000004</v>
      </c>
      <c r="I809">
        <v>0</v>
      </c>
    </row>
    <row r="810" spans="1:9" x14ac:dyDescent="0.25">
      <c r="A810" t="s">
        <v>88</v>
      </c>
      <c r="B810">
        <v>614.72</v>
      </c>
      <c r="C810">
        <v>612.05200000000002</v>
      </c>
      <c r="D810">
        <v>571.88300000000004</v>
      </c>
      <c r="E810">
        <v>397.42</v>
      </c>
      <c r="F810">
        <v>0</v>
      </c>
      <c r="G810">
        <v>0.114923</v>
      </c>
      <c r="H810">
        <v>0.90095899999999995</v>
      </c>
      <c r="I810">
        <v>0</v>
      </c>
    </row>
    <row r="811" spans="1:9" x14ac:dyDescent="0.25">
      <c r="A811" t="s">
        <v>88</v>
      </c>
      <c r="B811">
        <v>619.96100000000001</v>
      </c>
      <c r="C811">
        <v>617.23099999999999</v>
      </c>
      <c r="D811">
        <v>571.91600000000005</v>
      </c>
      <c r="E811">
        <v>397.41500000000002</v>
      </c>
      <c r="F811">
        <v>0</v>
      </c>
      <c r="G811">
        <v>8.9618500000000004E-2</v>
      </c>
      <c r="H811">
        <v>0.89943799999999996</v>
      </c>
      <c r="I811">
        <v>0</v>
      </c>
    </row>
    <row r="812" spans="1:9" x14ac:dyDescent="0.25">
      <c r="A812" t="s">
        <v>88</v>
      </c>
      <c r="B812">
        <v>620.97</v>
      </c>
      <c r="C812">
        <v>618.33299999999997</v>
      </c>
      <c r="D812">
        <v>571.91200000000003</v>
      </c>
      <c r="E812">
        <v>397.45699999999999</v>
      </c>
      <c r="F812">
        <v>0</v>
      </c>
      <c r="G812">
        <v>0.114923</v>
      </c>
      <c r="H812">
        <v>0.89930200000000005</v>
      </c>
      <c r="I812">
        <v>0</v>
      </c>
    </row>
    <row r="813" spans="1:9" x14ac:dyDescent="0.25">
      <c r="A813" t="s">
        <v>88</v>
      </c>
      <c r="B813">
        <v>1684.69</v>
      </c>
      <c r="C813">
        <v>622.07000000000005</v>
      </c>
      <c r="D813">
        <v>571.88800000000003</v>
      </c>
      <c r="E813">
        <v>397.36200000000002</v>
      </c>
      <c r="F813">
        <v>0</v>
      </c>
      <c r="G813">
        <v>0.114968</v>
      </c>
      <c r="H813">
        <v>0.89739899999999995</v>
      </c>
      <c r="I813">
        <v>0</v>
      </c>
    </row>
    <row r="814" spans="1:9" x14ac:dyDescent="0.25">
      <c r="A814" t="s">
        <v>88</v>
      </c>
      <c r="B814">
        <v>621.72500000000002</v>
      </c>
      <c r="C814">
        <v>616.55600000000004</v>
      </c>
      <c r="D814">
        <v>571.971</v>
      </c>
      <c r="E814">
        <v>397.37599999999998</v>
      </c>
      <c r="F814">
        <v>0</v>
      </c>
      <c r="G814">
        <v>0.114936</v>
      </c>
      <c r="H814">
        <v>0.90098299999999998</v>
      </c>
      <c r="I814">
        <v>0</v>
      </c>
    </row>
    <row r="815" spans="1:9" x14ac:dyDescent="0.25">
      <c r="A815" t="s">
        <v>88</v>
      </c>
      <c r="B815">
        <v>624.28200000000004</v>
      </c>
      <c r="C815">
        <v>621.50800000000004</v>
      </c>
      <c r="D815">
        <v>573.04600000000005</v>
      </c>
      <c r="E815">
        <v>397.38900000000001</v>
      </c>
      <c r="F815">
        <v>0</v>
      </c>
      <c r="G815">
        <v>0.114923</v>
      </c>
      <c r="H815">
        <v>0.89626899999999998</v>
      </c>
      <c r="I815">
        <v>0</v>
      </c>
    </row>
    <row r="816" spans="1:9" x14ac:dyDescent="0.25">
      <c r="A816" t="s">
        <v>88</v>
      </c>
      <c r="B816">
        <v>630.33699999999999</v>
      </c>
      <c r="C816">
        <v>627.51199999999994</v>
      </c>
      <c r="D816">
        <v>572.64599999999996</v>
      </c>
      <c r="E816">
        <v>397.40899999999999</v>
      </c>
      <c r="F816">
        <v>0</v>
      </c>
      <c r="G816">
        <v>0.114977</v>
      </c>
      <c r="H816">
        <v>0.88179200000000002</v>
      </c>
      <c r="I816">
        <v>0</v>
      </c>
    </row>
    <row r="817" spans="1:9" x14ac:dyDescent="0.25">
      <c r="A817" t="s">
        <v>88</v>
      </c>
      <c r="B817">
        <v>622.96100000000001</v>
      </c>
      <c r="C817">
        <v>620.30999999999995</v>
      </c>
      <c r="D817">
        <v>571.97400000000005</v>
      </c>
      <c r="E817">
        <v>397.49599999999998</v>
      </c>
      <c r="F817">
        <v>0</v>
      </c>
      <c r="G817">
        <v>0.114924</v>
      </c>
      <c r="H817">
        <v>0.88976500000000003</v>
      </c>
      <c r="I817">
        <v>0</v>
      </c>
    </row>
    <row r="818" spans="1:9" x14ac:dyDescent="0.25">
      <c r="A818" t="s">
        <v>88</v>
      </c>
      <c r="B818">
        <v>625.49099999999999</v>
      </c>
      <c r="C818">
        <v>622.80899999999997</v>
      </c>
      <c r="D818">
        <v>572.01099999999997</v>
      </c>
      <c r="E818">
        <v>397.51</v>
      </c>
      <c r="F818">
        <v>0</v>
      </c>
      <c r="G818">
        <v>0.114923</v>
      </c>
      <c r="H818">
        <v>0.89765700000000004</v>
      </c>
      <c r="I818">
        <v>0</v>
      </c>
    </row>
    <row r="819" spans="1:9" x14ac:dyDescent="0.25">
      <c r="A819" t="s">
        <v>88</v>
      </c>
      <c r="B819">
        <v>614.11400000000003</v>
      </c>
      <c r="C819">
        <v>611.46900000000005</v>
      </c>
      <c r="D819">
        <v>571.91700000000003</v>
      </c>
      <c r="E819">
        <v>397.435</v>
      </c>
      <c r="F819">
        <v>0</v>
      </c>
      <c r="G819">
        <v>0.11493200000000001</v>
      </c>
      <c r="H819">
        <v>0.90101500000000001</v>
      </c>
      <c r="I819">
        <v>0</v>
      </c>
    </row>
    <row r="820" spans="1:9" x14ac:dyDescent="0.25">
      <c r="A820" t="s">
        <v>88</v>
      </c>
      <c r="B820">
        <v>622.79999999999995</v>
      </c>
      <c r="C820">
        <v>620.11300000000006</v>
      </c>
      <c r="D820">
        <v>571.89700000000005</v>
      </c>
      <c r="E820">
        <v>397.435</v>
      </c>
      <c r="F820">
        <v>0</v>
      </c>
      <c r="G820">
        <v>0.114935</v>
      </c>
      <c r="H820">
        <v>0.90074100000000001</v>
      </c>
      <c r="I820">
        <v>0</v>
      </c>
    </row>
    <row r="821" spans="1:9" x14ac:dyDescent="0.25">
      <c r="A821" t="s">
        <v>88</v>
      </c>
      <c r="B821">
        <v>613.91099999999994</v>
      </c>
      <c r="C821">
        <v>611.24199999999996</v>
      </c>
      <c r="D821">
        <v>571.904</v>
      </c>
      <c r="E821">
        <v>397.42599999999999</v>
      </c>
      <c r="F821">
        <v>0</v>
      </c>
      <c r="G821">
        <v>0.114923</v>
      </c>
      <c r="H821">
        <v>0.90104700000000004</v>
      </c>
      <c r="I821">
        <v>0</v>
      </c>
    </row>
    <row r="822" spans="1:9" x14ac:dyDescent="0.25">
      <c r="A822" t="s">
        <v>88</v>
      </c>
      <c r="B822">
        <v>615.42200000000003</v>
      </c>
      <c r="C822">
        <v>612.76900000000001</v>
      </c>
      <c r="D822">
        <v>571.92600000000004</v>
      </c>
      <c r="E822">
        <v>397.44</v>
      </c>
      <c r="F822">
        <v>0</v>
      </c>
      <c r="G822">
        <v>9.6856300000000006E-2</v>
      </c>
      <c r="H822">
        <v>0.87183900000000003</v>
      </c>
      <c r="I822">
        <v>0</v>
      </c>
    </row>
    <row r="823" spans="1:9" x14ac:dyDescent="0.25">
      <c r="A823" t="s">
        <v>88</v>
      </c>
      <c r="B823">
        <v>623.32100000000003</v>
      </c>
      <c r="C823">
        <v>620.58199999999999</v>
      </c>
      <c r="D823">
        <v>581.25300000000004</v>
      </c>
      <c r="E823">
        <v>406.75700000000001</v>
      </c>
      <c r="F823">
        <v>0</v>
      </c>
      <c r="G823">
        <v>0.114995</v>
      </c>
      <c r="H823">
        <v>0.90053799999999995</v>
      </c>
      <c r="I823">
        <v>0</v>
      </c>
    </row>
    <row r="824" spans="1:9" x14ac:dyDescent="0.25">
      <c r="A824" t="s">
        <v>88</v>
      </c>
      <c r="B824">
        <v>613.94899999999996</v>
      </c>
      <c r="C824">
        <v>611.30499999999995</v>
      </c>
      <c r="D824">
        <v>571.94799999999998</v>
      </c>
      <c r="E824">
        <v>397.45600000000002</v>
      </c>
      <c r="F824">
        <v>0</v>
      </c>
      <c r="G824">
        <v>0.11497400000000001</v>
      </c>
      <c r="H824">
        <v>0.88885000000000003</v>
      </c>
      <c r="I824">
        <v>0</v>
      </c>
    </row>
    <row r="825" spans="1:9" x14ac:dyDescent="0.25">
      <c r="A825" t="s">
        <v>88</v>
      </c>
      <c r="B825">
        <v>621.43299999999999</v>
      </c>
      <c r="C825">
        <v>618.76400000000001</v>
      </c>
      <c r="D825">
        <v>572.005</v>
      </c>
      <c r="E825">
        <v>397.53</v>
      </c>
      <c r="F825">
        <v>0</v>
      </c>
      <c r="G825">
        <v>0.114924</v>
      </c>
      <c r="H825">
        <v>0.89732500000000004</v>
      </c>
      <c r="I825">
        <v>0</v>
      </c>
    </row>
    <row r="826" spans="1:9" x14ac:dyDescent="0.25">
      <c r="A826" t="s">
        <v>88</v>
      </c>
      <c r="B826">
        <v>613.88</v>
      </c>
      <c r="C826">
        <v>611.21199999999999</v>
      </c>
      <c r="D826">
        <v>571.93600000000004</v>
      </c>
      <c r="E826">
        <v>397.46100000000001</v>
      </c>
      <c r="F826">
        <v>0</v>
      </c>
      <c r="G826">
        <v>0.114923</v>
      </c>
      <c r="H826">
        <v>0.90103</v>
      </c>
      <c r="I826">
        <v>0</v>
      </c>
    </row>
    <row r="827" spans="1:9" x14ac:dyDescent="0.25">
      <c r="A827" t="s">
        <v>88</v>
      </c>
      <c r="B827">
        <v>1975.81</v>
      </c>
      <c r="C827">
        <v>621.55899999999997</v>
      </c>
      <c r="D827">
        <v>571.93700000000001</v>
      </c>
      <c r="E827">
        <v>397.42599999999999</v>
      </c>
      <c r="F827">
        <v>0</v>
      </c>
      <c r="G827">
        <v>0.114963</v>
      </c>
      <c r="H827">
        <v>0.89919000000000004</v>
      </c>
      <c r="I827">
        <v>0</v>
      </c>
    </row>
    <row r="828" spans="1:9" x14ac:dyDescent="0.25">
      <c r="A828" t="s">
        <v>88</v>
      </c>
      <c r="B828">
        <v>629.495</v>
      </c>
      <c r="C828">
        <v>624.46500000000003</v>
      </c>
      <c r="D828">
        <v>571.84699999999998</v>
      </c>
      <c r="E828">
        <v>397.26299999999998</v>
      </c>
      <c r="F828">
        <v>0</v>
      </c>
      <c r="G828">
        <v>0.11514099999999999</v>
      </c>
      <c r="H828">
        <v>0.89777600000000002</v>
      </c>
      <c r="I828">
        <v>0</v>
      </c>
    </row>
    <row r="829" spans="1:9" x14ac:dyDescent="0.25">
      <c r="A829" t="s">
        <v>88</v>
      </c>
      <c r="B829">
        <v>863.822</v>
      </c>
      <c r="C829">
        <v>611.80499999999995</v>
      </c>
      <c r="D829">
        <v>571.98400000000004</v>
      </c>
      <c r="E829">
        <v>397.47899999999998</v>
      </c>
      <c r="F829">
        <v>0</v>
      </c>
      <c r="G829">
        <v>0.114943</v>
      </c>
      <c r="H829">
        <v>0.90025999999999995</v>
      </c>
      <c r="I829">
        <v>0</v>
      </c>
    </row>
    <row r="830" spans="1:9" x14ac:dyDescent="0.25">
      <c r="A830" t="s">
        <v>88</v>
      </c>
      <c r="B830">
        <v>619.32799999999997</v>
      </c>
      <c r="C830">
        <v>615.64499999999998</v>
      </c>
      <c r="D830">
        <v>572.04700000000003</v>
      </c>
      <c r="E830">
        <v>397.459</v>
      </c>
      <c r="F830">
        <v>0</v>
      </c>
      <c r="G830">
        <v>0.114925</v>
      </c>
      <c r="H830">
        <v>0.90062500000000001</v>
      </c>
      <c r="I830">
        <v>0</v>
      </c>
    </row>
    <row r="831" spans="1:9" x14ac:dyDescent="0.25">
      <c r="A831" t="s">
        <v>88</v>
      </c>
      <c r="B831">
        <v>615.27499999999998</v>
      </c>
      <c r="C831">
        <v>612.62099999999998</v>
      </c>
      <c r="D831">
        <v>571.98199999999997</v>
      </c>
      <c r="E831">
        <v>397.45699999999999</v>
      </c>
      <c r="F831">
        <v>0</v>
      </c>
      <c r="G831">
        <v>0.114982</v>
      </c>
      <c r="H831">
        <v>0.893397</v>
      </c>
      <c r="I831">
        <v>0</v>
      </c>
    </row>
    <row r="832" spans="1:9" x14ac:dyDescent="0.25">
      <c r="A832" t="s">
        <v>88</v>
      </c>
      <c r="B832">
        <v>621.99900000000002</v>
      </c>
      <c r="C832">
        <v>619.26099999999997</v>
      </c>
      <c r="D832">
        <v>571.99400000000003</v>
      </c>
      <c r="E832">
        <v>397.49099999999999</v>
      </c>
      <c r="F832">
        <v>0</v>
      </c>
      <c r="G832">
        <v>0.114954</v>
      </c>
      <c r="H832">
        <v>0.90102700000000002</v>
      </c>
      <c r="I832">
        <v>0</v>
      </c>
    </row>
    <row r="833" spans="1:25" x14ac:dyDescent="0.25">
      <c r="A833" t="s">
        <v>88</v>
      </c>
      <c r="B833">
        <v>613.94600000000003</v>
      </c>
      <c r="C833">
        <v>611.30200000000002</v>
      </c>
      <c r="D833">
        <v>571.97299999999996</v>
      </c>
      <c r="E833">
        <v>397.51600000000002</v>
      </c>
      <c r="F833">
        <v>0</v>
      </c>
      <c r="G833">
        <v>0.11498700000000001</v>
      </c>
      <c r="H833">
        <v>0.89794499999999999</v>
      </c>
      <c r="I833">
        <v>0</v>
      </c>
    </row>
    <row r="834" spans="1:25" x14ac:dyDescent="0.25">
      <c r="A834" t="s">
        <v>88</v>
      </c>
      <c r="B834">
        <v>613.86699999999996</v>
      </c>
      <c r="C834">
        <v>611.197</v>
      </c>
      <c r="D834">
        <v>571.923</v>
      </c>
      <c r="E834">
        <v>397.44400000000002</v>
      </c>
      <c r="F834">
        <v>0</v>
      </c>
      <c r="G834">
        <v>0.114956</v>
      </c>
      <c r="H834">
        <v>0.90107800000000005</v>
      </c>
      <c r="I834">
        <v>0</v>
      </c>
    </row>
    <row r="835" spans="1:25" x14ac:dyDescent="0.25">
      <c r="A835" t="s">
        <v>88</v>
      </c>
      <c r="B835">
        <v>621.23199999999997</v>
      </c>
      <c r="C835">
        <v>618.56299999999999</v>
      </c>
      <c r="D835">
        <v>571.952</v>
      </c>
      <c r="E835">
        <v>397.49099999999999</v>
      </c>
      <c r="F835">
        <v>0</v>
      </c>
      <c r="G835">
        <v>0.114928</v>
      </c>
      <c r="H835">
        <v>0.90102800000000005</v>
      </c>
      <c r="I835">
        <v>0</v>
      </c>
    </row>
    <row r="836" spans="1:25" x14ac:dyDescent="0.25">
      <c r="A836" t="s">
        <v>88</v>
      </c>
      <c r="B836">
        <v>613.83199999999999</v>
      </c>
      <c r="C836">
        <v>611.19100000000003</v>
      </c>
      <c r="D836">
        <v>571.97299999999996</v>
      </c>
      <c r="E836">
        <v>397.51299999999998</v>
      </c>
      <c r="F836">
        <v>0</v>
      </c>
      <c r="G836">
        <v>9.1127600000000003E-2</v>
      </c>
      <c r="H836">
        <v>0.900891</v>
      </c>
      <c r="I836">
        <v>0</v>
      </c>
    </row>
    <row r="837" spans="1:25" x14ac:dyDescent="0.25">
      <c r="A837" t="s">
        <v>88</v>
      </c>
      <c r="B837">
        <v>613.85799999999995</v>
      </c>
      <c r="C837">
        <v>611.19500000000005</v>
      </c>
      <c r="D837">
        <v>571.94399999999996</v>
      </c>
      <c r="E837">
        <v>397.49</v>
      </c>
      <c r="F837">
        <v>0</v>
      </c>
      <c r="G837">
        <v>0.114938</v>
      </c>
      <c r="H837">
        <v>0.89926799999999996</v>
      </c>
      <c r="I837">
        <v>0</v>
      </c>
    </row>
    <row r="838" spans="1:25" x14ac:dyDescent="0.25">
      <c r="A838" t="s">
        <v>88</v>
      </c>
      <c r="B838">
        <v>624.596</v>
      </c>
      <c r="C838">
        <v>621.90899999999999</v>
      </c>
      <c r="D838">
        <v>571.91700000000003</v>
      </c>
      <c r="E838">
        <v>397.46699999999998</v>
      </c>
      <c r="F838">
        <v>0</v>
      </c>
      <c r="G838">
        <v>0.114937</v>
      </c>
      <c r="H838">
        <v>0.90075799999999995</v>
      </c>
      <c r="I838">
        <v>0</v>
      </c>
    </row>
    <row r="839" spans="1:25" x14ac:dyDescent="0.25">
      <c r="A839" t="s">
        <v>88</v>
      </c>
      <c r="B839">
        <v>613.83299999999997</v>
      </c>
      <c r="C839">
        <v>611.16200000000003</v>
      </c>
      <c r="D839">
        <v>571.97400000000005</v>
      </c>
      <c r="E839">
        <v>397.50900000000001</v>
      </c>
      <c r="F839">
        <v>0</v>
      </c>
      <c r="G839">
        <v>8.4321499999999994E-2</v>
      </c>
      <c r="H839">
        <v>0.90107599999999999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613.94299999999998</v>
      </c>
      <c r="C840">
        <v>611.25900000000001</v>
      </c>
      <c r="D840">
        <v>571.96400000000006</v>
      </c>
      <c r="E840">
        <v>397.48200000000003</v>
      </c>
      <c r="F840">
        <v>0</v>
      </c>
      <c r="G840">
        <v>0.115011</v>
      </c>
      <c r="H840">
        <v>0.89766999999999997</v>
      </c>
      <c r="I840">
        <v>0</v>
      </c>
      <c r="R840">
        <f>AVERAGE(B791:B840)</f>
        <v>702.76631999999984</v>
      </c>
      <c r="S840">
        <f>AVERAGE(C791:C840)</f>
        <v>617.82545999999991</v>
      </c>
      <c r="U840">
        <f>_xlfn.VAR.P(B791:B840)</f>
        <v>87959.43433485784</v>
      </c>
      <c r="V840">
        <f>_xlfn.VAR.P(C791:C840)</f>
        <v>24.148531728399981</v>
      </c>
      <c r="X840">
        <f>1.96*SQRT(U840)/50</f>
        <v>11.625918680960913</v>
      </c>
      <c r="Y840">
        <f>1.96*SQRT(V840)/50</f>
        <v>0.19263332991756266</v>
      </c>
    </row>
    <row r="841" spans="1:25" x14ac:dyDescent="0.25">
      <c r="A841" t="s">
        <v>88</v>
      </c>
      <c r="B841">
        <v>35140.883884000003</v>
      </c>
      <c r="C841" t="s">
        <v>36</v>
      </c>
    </row>
    <row r="842" spans="1:25" x14ac:dyDescent="0.25">
      <c r="A842" t="s">
        <v>106</v>
      </c>
      <c r="B842">
        <v>1692.57</v>
      </c>
      <c r="C842">
        <v>983.28700000000003</v>
      </c>
      <c r="D842">
        <v>934.25300000000004</v>
      </c>
      <c r="E842">
        <v>639.53200000000004</v>
      </c>
      <c r="F842">
        <v>0</v>
      </c>
      <c r="G842">
        <v>0.114995</v>
      </c>
      <c r="H842">
        <v>0.89808200000000005</v>
      </c>
      <c r="I842">
        <v>0</v>
      </c>
    </row>
    <row r="843" spans="1:25" x14ac:dyDescent="0.25">
      <c r="A843" t="s">
        <v>106</v>
      </c>
      <c r="B843">
        <v>989.09</v>
      </c>
      <c r="C843">
        <v>977.73</v>
      </c>
      <c r="D843">
        <v>934.64099999999996</v>
      </c>
      <c r="E843">
        <v>639.49300000000005</v>
      </c>
      <c r="F843">
        <v>0</v>
      </c>
      <c r="G843">
        <v>0.11503099999999999</v>
      </c>
      <c r="H843">
        <v>0.90044100000000005</v>
      </c>
      <c r="I843">
        <v>0</v>
      </c>
    </row>
    <row r="844" spans="1:25" x14ac:dyDescent="0.25">
      <c r="A844" t="s">
        <v>106</v>
      </c>
      <c r="B844">
        <v>985.92</v>
      </c>
      <c r="C844">
        <v>982.99300000000005</v>
      </c>
      <c r="D844">
        <v>935.42600000000004</v>
      </c>
      <c r="E844">
        <v>639.44399999999996</v>
      </c>
      <c r="F844">
        <v>0</v>
      </c>
      <c r="G844">
        <v>0.114923</v>
      </c>
      <c r="H844">
        <v>0.86895599999999995</v>
      </c>
      <c r="I844">
        <v>0</v>
      </c>
    </row>
    <row r="845" spans="1:25" x14ac:dyDescent="0.25">
      <c r="A845" t="s">
        <v>106</v>
      </c>
      <c r="B845">
        <v>985.56</v>
      </c>
      <c r="C845">
        <v>981.77599999999995</v>
      </c>
      <c r="D845">
        <v>934.35900000000004</v>
      </c>
      <c r="E845">
        <v>639.48199999999997</v>
      </c>
      <c r="F845">
        <v>0</v>
      </c>
      <c r="G845">
        <v>0.11496099999999999</v>
      </c>
      <c r="H845">
        <v>0.886911</v>
      </c>
      <c r="I845">
        <v>0</v>
      </c>
    </row>
    <row r="846" spans="1:25" x14ac:dyDescent="0.25">
      <c r="A846" t="s">
        <v>106</v>
      </c>
      <c r="B846">
        <v>976.58299999999997</v>
      </c>
      <c r="C846">
        <v>973.96699999999998</v>
      </c>
      <c r="D846">
        <v>934.18</v>
      </c>
      <c r="E846">
        <v>639.58100000000002</v>
      </c>
      <c r="F846">
        <v>0</v>
      </c>
      <c r="G846">
        <v>0.11532000000000001</v>
      </c>
      <c r="H846">
        <v>0.90072300000000005</v>
      </c>
      <c r="I846">
        <v>0</v>
      </c>
    </row>
    <row r="847" spans="1:25" x14ac:dyDescent="0.25">
      <c r="A847" t="s">
        <v>106</v>
      </c>
      <c r="B847">
        <v>983.726</v>
      </c>
      <c r="C847">
        <v>981.072</v>
      </c>
      <c r="D847">
        <v>934.56100000000004</v>
      </c>
      <c r="E847">
        <v>639.54399999999998</v>
      </c>
      <c r="F847">
        <v>0</v>
      </c>
      <c r="G847">
        <v>0.115066</v>
      </c>
      <c r="H847">
        <v>0.90107400000000004</v>
      </c>
      <c r="I847">
        <v>0</v>
      </c>
    </row>
    <row r="848" spans="1:25" x14ac:dyDescent="0.25">
      <c r="A848" t="s">
        <v>106</v>
      </c>
      <c r="B848">
        <v>976.23400000000004</v>
      </c>
      <c r="C848">
        <v>973.54100000000005</v>
      </c>
      <c r="D848">
        <v>934.12</v>
      </c>
      <c r="E848">
        <v>639.45100000000002</v>
      </c>
      <c r="F848">
        <v>0</v>
      </c>
      <c r="G848">
        <v>0.114982</v>
      </c>
      <c r="H848">
        <v>0.88159100000000001</v>
      </c>
      <c r="I848">
        <v>0</v>
      </c>
    </row>
    <row r="849" spans="1:9" x14ac:dyDescent="0.25">
      <c r="A849" t="s">
        <v>106</v>
      </c>
      <c r="B849">
        <v>986.44899999999996</v>
      </c>
      <c r="C849">
        <v>983.76199999999994</v>
      </c>
      <c r="D849">
        <v>934.19399999999996</v>
      </c>
      <c r="E849">
        <v>639.54</v>
      </c>
      <c r="F849">
        <v>0</v>
      </c>
      <c r="G849">
        <v>9.0344999999999995E-2</v>
      </c>
      <c r="H849">
        <v>0.89515100000000003</v>
      </c>
      <c r="I849">
        <v>0</v>
      </c>
    </row>
    <row r="850" spans="1:9" x14ac:dyDescent="0.25">
      <c r="A850" t="s">
        <v>106</v>
      </c>
      <c r="B850">
        <v>977.03200000000004</v>
      </c>
      <c r="C850">
        <v>974.37300000000005</v>
      </c>
      <c r="D850">
        <v>934.99</v>
      </c>
      <c r="E850">
        <v>639.86400000000003</v>
      </c>
      <c r="F850">
        <v>0</v>
      </c>
      <c r="G850">
        <v>0.115204</v>
      </c>
      <c r="H850">
        <v>0.90065600000000001</v>
      </c>
      <c r="I850">
        <v>0</v>
      </c>
    </row>
    <row r="851" spans="1:9" x14ac:dyDescent="0.25">
      <c r="A851" t="s">
        <v>106</v>
      </c>
      <c r="B851">
        <v>2197.59</v>
      </c>
      <c r="C851">
        <v>982.94299999999998</v>
      </c>
      <c r="D851">
        <v>934.33600000000001</v>
      </c>
      <c r="E851">
        <v>639.58199999999999</v>
      </c>
      <c r="F851">
        <v>0</v>
      </c>
      <c r="G851">
        <v>0.114925</v>
      </c>
      <c r="H851">
        <v>0.90073800000000004</v>
      </c>
      <c r="I851">
        <v>0</v>
      </c>
    </row>
    <row r="852" spans="1:9" x14ac:dyDescent="0.25">
      <c r="A852" t="s">
        <v>106</v>
      </c>
      <c r="B852">
        <v>1165.69</v>
      </c>
      <c r="C852">
        <v>978.11099999999999</v>
      </c>
      <c r="D852">
        <v>934.58199999999999</v>
      </c>
      <c r="E852">
        <v>639.43399999999997</v>
      </c>
      <c r="F852">
        <v>0</v>
      </c>
      <c r="G852">
        <v>0.115094</v>
      </c>
      <c r="H852">
        <v>0.89993000000000001</v>
      </c>
      <c r="I852">
        <v>0</v>
      </c>
    </row>
    <row r="853" spans="1:9" x14ac:dyDescent="0.25">
      <c r="A853" t="s">
        <v>106</v>
      </c>
      <c r="B853">
        <v>977.08799999999997</v>
      </c>
      <c r="C853">
        <v>974.49099999999999</v>
      </c>
      <c r="D853">
        <v>934.39400000000001</v>
      </c>
      <c r="E853">
        <v>639.54600000000005</v>
      </c>
      <c r="F853">
        <v>0</v>
      </c>
      <c r="G853">
        <v>0.115079</v>
      </c>
      <c r="H853">
        <v>0.90082200000000001</v>
      </c>
      <c r="I853">
        <v>0</v>
      </c>
    </row>
    <row r="854" spans="1:9" x14ac:dyDescent="0.25">
      <c r="A854" t="s">
        <v>106</v>
      </c>
      <c r="B854">
        <v>982.673</v>
      </c>
      <c r="C854">
        <v>979.92499999999995</v>
      </c>
      <c r="D854">
        <v>934.24300000000005</v>
      </c>
      <c r="E854">
        <v>639.56299999999999</v>
      </c>
      <c r="F854">
        <v>0</v>
      </c>
      <c r="G854">
        <v>0.114924</v>
      </c>
      <c r="H854">
        <v>0.90060899999999999</v>
      </c>
      <c r="I854">
        <v>0</v>
      </c>
    </row>
    <row r="855" spans="1:9" x14ac:dyDescent="0.25">
      <c r="A855" t="s">
        <v>106</v>
      </c>
      <c r="B855">
        <v>1002.17</v>
      </c>
      <c r="C855">
        <v>999.52499999999998</v>
      </c>
      <c r="D855">
        <v>934.09799999999996</v>
      </c>
      <c r="E855">
        <v>639.48</v>
      </c>
      <c r="F855">
        <v>0</v>
      </c>
      <c r="G855">
        <v>0.114923</v>
      </c>
      <c r="H855">
        <v>0.889405</v>
      </c>
      <c r="I855">
        <v>0</v>
      </c>
    </row>
    <row r="856" spans="1:9" x14ac:dyDescent="0.25">
      <c r="A856" t="s">
        <v>106</v>
      </c>
      <c r="B856">
        <v>992.596</v>
      </c>
      <c r="C856">
        <v>989.83500000000004</v>
      </c>
      <c r="D856">
        <v>934.63300000000004</v>
      </c>
      <c r="E856">
        <v>639.50900000000001</v>
      </c>
      <c r="F856">
        <v>0</v>
      </c>
      <c r="G856">
        <v>8.6538400000000001E-2</v>
      </c>
      <c r="H856">
        <v>0.89952299999999996</v>
      </c>
      <c r="I856">
        <v>0</v>
      </c>
    </row>
    <row r="857" spans="1:9" x14ac:dyDescent="0.25">
      <c r="A857" t="s">
        <v>106</v>
      </c>
      <c r="B857">
        <v>994.87099999999998</v>
      </c>
      <c r="C857">
        <v>992.23500000000001</v>
      </c>
      <c r="D857">
        <v>934.572</v>
      </c>
      <c r="E857">
        <v>639.678</v>
      </c>
      <c r="F857">
        <v>0</v>
      </c>
      <c r="G857">
        <v>0.11493299999999999</v>
      </c>
      <c r="H857">
        <v>0.89954800000000001</v>
      </c>
      <c r="I857">
        <v>0</v>
      </c>
    </row>
    <row r="858" spans="1:9" x14ac:dyDescent="0.25">
      <c r="A858" t="s">
        <v>106</v>
      </c>
      <c r="B858">
        <v>990.09</v>
      </c>
      <c r="C858">
        <v>987.32899999999995</v>
      </c>
      <c r="D858">
        <v>934.53099999999995</v>
      </c>
      <c r="E858">
        <v>639.54100000000005</v>
      </c>
      <c r="F858">
        <v>0</v>
      </c>
      <c r="G858">
        <v>0.11495</v>
      </c>
      <c r="H858">
        <v>0.88001099999999999</v>
      </c>
      <c r="I858">
        <v>0</v>
      </c>
    </row>
    <row r="859" spans="1:9" x14ac:dyDescent="0.25">
      <c r="A859" t="s">
        <v>106</v>
      </c>
      <c r="B859">
        <v>994.08600000000001</v>
      </c>
      <c r="C859">
        <v>991.45399999999995</v>
      </c>
      <c r="D859">
        <v>934.13499999999999</v>
      </c>
      <c r="E859">
        <v>639.48400000000004</v>
      </c>
      <c r="F859">
        <v>0</v>
      </c>
      <c r="G859">
        <v>0.11509</v>
      </c>
      <c r="H859">
        <v>0.86895599999999995</v>
      </c>
      <c r="I859">
        <v>0</v>
      </c>
    </row>
    <row r="860" spans="1:9" x14ac:dyDescent="0.25">
      <c r="A860" t="s">
        <v>106</v>
      </c>
      <c r="B860">
        <v>1848.02</v>
      </c>
      <c r="C860">
        <v>983.25599999999997</v>
      </c>
      <c r="D860">
        <v>934.28800000000001</v>
      </c>
      <c r="E860">
        <v>639.55200000000002</v>
      </c>
      <c r="F860">
        <v>0</v>
      </c>
      <c r="G860">
        <v>0.114927</v>
      </c>
      <c r="H860">
        <v>0.90090000000000003</v>
      </c>
      <c r="I860">
        <v>0</v>
      </c>
    </row>
    <row r="861" spans="1:9" x14ac:dyDescent="0.25">
      <c r="A861" t="s">
        <v>106</v>
      </c>
      <c r="B861">
        <v>1329.56</v>
      </c>
      <c r="C861">
        <v>994.02800000000002</v>
      </c>
      <c r="D861">
        <v>934.50400000000002</v>
      </c>
      <c r="E861">
        <v>639.50199999999995</v>
      </c>
      <c r="F861">
        <v>0</v>
      </c>
      <c r="G861">
        <v>0.114978</v>
      </c>
      <c r="H861">
        <v>0.89942200000000005</v>
      </c>
      <c r="I861">
        <v>0</v>
      </c>
    </row>
    <row r="862" spans="1:9" x14ac:dyDescent="0.25">
      <c r="A862" t="s">
        <v>106</v>
      </c>
      <c r="B862">
        <v>1002.17</v>
      </c>
      <c r="C862">
        <v>997.65499999999997</v>
      </c>
      <c r="D862">
        <v>935.58500000000004</v>
      </c>
      <c r="E862">
        <v>639.47400000000005</v>
      </c>
      <c r="F862">
        <v>0</v>
      </c>
      <c r="G862">
        <v>0.114936</v>
      </c>
      <c r="H862">
        <v>0.89930399999999999</v>
      </c>
      <c r="I862">
        <v>0</v>
      </c>
    </row>
    <row r="863" spans="1:9" x14ac:dyDescent="0.25">
      <c r="A863" t="s">
        <v>106</v>
      </c>
      <c r="B863">
        <v>978.18499999999995</v>
      </c>
      <c r="C863">
        <v>975.54100000000005</v>
      </c>
      <c r="D863">
        <v>934.41399999999999</v>
      </c>
      <c r="E863">
        <v>639.572</v>
      </c>
      <c r="F863">
        <v>0</v>
      </c>
      <c r="G863">
        <v>0.11498700000000001</v>
      </c>
      <c r="H863">
        <v>0.90106299999999995</v>
      </c>
      <c r="I863">
        <v>0</v>
      </c>
    </row>
    <row r="864" spans="1:9" x14ac:dyDescent="0.25">
      <c r="A864" t="s">
        <v>106</v>
      </c>
      <c r="B864">
        <v>991.73900000000003</v>
      </c>
      <c r="C864">
        <v>989</v>
      </c>
      <c r="D864">
        <v>934.577</v>
      </c>
      <c r="E864">
        <v>639.55799999999999</v>
      </c>
      <c r="F864">
        <v>0</v>
      </c>
      <c r="G864">
        <v>0.114923</v>
      </c>
      <c r="H864">
        <v>0.89946300000000001</v>
      </c>
      <c r="I864">
        <v>0</v>
      </c>
    </row>
    <row r="865" spans="1:9" x14ac:dyDescent="0.25">
      <c r="A865" t="s">
        <v>106</v>
      </c>
      <c r="B865">
        <v>988.17200000000003</v>
      </c>
      <c r="C865">
        <v>985.53099999999995</v>
      </c>
      <c r="D865">
        <v>934.26099999999997</v>
      </c>
      <c r="E865">
        <v>639.55999999999995</v>
      </c>
      <c r="F865">
        <v>0</v>
      </c>
      <c r="G865">
        <v>0.114985</v>
      </c>
      <c r="H865">
        <v>0.89563800000000005</v>
      </c>
      <c r="I865">
        <v>0</v>
      </c>
    </row>
    <row r="866" spans="1:9" x14ac:dyDescent="0.25">
      <c r="A866" t="s">
        <v>106</v>
      </c>
      <c r="B866">
        <v>989.279</v>
      </c>
      <c r="C866">
        <v>986.61900000000003</v>
      </c>
      <c r="D866">
        <v>934.29300000000001</v>
      </c>
      <c r="E866">
        <v>639.57000000000005</v>
      </c>
      <c r="F866">
        <v>0</v>
      </c>
      <c r="G866">
        <v>0.114927</v>
      </c>
      <c r="H866">
        <v>0.90078000000000003</v>
      </c>
      <c r="I866">
        <v>0</v>
      </c>
    </row>
    <row r="867" spans="1:9" x14ac:dyDescent="0.25">
      <c r="A867" t="s">
        <v>106</v>
      </c>
      <c r="B867">
        <v>977.56</v>
      </c>
      <c r="C867">
        <v>974.89200000000005</v>
      </c>
      <c r="D867">
        <v>934.49800000000005</v>
      </c>
      <c r="E867">
        <v>639.62400000000002</v>
      </c>
      <c r="F867">
        <v>0</v>
      </c>
      <c r="G867">
        <v>0.114927</v>
      </c>
      <c r="H867">
        <v>0.88397000000000003</v>
      </c>
      <c r="I867">
        <v>0</v>
      </c>
    </row>
    <row r="868" spans="1:9" x14ac:dyDescent="0.25">
      <c r="A868" t="s">
        <v>106</v>
      </c>
      <c r="B868">
        <v>976.35699999999997</v>
      </c>
      <c r="C868">
        <v>973.71600000000001</v>
      </c>
      <c r="D868">
        <v>934.23800000000006</v>
      </c>
      <c r="E868">
        <v>639.52099999999996</v>
      </c>
      <c r="F868">
        <v>0</v>
      </c>
      <c r="G868">
        <v>8.4018099999999998E-2</v>
      </c>
      <c r="H868">
        <v>0.90060799999999996</v>
      </c>
      <c r="I868">
        <v>0</v>
      </c>
    </row>
    <row r="869" spans="1:9" x14ac:dyDescent="0.25">
      <c r="A869" t="s">
        <v>106</v>
      </c>
      <c r="B869">
        <v>1793.24</v>
      </c>
      <c r="C869">
        <v>980.80499999999995</v>
      </c>
      <c r="D869">
        <v>934.44</v>
      </c>
      <c r="E869">
        <v>639.50900000000001</v>
      </c>
      <c r="F869">
        <v>0</v>
      </c>
      <c r="G869">
        <v>0.114923</v>
      </c>
      <c r="H869">
        <v>0.90081900000000004</v>
      </c>
      <c r="I869">
        <v>0</v>
      </c>
    </row>
    <row r="870" spans="1:9" x14ac:dyDescent="0.25">
      <c r="A870" t="s">
        <v>106</v>
      </c>
      <c r="B870">
        <v>1313.23</v>
      </c>
      <c r="C870">
        <v>988.35799999999995</v>
      </c>
      <c r="D870">
        <v>933.98099999999999</v>
      </c>
      <c r="E870">
        <v>639.41</v>
      </c>
      <c r="F870">
        <v>0</v>
      </c>
      <c r="G870">
        <v>0.114937</v>
      </c>
      <c r="H870">
        <v>0.89322900000000005</v>
      </c>
      <c r="I870">
        <v>0</v>
      </c>
    </row>
    <row r="871" spans="1:9" x14ac:dyDescent="0.25">
      <c r="A871" t="s">
        <v>106</v>
      </c>
      <c r="B871">
        <v>1010.59</v>
      </c>
      <c r="C871">
        <v>986.79</v>
      </c>
      <c r="D871">
        <v>934.24699999999996</v>
      </c>
      <c r="E871">
        <v>639.48299999999995</v>
      </c>
      <c r="F871">
        <v>0</v>
      </c>
      <c r="G871">
        <v>0.114925</v>
      </c>
      <c r="H871">
        <v>0.90102400000000005</v>
      </c>
      <c r="I871">
        <v>0</v>
      </c>
    </row>
    <row r="872" spans="1:9" x14ac:dyDescent="0.25">
      <c r="A872" t="s">
        <v>106</v>
      </c>
      <c r="B872">
        <v>986.31799999999998</v>
      </c>
      <c r="C872">
        <v>983.65800000000002</v>
      </c>
      <c r="D872">
        <v>934.68899999999996</v>
      </c>
      <c r="E872">
        <v>639.62800000000004</v>
      </c>
      <c r="F872">
        <v>0</v>
      </c>
      <c r="G872">
        <v>0.114999</v>
      </c>
      <c r="H872">
        <v>0.89671800000000002</v>
      </c>
      <c r="I872">
        <v>0</v>
      </c>
    </row>
    <row r="873" spans="1:9" x14ac:dyDescent="0.25">
      <c r="A873" t="s">
        <v>106</v>
      </c>
      <c r="B873">
        <v>976.59199999999998</v>
      </c>
      <c r="C873">
        <v>973.93299999999999</v>
      </c>
      <c r="D873">
        <v>934.44100000000003</v>
      </c>
      <c r="E873">
        <v>639.68200000000002</v>
      </c>
      <c r="F873">
        <v>0</v>
      </c>
      <c r="G873">
        <v>0.114925</v>
      </c>
      <c r="H873">
        <v>0.89976500000000004</v>
      </c>
      <c r="I873">
        <v>0</v>
      </c>
    </row>
    <row r="874" spans="1:9" x14ac:dyDescent="0.25">
      <c r="A874" t="s">
        <v>106</v>
      </c>
      <c r="B874">
        <v>977.38300000000004</v>
      </c>
      <c r="C874">
        <v>974.70799999999997</v>
      </c>
      <c r="D874">
        <v>934.50800000000004</v>
      </c>
      <c r="E874">
        <v>639.53800000000001</v>
      </c>
      <c r="F874">
        <v>0</v>
      </c>
      <c r="G874">
        <v>0.114925</v>
      </c>
      <c r="H874">
        <v>0.89379500000000001</v>
      </c>
      <c r="I874">
        <v>0</v>
      </c>
    </row>
    <row r="875" spans="1:9" x14ac:dyDescent="0.25">
      <c r="A875" t="s">
        <v>106</v>
      </c>
      <c r="B875">
        <v>983.221</v>
      </c>
      <c r="C875">
        <v>980.471</v>
      </c>
      <c r="D875">
        <v>934.39400000000001</v>
      </c>
      <c r="E875">
        <v>639.548</v>
      </c>
      <c r="F875">
        <v>0</v>
      </c>
      <c r="G875">
        <v>0.114952</v>
      </c>
      <c r="H875">
        <v>0.90105500000000005</v>
      </c>
      <c r="I875">
        <v>0</v>
      </c>
    </row>
    <row r="876" spans="1:9" x14ac:dyDescent="0.25">
      <c r="A876" t="s">
        <v>106</v>
      </c>
      <c r="B876">
        <v>976.57899999999995</v>
      </c>
      <c r="C876">
        <v>973.92700000000002</v>
      </c>
      <c r="D876">
        <v>934.404</v>
      </c>
      <c r="E876">
        <v>639.58900000000006</v>
      </c>
      <c r="F876">
        <v>0</v>
      </c>
      <c r="G876">
        <v>0.114923</v>
      </c>
      <c r="H876">
        <v>0.88765899999999998</v>
      </c>
      <c r="I876">
        <v>0</v>
      </c>
    </row>
    <row r="877" spans="1:9" x14ac:dyDescent="0.25">
      <c r="A877" t="s">
        <v>106</v>
      </c>
      <c r="B877">
        <v>983.31</v>
      </c>
      <c r="C877">
        <v>980.65599999999995</v>
      </c>
      <c r="D877">
        <v>934.54600000000005</v>
      </c>
      <c r="E877">
        <v>639.61</v>
      </c>
      <c r="F877">
        <v>0</v>
      </c>
      <c r="G877">
        <v>0.114925</v>
      </c>
      <c r="H877">
        <v>0.89950200000000002</v>
      </c>
      <c r="I877">
        <v>0</v>
      </c>
    </row>
    <row r="878" spans="1:9" x14ac:dyDescent="0.25">
      <c r="A878" t="s">
        <v>106</v>
      </c>
      <c r="B878">
        <v>1784.56</v>
      </c>
      <c r="C878">
        <v>975.14099999999996</v>
      </c>
      <c r="D878">
        <v>934.67399999999998</v>
      </c>
      <c r="E878">
        <v>639.69899999999996</v>
      </c>
      <c r="F878">
        <v>0</v>
      </c>
      <c r="G878">
        <v>0.114923</v>
      </c>
      <c r="H878">
        <v>0.90020599999999995</v>
      </c>
      <c r="I878">
        <v>0</v>
      </c>
    </row>
    <row r="879" spans="1:9" x14ac:dyDescent="0.25">
      <c r="A879" t="s">
        <v>106</v>
      </c>
      <c r="B879">
        <v>1277.69</v>
      </c>
      <c r="C879">
        <v>987.03899999999999</v>
      </c>
      <c r="D879">
        <v>934.27</v>
      </c>
      <c r="E879">
        <v>639.47</v>
      </c>
      <c r="F879">
        <v>0</v>
      </c>
      <c r="G879">
        <v>0.114923</v>
      </c>
      <c r="H879">
        <v>0.90038700000000005</v>
      </c>
      <c r="I879">
        <v>0</v>
      </c>
    </row>
    <row r="880" spans="1:9" x14ac:dyDescent="0.25">
      <c r="A880" t="s">
        <v>106</v>
      </c>
      <c r="B880">
        <v>998.14599999999996</v>
      </c>
      <c r="C880">
        <v>975.33199999999999</v>
      </c>
      <c r="D880">
        <v>934.03899999999999</v>
      </c>
      <c r="E880">
        <v>639.404</v>
      </c>
      <c r="F880">
        <v>0</v>
      </c>
      <c r="G880">
        <v>0.114926</v>
      </c>
      <c r="H880">
        <v>0.89834700000000001</v>
      </c>
      <c r="I880">
        <v>0</v>
      </c>
    </row>
    <row r="881" spans="1:25" x14ac:dyDescent="0.25">
      <c r="A881" t="s">
        <v>106</v>
      </c>
      <c r="B881">
        <v>985.95100000000002</v>
      </c>
      <c r="C881">
        <v>983.29100000000005</v>
      </c>
      <c r="D881">
        <v>934.5</v>
      </c>
      <c r="E881">
        <v>639.51300000000003</v>
      </c>
      <c r="F881">
        <v>0</v>
      </c>
      <c r="G881">
        <v>0.11494699999999999</v>
      </c>
      <c r="H881">
        <v>0.89814300000000002</v>
      </c>
      <c r="I881">
        <v>0</v>
      </c>
    </row>
    <row r="882" spans="1:25" x14ac:dyDescent="0.25">
      <c r="A882" t="s">
        <v>106</v>
      </c>
      <c r="B882">
        <v>976.13099999999997</v>
      </c>
      <c r="C882">
        <v>973.46600000000001</v>
      </c>
      <c r="D882">
        <v>934.00699999999995</v>
      </c>
      <c r="E882">
        <v>639.41700000000003</v>
      </c>
      <c r="F882">
        <v>0</v>
      </c>
      <c r="G882">
        <v>0.115008</v>
      </c>
      <c r="H882">
        <v>0.89875700000000003</v>
      </c>
      <c r="I882">
        <v>0</v>
      </c>
    </row>
    <row r="883" spans="1:25" x14ac:dyDescent="0.25">
      <c r="A883" t="s">
        <v>106</v>
      </c>
      <c r="B883">
        <v>977.35</v>
      </c>
      <c r="C883">
        <v>974.67399999999998</v>
      </c>
      <c r="D883">
        <v>934.34500000000003</v>
      </c>
      <c r="E883">
        <v>639.54999999999995</v>
      </c>
      <c r="F883">
        <v>0</v>
      </c>
      <c r="G883">
        <v>8.3582600000000007E-2</v>
      </c>
      <c r="H883">
        <v>0.86895599999999995</v>
      </c>
      <c r="I883">
        <v>0</v>
      </c>
    </row>
    <row r="884" spans="1:25" x14ac:dyDescent="0.25">
      <c r="A884" t="s">
        <v>106</v>
      </c>
      <c r="B884">
        <v>976.44799999999998</v>
      </c>
      <c r="C884">
        <v>973.81100000000004</v>
      </c>
      <c r="D884">
        <v>934.35400000000004</v>
      </c>
      <c r="E884">
        <v>639.64700000000005</v>
      </c>
      <c r="F884">
        <v>0</v>
      </c>
      <c r="G884">
        <v>0.11493100000000001</v>
      </c>
      <c r="H884">
        <v>0.89586100000000002</v>
      </c>
      <c r="I884">
        <v>0</v>
      </c>
    </row>
    <row r="885" spans="1:25" x14ac:dyDescent="0.25">
      <c r="A885" t="s">
        <v>106</v>
      </c>
      <c r="B885">
        <v>983.08</v>
      </c>
      <c r="C885">
        <v>980.31399999999996</v>
      </c>
      <c r="D885">
        <v>934.71400000000006</v>
      </c>
      <c r="E885">
        <v>639.625</v>
      </c>
      <c r="F885">
        <v>0</v>
      </c>
      <c r="G885">
        <v>0.114923</v>
      </c>
      <c r="H885">
        <v>0.89861800000000003</v>
      </c>
      <c r="I885">
        <v>0</v>
      </c>
    </row>
    <row r="886" spans="1:25" x14ac:dyDescent="0.25">
      <c r="A886" t="s">
        <v>106</v>
      </c>
      <c r="B886">
        <v>976.49699999999996</v>
      </c>
      <c r="C886">
        <v>973.85599999999999</v>
      </c>
      <c r="D886">
        <v>934.42600000000004</v>
      </c>
      <c r="E886">
        <v>639.54899999999998</v>
      </c>
      <c r="F886">
        <v>0</v>
      </c>
      <c r="G886">
        <v>0.114926</v>
      </c>
      <c r="H886">
        <v>0.90106600000000003</v>
      </c>
      <c r="I886">
        <v>0</v>
      </c>
    </row>
    <row r="887" spans="1:25" x14ac:dyDescent="0.25">
      <c r="A887" t="s">
        <v>106</v>
      </c>
      <c r="B887">
        <v>1810.66</v>
      </c>
      <c r="C887">
        <v>981.97900000000004</v>
      </c>
      <c r="D887">
        <v>934.56100000000004</v>
      </c>
      <c r="E887">
        <v>639.58799999999997</v>
      </c>
      <c r="F887">
        <v>0</v>
      </c>
      <c r="G887">
        <v>0.114927</v>
      </c>
      <c r="H887">
        <v>0.90107599999999999</v>
      </c>
      <c r="I887">
        <v>0</v>
      </c>
    </row>
    <row r="888" spans="1:25" x14ac:dyDescent="0.25">
      <c r="A888" t="s">
        <v>106</v>
      </c>
      <c r="B888">
        <v>1052.49</v>
      </c>
      <c r="C888">
        <v>982.21400000000006</v>
      </c>
      <c r="D888">
        <v>934.94299999999998</v>
      </c>
      <c r="E888">
        <v>639.48299999999995</v>
      </c>
      <c r="F888">
        <v>0</v>
      </c>
      <c r="G888">
        <v>0.114978</v>
      </c>
      <c r="H888">
        <v>0.89549999999999996</v>
      </c>
      <c r="I888">
        <v>0</v>
      </c>
    </row>
    <row r="889" spans="1:25" x14ac:dyDescent="0.25">
      <c r="A889" t="s">
        <v>106</v>
      </c>
      <c r="B889">
        <v>994.77700000000004</v>
      </c>
      <c r="C889">
        <v>992.14300000000003</v>
      </c>
      <c r="D889">
        <v>935.07</v>
      </c>
      <c r="E889">
        <v>639.53499999999997</v>
      </c>
      <c r="F889">
        <v>0</v>
      </c>
      <c r="G889">
        <v>9.2116600000000007E-2</v>
      </c>
      <c r="H889">
        <v>0.89909499999999998</v>
      </c>
      <c r="I889">
        <v>0</v>
      </c>
    </row>
    <row r="890" spans="1:25" x14ac:dyDescent="0.25">
      <c r="A890" t="s">
        <v>106</v>
      </c>
      <c r="B890">
        <v>976.30600000000004</v>
      </c>
      <c r="C890">
        <v>973.65200000000004</v>
      </c>
      <c r="D890">
        <v>934.24599999999998</v>
      </c>
      <c r="E890">
        <v>639.55700000000002</v>
      </c>
      <c r="F890">
        <v>0</v>
      </c>
      <c r="G890">
        <v>0.114924</v>
      </c>
      <c r="H890">
        <v>0.90034999999999998</v>
      </c>
      <c r="I890">
        <v>0</v>
      </c>
    </row>
    <row r="891" spans="1:25" x14ac:dyDescent="0.25">
      <c r="A891" t="s">
        <v>106</v>
      </c>
      <c r="B891">
        <v>985.89700000000005</v>
      </c>
      <c r="C891">
        <v>983.245</v>
      </c>
      <c r="D891">
        <v>934.30899999999997</v>
      </c>
      <c r="E891">
        <v>639.73199999999997</v>
      </c>
      <c r="F891">
        <v>0</v>
      </c>
      <c r="G891">
        <v>0.114943</v>
      </c>
      <c r="H891">
        <v>0.90026300000000004</v>
      </c>
      <c r="I891">
        <v>0</v>
      </c>
    </row>
    <row r="892" spans="1:25" x14ac:dyDescent="0.25">
      <c r="A892" t="s">
        <v>106</v>
      </c>
      <c r="B892">
        <v>976.66800000000001</v>
      </c>
      <c r="C892">
        <v>974.01300000000003</v>
      </c>
      <c r="D892">
        <v>934.44899999999996</v>
      </c>
      <c r="E892">
        <v>639.53899999999999</v>
      </c>
      <c r="F892">
        <v>0</v>
      </c>
      <c r="G892">
        <v>0.114929</v>
      </c>
      <c r="H892">
        <v>0.90076599999999996</v>
      </c>
      <c r="I892">
        <v>0</v>
      </c>
    </row>
    <row r="893" spans="1:25" x14ac:dyDescent="0.25">
      <c r="A893" t="s">
        <v>106</v>
      </c>
      <c r="B893">
        <v>977.95600000000002</v>
      </c>
      <c r="C893">
        <v>975.28</v>
      </c>
      <c r="D893">
        <v>934.36099999999999</v>
      </c>
      <c r="E893">
        <v>639.55700000000002</v>
      </c>
      <c r="F893">
        <v>0</v>
      </c>
      <c r="G893">
        <v>0.11493399999999999</v>
      </c>
      <c r="H893">
        <v>0.90101699999999996</v>
      </c>
      <c r="I893">
        <v>0</v>
      </c>
    </row>
    <row r="894" spans="1:25" x14ac:dyDescent="0.25">
      <c r="A894" t="s">
        <v>106</v>
      </c>
      <c r="B894">
        <v>976.48</v>
      </c>
      <c r="C894">
        <v>973.84</v>
      </c>
      <c r="D894">
        <v>934.44</v>
      </c>
      <c r="E894">
        <v>639.63</v>
      </c>
      <c r="F894">
        <v>0</v>
      </c>
      <c r="G894">
        <v>0.110161</v>
      </c>
      <c r="H894">
        <v>0.90106399999999998</v>
      </c>
      <c r="I894">
        <v>0</v>
      </c>
    </row>
    <row r="895" spans="1:25" x14ac:dyDescent="0.25">
      <c r="A895" t="s">
        <v>106</v>
      </c>
      <c r="B895">
        <v>982.70299999999997</v>
      </c>
      <c r="C895">
        <v>979.94600000000003</v>
      </c>
      <c r="D895">
        <v>934.26499999999999</v>
      </c>
      <c r="E895">
        <v>639.58399999999995</v>
      </c>
      <c r="F895">
        <v>0</v>
      </c>
      <c r="G895">
        <v>0.114928</v>
      </c>
      <c r="H895">
        <v>0.87994600000000001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2078.33</v>
      </c>
      <c r="C896">
        <v>974.07100000000003</v>
      </c>
      <c r="D896">
        <v>934.03300000000002</v>
      </c>
      <c r="E896">
        <v>639.54300000000001</v>
      </c>
      <c r="F896">
        <v>0</v>
      </c>
      <c r="G896">
        <v>0.114923</v>
      </c>
      <c r="H896">
        <v>0.895644</v>
      </c>
      <c r="I896">
        <v>0</v>
      </c>
      <c r="R896">
        <f>AVERAGE(B847:B896)</f>
        <v>1120.9984000000002</v>
      </c>
      <c r="S896">
        <f>AVERAGE(C847:C896)</f>
        <v>981.18894</v>
      </c>
      <c r="U896">
        <f>_xlfn.VAR.P(B847:B896)</f>
        <v>96247.345215360067</v>
      </c>
      <c r="V896">
        <f>_xlfn.VAR.P(C847:C896)</f>
        <v>49.134882856399869</v>
      </c>
      <c r="X896">
        <f>1.96*SQRT(U896)/50</f>
        <v>12.161312451858594</v>
      </c>
      <c r="Y896">
        <f>1.96*SQRT(V896)/50</f>
        <v>0.27477741244952847</v>
      </c>
    </row>
    <row r="897" spans="1:15" x14ac:dyDescent="0.25">
      <c r="A897" t="s">
        <v>106</v>
      </c>
      <c r="B897">
        <v>56052.880051</v>
      </c>
      <c r="C897" t="s">
        <v>36</v>
      </c>
    </row>
    <row r="898" spans="1:15" x14ac:dyDescent="0.25">
      <c r="A898" t="s">
        <v>41</v>
      </c>
      <c r="B898">
        <v>30807.7</v>
      </c>
      <c r="C898">
        <v>30629.3</v>
      </c>
      <c r="D898">
        <v>30628.2</v>
      </c>
      <c r="E898">
        <v>30603.8</v>
      </c>
      <c r="F898">
        <v>1384.36</v>
      </c>
      <c r="G898">
        <v>3628.58</v>
      </c>
      <c r="H898">
        <v>793.024</v>
      </c>
      <c r="I898">
        <v>795.66300000000001</v>
      </c>
      <c r="J898">
        <v>964.84199999999998</v>
      </c>
      <c r="K898">
        <v>24815.9</v>
      </c>
      <c r="L898">
        <v>5.3994800000000003E-2</v>
      </c>
      <c r="M898">
        <v>0.93183499999999997</v>
      </c>
      <c r="N898">
        <v>0</v>
      </c>
      <c r="O898" t="s">
        <v>42</v>
      </c>
    </row>
    <row r="899" spans="1:15" x14ac:dyDescent="0.25">
      <c r="A899" t="s">
        <v>41</v>
      </c>
      <c r="B899">
        <v>30857.9</v>
      </c>
      <c r="C899">
        <v>30745.1</v>
      </c>
      <c r="D899">
        <v>30744</v>
      </c>
      <c r="E899">
        <v>30719.3</v>
      </c>
      <c r="F899">
        <v>1360.11</v>
      </c>
      <c r="G899">
        <v>3730.83</v>
      </c>
      <c r="H899">
        <v>790.346</v>
      </c>
      <c r="I899">
        <v>792.82899999999995</v>
      </c>
      <c r="J899">
        <v>1057.83</v>
      </c>
      <c r="K899">
        <v>24860.2</v>
      </c>
      <c r="L899">
        <v>5.3956999999999998E-2</v>
      </c>
      <c r="M899">
        <v>0.93181199999999997</v>
      </c>
      <c r="N899">
        <v>0</v>
      </c>
      <c r="O899" t="s">
        <v>42</v>
      </c>
    </row>
    <row r="900" spans="1:15" x14ac:dyDescent="0.25">
      <c r="A900" t="s">
        <v>41</v>
      </c>
      <c r="B900">
        <v>31096.5</v>
      </c>
      <c r="C900">
        <v>30955.5</v>
      </c>
      <c r="D900">
        <v>30954.5</v>
      </c>
      <c r="E900">
        <v>30930.1</v>
      </c>
      <c r="F900">
        <v>1367.76</v>
      </c>
      <c r="G900">
        <v>3789.76</v>
      </c>
      <c r="H900">
        <v>797.07</v>
      </c>
      <c r="I900">
        <v>802.33299999999997</v>
      </c>
      <c r="J900">
        <v>1108.51</v>
      </c>
      <c r="K900">
        <v>25007.599999999999</v>
      </c>
      <c r="L900">
        <v>5.4260999999999997E-2</v>
      </c>
      <c r="M900">
        <v>0.93181899999999995</v>
      </c>
      <c r="N900">
        <v>66</v>
      </c>
      <c r="O900" t="s">
        <v>42</v>
      </c>
    </row>
    <row r="901" spans="1:15" x14ac:dyDescent="0.25">
      <c r="A901" t="s">
        <v>41</v>
      </c>
      <c r="B901">
        <v>30645.9</v>
      </c>
      <c r="C901">
        <v>30536</v>
      </c>
      <c r="D901">
        <v>30535</v>
      </c>
      <c r="E901">
        <v>30510.5</v>
      </c>
      <c r="F901">
        <v>1354.51</v>
      </c>
      <c r="G901">
        <v>3655.08</v>
      </c>
      <c r="H901">
        <v>799.5</v>
      </c>
      <c r="I901">
        <v>791.9</v>
      </c>
      <c r="J901">
        <v>973.57299999999998</v>
      </c>
      <c r="K901">
        <v>24725.8</v>
      </c>
      <c r="L901">
        <v>5.3971600000000002E-2</v>
      </c>
      <c r="M901">
        <v>0.93183099999999996</v>
      </c>
      <c r="N901">
        <v>155</v>
      </c>
      <c r="O901" t="s">
        <v>42</v>
      </c>
    </row>
    <row r="902" spans="1:15" x14ac:dyDescent="0.25">
      <c r="A902" t="s">
        <v>41</v>
      </c>
      <c r="B902">
        <v>31499.5</v>
      </c>
      <c r="C902">
        <v>31387.599999999999</v>
      </c>
      <c r="D902">
        <v>31386.6</v>
      </c>
      <c r="E902">
        <v>31361.8</v>
      </c>
      <c r="F902">
        <v>1392.34</v>
      </c>
      <c r="G902">
        <v>3849.57</v>
      </c>
      <c r="H902">
        <v>806.63199999999995</v>
      </c>
      <c r="I902">
        <v>811.11099999999999</v>
      </c>
      <c r="J902">
        <v>1107.51</v>
      </c>
      <c r="K902">
        <v>25350.2</v>
      </c>
      <c r="L902">
        <v>5.4154599999999997E-2</v>
      </c>
      <c r="M902">
        <v>0.93175699999999995</v>
      </c>
      <c r="N902">
        <v>229</v>
      </c>
      <c r="O902" t="s">
        <v>42</v>
      </c>
    </row>
    <row r="903" spans="1:15" x14ac:dyDescent="0.25">
      <c r="A903" t="s">
        <v>41</v>
      </c>
      <c r="B903">
        <v>30809.5</v>
      </c>
      <c r="C903">
        <v>30698.2</v>
      </c>
      <c r="D903">
        <v>30697.1</v>
      </c>
      <c r="E903">
        <v>30672.7</v>
      </c>
      <c r="F903">
        <v>1363.07</v>
      </c>
      <c r="G903">
        <v>3775.84</v>
      </c>
      <c r="H903">
        <v>809.09799999999996</v>
      </c>
      <c r="I903">
        <v>788.48199999999997</v>
      </c>
      <c r="J903">
        <v>1117.19</v>
      </c>
      <c r="K903">
        <v>24770.3</v>
      </c>
      <c r="L903">
        <v>5.4697599999999999E-2</v>
      </c>
      <c r="M903">
        <v>0.93181499999999995</v>
      </c>
      <c r="N903">
        <v>0</v>
      </c>
      <c r="O903" t="s">
        <v>42</v>
      </c>
    </row>
    <row r="904" spans="1:15" x14ac:dyDescent="0.25">
      <c r="A904" t="s">
        <v>41</v>
      </c>
      <c r="B904">
        <v>30355.9</v>
      </c>
      <c r="C904">
        <v>30245.8</v>
      </c>
      <c r="D904">
        <v>30244.799999999999</v>
      </c>
      <c r="E904">
        <v>30220.7</v>
      </c>
      <c r="F904">
        <v>1351.01</v>
      </c>
      <c r="G904">
        <v>3570.01</v>
      </c>
      <c r="H904">
        <v>783.197</v>
      </c>
      <c r="I904">
        <v>785.92899999999997</v>
      </c>
      <c r="J904">
        <v>929.92700000000002</v>
      </c>
      <c r="K904">
        <v>24534.9</v>
      </c>
      <c r="L904">
        <v>5.65458E-2</v>
      </c>
      <c r="M904">
        <v>0.93183000000000005</v>
      </c>
      <c r="N904">
        <v>0</v>
      </c>
      <c r="O904" t="s">
        <v>42</v>
      </c>
    </row>
    <row r="905" spans="1:15" x14ac:dyDescent="0.25">
      <c r="A905" t="s">
        <v>41</v>
      </c>
      <c r="B905">
        <v>30627.1</v>
      </c>
      <c r="C905">
        <v>30516.400000000001</v>
      </c>
      <c r="D905">
        <v>30515.3</v>
      </c>
      <c r="E905">
        <v>30490.9</v>
      </c>
      <c r="F905">
        <v>1359.69</v>
      </c>
      <c r="G905">
        <v>3664.73</v>
      </c>
      <c r="H905">
        <v>788.83100000000002</v>
      </c>
      <c r="I905">
        <v>792.11199999999997</v>
      </c>
      <c r="J905">
        <v>992.11500000000001</v>
      </c>
      <c r="K905">
        <v>24717.9</v>
      </c>
      <c r="L905">
        <v>6.6229300000000005E-2</v>
      </c>
      <c r="M905">
        <v>0.95692999999999995</v>
      </c>
      <c r="N905">
        <v>405</v>
      </c>
      <c r="O905" t="s">
        <v>42</v>
      </c>
    </row>
    <row r="906" spans="1:15" x14ac:dyDescent="0.25">
      <c r="A906" t="s">
        <v>41</v>
      </c>
      <c r="B906">
        <v>30540.6</v>
      </c>
      <c r="C906">
        <v>30431</v>
      </c>
      <c r="D906">
        <v>30430</v>
      </c>
      <c r="E906">
        <v>30405.8</v>
      </c>
      <c r="F906">
        <v>1340.61</v>
      </c>
      <c r="G906">
        <v>3660.02</v>
      </c>
      <c r="H906">
        <v>782.19799999999998</v>
      </c>
      <c r="I906">
        <v>784.84299999999996</v>
      </c>
      <c r="J906">
        <v>1016.11</v>
      </c>
      <c r="K906">
        <v>24640.5</v>
      </c>
      <c r="L906">
        <v>5.4084599999999997E-2</v>
      </c>
      <c r="M906">
        <v>0.93168899999999999</v>
      </c>
      <c r="N906">
        <v>0</v>
      </c>
      <c r="O906" t="s">
        <v>42</v>
      </c>
    </row>
    <row r="907" spans="1:15" x14ac:dyDescent="0.25">
      <c r="A907" t="s">
        <v>41</v>
      </c>
      <c r="B907">
        <v>30517</v>
      </c>
      <c r="C907">
        <v>30407.9</v>
      </c>
      <c r="D907">
        <v>30406.9</v>
      </c>
      <c r="E907">
        <v>30382.799999999999</v>
      </c>
      <c r="F907">
        <v>1350.42</v>
      </c>
      <c r="G907">
        <v>3761.98</v>
      </c>
      <c r="H907">
        <v>778.58299999999997</v>
      </c>
      <c r="I907">
        <v>791.12699999999995</v>
      </c>
      <c r="J907">
        <v>1127.8800000000001</v>
      </c>
      <c r="K907">
        <v>24509.9</v>
      </c>
      <c r="L907">
        <v>5.4366600000000001E-2</v>
      </c>
      <c r="M907">
        <v>0.95921599999999996</v>
      </c>
      <c r="N907">
        <v>55</v>
      </c>
      <c r="O907" t="s">
        <v>42</v>
      </c>
    </row>
    <row r="908" spans="1:15" x14ac:dyDescent="0.25">
      <c r="A908" t="s">
        <v>41</v>
      </c>
      <c r="B908">
        <v>30887.4</v>
      </c>
      <c r="C908">
        <v>30776.799999999999</v>
      </c>
      <c r="D908">
        <v>30775.7</v>
      </c>
      <c r="E908">
        <v>30751.3</v>
      </c>
      <c r="F908">
        <v>1372.48</v>
      </c>
      <c r="G908">
        <v>3747.11</v>
      </c>
      <c r="H908">
        <v>789.37199999999996</v>
      </c>
      <c r="I908">
        <v>821.22699999999998</v>
      </c>
      <c r="J908">
        <v>1070.92</v>
      </c>
      <c r="K908">
        <v>24854.5</v>
      </c>
      <c r="L908">
        <v>4.6036899999999999E-2</v>
      </c>
      <c r="M908">
        <v>0.931836</v>
      </c>
      <c r="N908">
        <v>0</v>
      </c>
      <c r="O908" t="s">
        <v>42</v>
      </c>
    </row>
    <row r="909" spans="1:15" x14ac:dyDescent="0.25">
      <c r="A909" t="s">
        <v>41</v>
      </c>
      <c r="B909">
        <v>30402.400000000001</v>
      </c>
      <c r="C909">
        <v>30292.1</v>
      </c>
      <c r="D909">
        <v>30291</v>
      </c>
      <c r="E909">
        <v>30267</v>
      </c>
      <c r="F909">
        <v>1350.32</v>
      </c>
      <c r="G909">
        <v>3743.36</v>
      </c>
      <c r="H909">
        <v>773.85</v>
      </c>
      <c r="I909">
        <v>785.26700000000005</v>
      </c>
      <c r="J909">
        <v>1124.45</v>
      </c>
      <c r="K909">
        <v>24395.1</v>
      </c>
      <c r="L909">
        <v>5.7866000000000001E-2</v>
      </c>
      <c r="M909">
        <v>0.93182600000000004</v>
      </c>
      <c r="N909">
        <v>0</v>
      </c>
      <c r="O909" t="s">
        <v>42</v>
      </c>
    </row>
    <row r="910" spans="1:15" x14ac:dyDescent="0.25">
      <c r="A910" t="s">
        <v>41</v>
      </c>
      <c r="B910">
        <v>30724.6</v>
      </c>
      <c r="C910">
        <v>30609.5</v>
      </c>
      <c r="D910">
        <v>30608.5</v>
      </c>
      <c r="E910">
        <v>30584.1</v>
      </c>
      <c r="F910">
        <v>1360.21</v>
      </c>
      <c r="G910">
        <v>3680.78</v>
      </c>
      <c r="H910">
        <v>790.21900000000005</v>
      </c>
      <c r="I910">
        <v>793.25699999999995</v>
      </c>
      <c r="J910">
        <v>1013.39</v>
      </c>
      <c r="K910">
        <v>24765.8</v>
      </c>
      <c r="L910">
        <v>5.5208399999999998E-2</v>
      </c>
      <c r="M910">
        <v>0.95767100000000005</v>
      </c>
      <c r="N910">
        <v>0</v>
      </c>
      <c r="O910" t="s">
        <v>42</v>
      </c>
    </row>
    <row r="911" spans="1:15" x14ac:dyDescent="0.25">
      <c r="A911" t="s">
        <v>41</v>
      </c>
      <c r="B911">
        <v>30806.2</v>
      </c>
      <c r="C911">
        <v>30694.2</v>
      </c>
      <c r="D911">
        <v>30693.1</v>
      </c>
      <c r="E911">
        <v>30668.7</v>
      </c>
      <c r="F911">
        <v>1381.72</v>
      </c>
      <c r="G911">
        <v>3686.41</v>
      </c>
      <c r="H911">
        <v>811.34500000000003</v>
      </c>
      <c r="I911">
        <v>792.95600000000002</v>
      </c>
      <c r="J911">
        <v>1011.45</v>
      </c>
      <c r="K911">
        <v>24823.3</v>
      </c>
      <c r="L911">
        <v>5.3932099999999997E-2</v>
      </c>
      <c r="M911">
        <v>0.94325499999999995</v>
      </c>
      <c r="N911">
        <v>0</v>
      </c>
      <c r="O911" t="s">
        <v>42</v>
      </c>
    </row>
    <row r="912" spans="1:15" x14ac:dyDescent="0.25">
      <c r="A912" t="s">
        <v>41</v>
      </c>
      <c r="B912">
        <v>31900.5</v>
      </c>
      <c r="C912">
        <v>31779.8</v>
      </c>
      <c r="D912">
        <v>31778.6</v>
      </c>
      <c r="E912">
        <v>31753.7</v>
      </c>
      <c r="F912">
        <v>1402.06</v>
      </c>
      <c r="G912">
        <v>4010.54</v>
      </c>
      <c r="H912">
        <v>818.59100000000001</v>
      </c>
      <c r="I912">
        <v>819.00599999999997</v>
      </c>
      <c r="J912">
        <v>1266.44</v>
      </c>
      <c r="K912">
        <v>25555.9</v>
      </c>
      <c r="L912">
        <v>5.7936599999999998E-2</v>
      </c>
      <c r="M912">
        <v>0.93171999999999999</v>
      </c>
      <c r="N912">
        <v>0</v>
      </c>
      <c r="O912" t="s">
        <v>42</v>
      </c>
    </row>
    <row r="913" spans="1:15" x14ac:dyDescent="0.25">
      <c r="A913" t="s">
        <v>41</v>
      </c>
      <c r="B913">
        <v>30911.8</v>
      </c>
      <c r="C913">
        <v>30794.6</v>
      </c>
      <c r="D913">
        <v>30793.5</v>
      </c>
      <c r="E913">
        <v>30769.200000000001</v>
      </c>
      <c r="F913">
        <v>1362.1</v>
      </c>
      <c r="G913">
        <v>3907.88</v>
      </c>
      <c r="H913">
        <v>799.43299999999999</v>
      </c>
      <c r="I913">
        <v>796.95699999999999</v>
      </c>
      <c r="J913">
        <v>1232.4100000000001</v>
      </c>
      <c r="K913">
        <v>24731.9</v>
      </c>
      <c r="L913">
        <v>6.21764E-2</v>
      </c>
      <c r="M913">
        <v>0.93183199999999999</v>
      </c>
      <c r="N913">
        <v>0</v>
      </c>
      <c r="O913" t="s">
        <v>42</v>
      </c>
    </row>
    <row r="914" spans="1:15" x14ac:dyDescent="0.25">
      <c r="A914" t="s">
        <v>41</v>
      </c>
      <c r="B914">
        <v>30692.2</v>
      </c>
      <c r="C914">
        <v>30582.400000000001</v>
      </c>
      <c r="D914">
        <v>30581.4</v>
      </c>
      <c r="E914">
        <v>30557.200000000001</v>
      </c>
      <c r="F914">
        <v>1392.7</v>
      </c>
      <c r="G914">
        <v>3814.05</v>
      </c>
      <c r="H914">
        <v>779.91499999999996</v>
      </c>
      <c r="I914">
        <v>782.91399999999999</v>
      </c>
      <c r="J914">
        <v>1179.71</v>
      </c>
      <c r="K914">
        <v>24586.400000000001</v>
      </c>
      <c r="L914">
        <v>6.3171000000000005E-2</v>
      </c>
      <c r="M914">
        <v>0.931836</v>
      </c>
      <c r="N914">
        <v>105</v>
      </c>
      <c r="O914" t="s">
        <v>42</v>
      </c>
    </row>
    <row r="915" spans="1:15" x14ac:dyDescent="0.25">
      <c r="A915" t="s">
        <v>41</v>
      </c>
      <c r="B915">
        <v>30892.5</v>
      </c>
      <c r="C915">
        <v>30771.200000000001</v>
      </c>
      <c r="D915">
        <v>30770.2</v>
      </c>
      <c r="E915">
        <v>30745.7</v>
      </c>
      <c r="F915">
        <v>1363.68</v>
      </c>
      <c r="G915">
        <v>3705.88</v>
      </c>
      <c r="H915">
        <v>791.66800000000001</v>
      </c>
      <c r="I915">
        <v>794.14300000000003</v>
      </c>
      <c r="J915">
        <v>1037.29</v>
      </c>
      <c r="K915">
        <v>24882.9</v>
      </c>
      <c r="L915">
        <v>5.4853100000000002E-2</v>
      </c>
      <c r="M915">
        <v>0.93183199999999999</v>
      </c>
      <c r="N915">
        <v>0</v>
      </c>
      <c r="O915" t="s">
        <v>42</v>
      </c>
    </row>
    <row r="916" spans="1:15" x14ac:dyDescent="0.25">
      <c r="A916" t="s">
        <v>41</v>
      </c>
      <c r="B916">
        <v>30769.8</v>
      </c>
      <c r="C916">
        <v>30659.200000000001</v>
      </c>
      <c r="D916">
        <v>30658.2</v>
      </c>
      <c r="E916">
        <v>30633.5</v>
      </c>
      <c r="F916">
        <v>1365.89</v>
      </c>
      <c r="G916">
        <v>3656.94</v>
      </c>
      <c r="H916">
        <v>801.67100000000005</v>
      </c>
      <c r="I916">
        <v>795.452</v>
      </c>
      <c r="J916">
        <v>984.99199999999996</v>
      </c>
      <c r="K916">
        <v>24849.4</v>
      </c>
      <c r="L916">
        <v>6.17628E-2</v>
      </c>
      <c r="M916">
        <v>0.93181400000000003</v>
      </c>
      <c r="N916">
        <v>0</v>
      </c>
      <c r="O916" t="s">
        <v>42</v>
      </c>
    </row>
    <row r="917" spans="1:15" x14ac:dyDescent="0.25">
      <c r="A917" t="s">
        <v>41</v>
      </c>
      <c r="B917">
        <v>30723.5</v>
      </c>
      <c r="C917">
        <v>30612.2</v>
      </c>
      <c r="D917">
        <v>30611.200000000001</v>
      </c>
      <c r="E917">
        <v>30586.9</v>
      </c>
      <c r="F917">
        <v>1350.56</v>
      </c>
      <c r="G917">
        <v>3717.01</v>
      </c>
      <c r="H917">
        <v>795.36400000000003</v>
      </c>
      <c r="I917">
        <v>790.51300000000003</v>
      </c>
      <c r="J917">
        <v>1059.1199999999999</v>
      </c>
      <c r="K917">
        <v>24752.1</v>
      </c>
      <c r="L917">
        <v>5.3955599999999999E-2</v>
      </c>
      <c r="M917">
        <v>0.93177299999999996</v>
      </c>
      <c r="N917">
        <v>0</v>
      </c>
      <c r="O917" t="s">
        <v>42</v>
      </c>
    </row>
    <row r="918" spans="1:15" x14ac:dyDescent="0.25">
      <c r="A918" t="s">
        <v>41</v>
      </c>
      <c r="B918">
        <v>30470.799999999999</v>
      </c>
      <c r="C918">
        <v>30350.5</v>
      </c>
      <c r="D918">
        <v>30349.5</v>
      </c>
      <c r="E918">
        <v>30325.4</v>
      </c>
      <c r="F918">
        <v>1344.56</v>
      </c>
      <c r="G918">
        <v>3630.89</v>
      </c>
      <c r="H918">
        <v>784.73</v>
      </c>
      <c r="I918">
        <v>798.40899999999999</v>
      </c>
      <c r="J918">
        <v>978.60599999999999</v>
      </c>
      <c r="K918">
        <v>24575</v>
      </c>
      <c r="L918">
        <v>5.4483700000000003E-2</v>
      </c>
      <c r="M918">
        <v>0.947882</v>
      </c>
      <c r="N918">
        <v>0</v>
      </c>
      <c r="O918" t="s">
        <v>42</v>
      </c>
    </row>
    <row r="919" spans="1:15" x14ac:dyDescent="0.25">
      <c r="A919" t="s">
        <v>41</v>
      </c>
      <c r="B919">
        <v>30433.5</v>
      </c>
      <c r="C919">
        <v>30323.599999999999</v>
      </c>
      <c r="D919">
        <v>30322.5</v>
      </c>
      <c r="E919">
        <v>30298.2</v>
      </c>
      <c r="F919">
        <v>1347.87</v>
      </c>
      <c r="G919">
        <v>3619.04</v>
      </c>
      <c r="H919">
        <v>785.06299999999999</v>
      </c>
      <c r="I919">
        <v>787.51300000000003</v>
      </c>
      <c r="J919">
        <v>966.00800000000004</v>
      </c>
      <c r="K919">
        <v>24566.799999999999</v>
      </c>
      <c r="L919">
        <v>5.4566299999999998E-2</v>
      </c>
      <c r="M919">
        <v>0.93182200000000004</v>
      </c>
      <c r="N919">
        <v>0</v>
      </c>
      <c r="O919" t="s">
        <v>42</v>
      </c>
    </row>
    <row r="920" spans="1:15" x14ac:dyDescent="0.25">
      <c r="A920" t="s">
        <v>41</v>
      </c>
      <c r="B920">
        <v>31484.9</v>
      </c>
      <c r="C920">
        <v>31375.200000000001</v>
      </c>
      <c r="D920">
        <v>31374</v>
      </c>
      <c r="E920">
        <v>31349.3</v>
      </c>
      <c r="F920">
        <v>1383.32</v>
      </c>
      <c r="G920">
        <v>3955.8</v>
      </c>
      <c r="H920">
        <v>797.96299999999997</v>
      </c>
      <c r="I920">
        <v>806.93700000000001</v>
      </c>
      <c r="J920">
        <v>1210.73</v>
      </c>
      <c r="K920">
        <v>25240.1</v>
      </c>
      <c r="L920">
        <v>5.3924699999999999E-2</v>
      </c>
      <c r="M920">
        <v>0.93182299999999996</v>
      </c>
      <c r="N920">
        <v>319</v>
      </c>
      <c r="O920" t="s">
        <v>42</v>
      </c>
    </row>
    <row r="921" spans="1:15" x14ac:dyDescent="0.25">
      <c r="A921" t="s">
        <v>41</v>
      </c>
      <c r="B921">
        <v>31262.2</v>
      </c>
      <c r="C921">
        <v>31147.1</v>
      </c>
      <c r="D921">
        <v>31146</v>
      </c>
      <c r="E921">
        <v>31121.599999999999</v>
      </c>
      <c r="F921">
        <v>1380.34</v>
      </c>
      <c r="G921">
        <v>4053.79</v>
      </c>
      <c r="H921">
        <v>786.08399999999995</v>
      </c>
      <c r="I921">
        <v>805.51099999999997</v>
      </c>
      <c r="J921">
        <v>1376.53</v>
      </c>
      <c r="K921">
        <v>24932.3</v>
      </c>
      <c r="L921">
        <v>5.4393999999999998E-2</v>
      </c>
      <c r="M921">
        <v>0.93180799999999997</v>
      </c>
      <c r="N921">
        <v>172</v>
      </c>
      <c r="O921" t="s">
        <v>42</v>
      </c>
    </row>
    <row r="922" spans="1:15" x14ac:dyDescent="0.25">
      <c r="A922" t="s">
        <v>41</v>
      </c>
      <c r="B922">
        <v>31333.4</v>
      </c>
      <c r="C922">
        <v>31213.9</v>
      </c>
      <c r="D922">
        <v>31212.799999999999</v>
      </c>
      <c r="E922">
        <v>31188.1</v>
      </c>
      <c r="F922">
        <v>1397.42</v>
      </c>
      <c r="G922">
        <v>3949.5</v>
      </c>
      <c r="H922">
        <v>794.86199999999997</v>
      </c>
      <c r="I922">
        <v>813.58299999999997</v>
      </c>
      <c r="J922">
        <v>1253.83</v>
      </c>
      <c r="K922">
        <v>25066.5</v>
      </c>
      <c r="L922">
        <v>6.4506900000000006E-2</v>
      </c>
      <c r="M922">
        <v>0.93176999999999999</v>
      </c>
      <c r="N922">
        <v>0</v>
      </c>
      <c r="O922" t="s">
        <v>42</v>
      </c>
    </row>
    <row r="923" spans="1:15" x14ac:dyDescent="0.25">
      <c r="A923" t="s">
        <v>41</v>
      </c>
      <c r="B923">
        <v>30703.8</v>
      </c>
      <c r="C923">
        <v>30589.3</v>
      </c>
      <c r="D923">
        <v>30588.2</v>
      </c>
      <c r="E923">
        <v>30554.400000000001</v>
      </c>
      <c r="F923">
        <v>1362.7</v>
      </c>
      <c r="G923">
        <v>3609.99</v>
      </c>
      <c r="H923">
        <v>791.63099999999997</v>
      </c>
      <c r="I923">
        <v>794.12300000000005</v>
      </c>
      <c r="J923">
        <v>949.72500000000002</v>
      </c>
      <c r="K923">
        <v>24815.5</v>
      </c>
      <c r="L923">
        <v>6.3324900000000003E-2</v>
      </c>
      <c r="M923">
        <v>0.93181599999999998</v>
      </c>
      <c r="N923">
        <v>0</v>
      </c>
      <c r="O923" t="s">
        <v>42</v>
      </c>
    </row>
    <row r="924" spans="1:15" x14ac:dyDescent="0.25">
      <c r="A924" t="s">
        <v>41</v>
      </c>
      <c r="B924">
        <v>31331.1</v>
      </c>
      <c r="C924">
        <v>31220.1</v>
      </c>
      <c r="D924">
        <v>31219</v>
      </c>
      <c r="E924">
        <v>31194.400000000001</v>
      </c>
      <c r="F924">
        <v>1370.26</v>
      </c>
      <c r="G924">
        <v>3991.07</v>
      </c>
      <c r="H924">
        <v>796.14</v>
      </c>
      <c r="I924">
        <v>816.30399999999997</v>
      </c>
      <c r="J924">
        <v>1274.6300000000001</v>
      </c>
      <c r="K924">
        <v>25053.9</v>
      </c>
      <c r="L924">
        <v>6.0513900000000002E-2</v>
      </c>
      <c r="M924">
        <v>0.93176899999999996</v>
      </c>
      <c r="N924">
        <v>0</v>
      </c>
      <c r="O924" t="s">
        <v>42</v>
      </c>
    </row>
    <row r="925" spans="1:15" x14ac:dyDescent="0.25">
      <c r="A925" t="s">
        <v>41</v>
      </c>
      <c r="B925">
        <v>30824.3</v>
      </c>
      <c r="C925">
        <v>30710.1</v>
      </c>
      <c r="D925">
        <v>30709</v>
      </c>
      <c r="E925">
        <v>30684.5</v>
      </c>
      <c r="F925">
        <v>1359.64</v>
      </c>
      <c r="G925">
        <v>3719.56</v>
      </c>
      <c r="H925">
        <v>798.09799999999996</v>
      </c>
      <c r="I925">
        <v>801.495</v>
      </c>
      <c r="J925">
        <v>1043.9000000000001</v>
      </c>
      <c r="K925">
        <v>24837.9</v>
      </c>
      <c r="L925">
        <v>5.4521600000000003E-2</v>
      </c>
      <c r="M925">
        <v>0.95896700000000001</v>
      </c>
      <c r="N925">
        <v>0</v>
      </c>
      <c r="O925" t="s">
        <v>42</v>
      </c>
    </row>
    <row r="926" spans="1:15" x14ac:dyDescent="0.25">
      <c r="A926" t="s">
        <v>41</v>
      </c>
      <c r="B926">
        <v>31099.9</v>
      </c>
      <c r="C926">
        <v>30989.8</v>
      </c>
      <c r="D926">
        <v>30988.7</v>
      </c>
      <c r="E926">
        <v>30964.2</v>
      </c>
      <c r="F926">
        <v>1371.89</v>
      </c>
      <c r="G926">
        <v>3817.1</v>
      </c>
      <c r="H926">
        <v>790.45500000000004</v>
      </c>
      <c r="I926">
        <v>809.92499999999995</v>
      </c>
      <c r="J926">
        <v>1129.3599999999999</v>
      </c>
      <c r="K926">
        <v>25008.9</v>
      </c>
      <c r="L926">
        <v>5.4062199999999998E-2</v>
      </c>
      <c r="M926">
        <v>0.93180600000000002</v>
      </c>
      <c r="N926">
        <v>0</v>
      </c>
      <c r="O926" t="s">
        <v>42</v>
      </c>
    </row>
    <row r="927" spans="1:15" x14ac:dyDescent="0.25">
      <c r="A927" t="s">
        <v>41</v>
      </c>
      <c r="B927">
        <v>30973.599999999999</v>
      </c>
      <c r="C927">
        <v>30864.799999999999</v>
      </c>
      <c r="D927">
        <v>30863.7</v>
      </c>
      <c r="E927">
        <v>30839.3</v>
      </c>
      <c r="F927">
        <v>1356.51</v>
      </c>
      <c r="G927">
        <v>3767.61</v>
      </c>
      <c r="H927">
        <v>786.971</v>
      </c>
      <c r="I927">
        <v>790.84799999999996</v>
      </c>
      <c r="J927">
        <v>1121.21</v>
      </c>
      <c r="K927">
        <v>24937.5</v>
      </c>
      <c r="L927">
        <v>5.5158400000000003E-2</v>
      </c>
      <c r="M927">
        <v>0.959121</v>
      </c>
      <c r="N927">
        <v>0</v>
      </c>
      <c r="O927" t="s">
        <v>42</v>
      </c>
    </row>
    <row r="928" spans="1:15" x14ac:dyDescent="0.25">
      <c r="A928" t="s">
        <v>41</v>
      </c>
      <c r="B928">
        <v>31463.9</v>
      </c>
      <c r="C928">
        <v>31353.599999999999</v>
      </c>
      <c r="D928">
        <v>31352.5</v>
      </c>
      <c r="E928">
        <v>31327.9</v>
      </c>
      <c r="F928">
        <v>1393.48</v>
      </c>
      <c r="G928">
        <v>4037.67</v>
      </c>
      <c r="H928">
        <v>818.23500000000001</v>
      </c>
      <c r="I928">
        <v>798.74300000000005</v>
      </c>
      <c r="J928">
        <v>1328.97</v>
      </c>
      <c r="K928">
        <v>25093.200000000001</v>
      </c>
      <c r="L928">
        <v>3.2888000000000001E-2</v>
      </c>
      <c r="M928">
        <v>0.957426</v>
      </c>
      <c r="N928">
        <v>0</v>
      </c>
      <c r="O928" t="s">
        <v>42</v>
      </c>
    </row>
    <row r="929" spans="1:15" x14ac:dyDescent="0.25">
      <c r="A929" t="s">
        <v>41</v>
      </c>
      <c r="B929">
        <v>30908</v>
      </c>
      <c r="C929">
        <v>30796.7</v>
      </c>
      <c r="D929">
        <v>30795.599999999999</v>
      </c>
      <c r="E929">
        <v>30771.3</v>
      </c>
      <c r="F929">
        <v>1360.79</v>
      </c>
      <c r="G929">
        <v>3910.19</v>
      </c>
      <c r="H929">
        <v>799.02499999999998</v>
      </c>
      <c r="I929">
        <v>793.25900000000001</v>
      </c>
      <c r="J929">
        <v>1251.46</v>
      </c>
      <c r="K929">
        <v>24722.400000000001</v>
      </c>
      <c r="L929">
        <v>5.4119899999999999E-2</v>
      </c>
      <c r="M929">
        <v>0.94309299999999996</v>
      </c>
      <c r="N929">
        <v>0</v>
      </c>
      <c r="O929" t="s">
        <v>42</v>
      </c>
    </row>
    <row r="930" spans="1:15" x14ac:dyDescent="0.25">
      <c r="A930" t="s">
        <v>41</v>
      </c>
      <c r="B930">
        <v>31380.7</v>
      </c>
      <c r="C930">
        <v>31257.3</v>
      </c>
      <c r="D930">
        <v>31256.3</v>
      </c>
      <c r="E930">
        <v>31231.599999999999</v>
      </c>
      <c r="F930">
        <v>1384.99</v>
      </c>
      <c r="G930">
        <v>4003.25</v>
      </c>
      <c r="H930">
        <v>791.98900000000003</v>
      </c>
      <c r="I930">
        <v>800.09299999999996</v>
      </c>
      <c r="J930">
        <v>1334.09</v>
      </c>
      <c r="K930">
        <v>25071.4</v>
      </c>
      <c r="L930">
        <v>5.7991099999999997E-2</v>
      </c>
      <c r="M930">
        <v>0.94037899999999996</v>
      </c>
      <c r="N930">
        <v>0</v>
      </c>
      <c r="O930" t="s">
        <v>42</v>
      </c>
    </row>
    <row r="931" spans="1:15" x14ac:dyDescent="0.25">
      <c r="A931" t="s">
        <v>41</v>
      </c>
      <c r="B931">
        <v>30952.9</v>
      </c>
      <c r="C931">
        <v>30820.6</v>
      </c>
      <c r="D931">
        <v>30819.5</v>
      </c>
      <c r="E931">
        <v>30794.9</v>
      </c>
      <c r="F931">
        <v>1352.57</v>
      </c>
      <c r="G931">
        <v>3876.88</v>
      </c>
      <c r="H931">
        <v>792.64400000000001</v>
      </c>
      <c r="I931">
        <v>803.91899999999998</v>
      </c>
      <c r="J931">
        <v>1215.73</v>
      </c>
      <c r="K931">
        <v>24791.4</v>
      </c>
      <c r="L931">
        <v>5.46489E-2</v>
      </c>
      <c r="M931">
        <v>0.958422</v>
      </c>
      <c r="N931">
        <v>0</v>
      </c>
      <c r="O931" t="s">
        <v>42</v>
      </c>
    </row>
    <row r="932" spans="1:15" x14ac:dyDescent="0.25">
      <c r="A932" t="s">
        <v>41</v>
      </c>
      <c r="B932">
        <v>31079.3</v>
      </c>
      <c r="C932">
        <v>30918.3</v>
      </c>
      <c r="D932">
        <v>30917.200000000001</v>
      </c>
      <c r="E932">
        <v>30892.6</v>
      </c>
      <c r="F932">
        <v>1367.14</v>
      </c>
      <c r="G932">
        <v>3718.94</v>
      </c>
      <c r="H932">
        <v>798.05700000000002</v>
      </c>
      <c r="I932">
        <v>802.34199999999998</v>
      </c>
      <c r="J932">
        <v>1035.04</v>
      </c>
      <c r="K932">
        <v>25039.200000000001</v>
      </c>
      <c r="L932">
        <v>6.1718099999999998E-2</v>
      </c>
      <c r="M932">
        <v>0.93176700000000001</v>
      </c>
      <c r="N932">
        <v>0</v>
      </c>
      <c r="O932" t="s">
        <v>42</v>
      </c>
    </row>
    <row r="933" spans="1:15" x14ac:dyDescent="0.25">
      <c r="A933" t="s">
        <v>41</v>
      </c>
      <c r="B933">
        <v>30330.400000000001</v>
      </c>
      <c r="C933">
        <v>30214.9</v>
      </c>
      <c r="D933">
        <v>30213.8</v>
      </c>
      <c r="E933">
        <v>30189.599999999999</v>
      </c>
      <c r="F933">
        <v>1345.48</v>
      </c>
      <c r="G933">
        <v>3604.15</v>
      </c>
      <c r="H933">
        <v>781.13900000000001</v>
      </c>
      <c r="I933">
        <v>793.57399999999996</v>
      </c>
      <c r="J933">
        <v>969.17499999999995</v>
      </c>
      <c r="K933">
        <v>24478.7</v>
      </c>
      <c r="L933">
        <v>5.3910399999999997E-2</v>
      </c>
      <c r="M933">
        <v>0.95733699999999999</v>
      </c>
      <c r="N933">
        <v>0</v>
      </c>
      <c r="O933" t="s">
        <v>42</v>
      </c>
    </row>
    <row r="934" spans="1:15" x14ac:dyDescent="0.25">
      <c r="A934" t="s">
        <v>41</v>
      </c>
      <c r="B934">
        <v>30709.4</v>
      </c>
      <c r="C934">
        <v>30598.9</v>
      </c>
      <c r="D934">
        <v>30597.8</v>
      </c>
      <c r="E934">
        <v>30573.4</v>
      </c>
      <c r="F934">
        <v>1366.86</v>
      </c>
      <c r="G934">
        <v>3648.93</v>
      </c>
      <c r="H934">
        <v>792.23099999999999</v>
      </c>
      <c r="I934">
        <v>794.69500000000005</v>
      </c>
      <c r="J934">
        <v>970.84900000000005</v>
      </c>
      <c r="K934">
        <v>24793.9</v>
      </c>
      <c r="L934">
        <v>5.4005200000000003E-2</v>
      </c>
      <c r="M934">
        <v>0.93183300000000002</v>
      </c>
      <c r="N934">
        <v>0</v>
      </c>
      <c r="O934" t="s">
        <v>42</v>
      </c>
    </row>
    <row r="935" spans="1:15" x14ac:dyDescent="0.25">
      <c r="A935" t="s">
        <v>41</v>
      </c>
      <c r="B935">
        <v>31089</v>
      </c>
      <c r="C935">
        <v>30978.5</v>
      </c>
      <c r="D935">
        <v>30977.4</v>
      </c>
      <c r="E935">
        <v>30952.7</v>
      </c>
      <c r="F935">
        <v>1419.61</v>
      </c>
      <c r="G935">
        <v>3765.94</v>
      </c>
      <c r="H935">
        <v>793.91200000000003</v>
      </c>
      <c r="I935">
        <v>796.52599999999995</v>
      </c>
      <c r="J935">
        <v>1086.6400000000001</v>
      </c>
      <c r="K935">
        <v>25000</v>
      </c>
      <c r="L935">
        <v>5.8124299999999997E-2</v>
      </c>
      <c r="M935">
        <v>0.93168499999999999</v>
      </c>
      <c r="N935">
        <v>0</v>
      </c>
      <c r="O935" t="s">
        <v>42</v>
      </c>
    </row>
    <row r="936" spans="1:15" x14ac:dyDescent="0.25">
      <c r="A936" t="s">
        <v>41</v>
      </c>
      <c r="B936">
        <v>31399.4</v>
      </c>
      <c r="C936">
        <v>31286.9</v>
      </c>
      <c r="D936">
        <v>31285.8</v>
      </c>
      <c r="E936">
        <v>31261.1</v>
      </c>
      <c r="F936">
        <v>1384.14</v>
      </c>
      <c r="G936">
        <v>3861.41</v>
      </c>
      <c r="H936">
        <v>801.22900000000004</v>
      </c>
      <c r="I936">
        <v>816.29499999999996</v>
      </c>
      <c r="J936">
        <v>1151.93</v>
      </c>
      <c r="K936">
        <v>25219.9</v>
      </c>
      <c r="L936">
        <v>5.6084599999999998E-2</v>
      </c>
      <c r="M936">
        <v>0.95531500000000003</v>
      </c>
      <c r="N936">
        <v>2</v>
      </c>
      <c r="O936" t="s">
        <v>42</v>
      </c>
    </row>
    <row r="937" spans="1:15" x14ac:dyDescent="0.25">
      <c r="A937" t="s">
        <v>41</v>
      </c>
      <c r="B937">
        <v>30933.7</v>
      </c>
      <c r="C937">
        <v>30822.1</v>
      </c>
      <c r="D937">
        <v>30821</v>
      </c>
      <c r="E937">
        <v>30796.5</v>
      </c>
      <c r="F937">
        <v>1367.59</v>
      </c>
      <c r="G937">
        <v>3728.51</v>
      </c>
      <c r="H937">
        <v>795.80899999999997</v>
      </c>
      <c r="I937">
        <v>813.80899999999997</v>
      </c>
      <c r="J937">
        <v>1031.03</v>
      </c>
      <c r="K937">
        <v>24937.5</v>
      </c>
      <c r="L937">
        <v>8.3255800000000005E-2</v>
      </c>
      <c r="M937">
        <v>0.93182900000000002</v>
      </c>
      <c r="N937">
        <v>72</v>
      </c>
      <c r="O937" t="s">
        <v>42</v>
      </c>
    </row>
    <row r="938" spans="1:15" x14ac:dyDescent="0.25">
      <c r="A938" t="s">
        <v>41</v>
      </c>
      <c r="B938">
        <v>31205.8</v>
      </c>
      <c r="C938">
        <v>31095.200000000001</v>
      </c>
      <c r="D938">
        <v>31094.1</v>
      </c>
      <c r="E938">
        <v>31069.599999999999</v>
      </c>
      <c r="F938">
        <v>1377.68</v>
      </c>
      <c r="G938">
        <v>3922.87</v>
      </c>
      <c r="H938">
        <v>799.37400000000002</v>
      </c>
      <c r="I938">
        <v>804.85900000000004</v>
      </c>
      <c r="J938">
        <v>1234.94</v>
      </c>
      <c r="K938">
        <v>24993</v>
      </c>
      <c r="L938">
        <v>5.3928400000000001E-2</v>
      </c>
      <c r="M938">
        <v>0.95545800000000003</v>
      </c>
      <c r="N938">
        <v>0</v>
      </c>
      <c r="O938" t="s">
        <v>42</v>
      </c>
    </row>
    <row r="939" spans="1:15" x14ac:dyDescent="0.25">
      <c r="A939" t="s">
        <v>41</v>
      </c>
      <c r="B939">
        <v>30801.3</v>
      </c>
      <c r="C939">
        <v>30691.599999999999</v>
      </c>
      <c r="D939">
        <v>30690.5</v>
      </c>
      <c r="E939">
        <v>30666.2</v>
      </c>
      <c r="F939">
        <v>1347.34</v>
      </c>
      <c r="G939">
        <v>3762.42</v>
      </c>
      <c r="H939">
        <v>785.65599999999995</v>
      </c>
      <c r="I939">
        <v>795.08299999999997</v>
      </c>
      <c r="J939">
        <v>1108.5</v>
      </c>
      <c r="K939">
        <v>24791.599999999999</v>
      </c>
      <c r="L939">
        <v>5.3964900000000003E-2</v>
      </c>
      <c r="M939">
        <v>0.93171999999999999</v>
      </c>
      <c r="N939">
        <v>185</v>
      </c>
      <c r="O939" t="s">
        <v>42</v>
      </c>
    </row>
    <row r="940" spans="1:15" x14ac:dyDescent="0.25">
      <c r="A940" t="s">
        <v>41</v>
      </c>
      <c r="B940">
        <v>30781.4</v>
      </c>
      <c r="C940">
        <v>30667.3</v>
      </c>
      <c r="D940">
        <v>30666.3</v>
      </c>
      <c r="E940">
        <v>30642</v>
      </c>
      <c r="F940">
        <v>1355.84</v>
      </c>
      <c r="G940">
        <v>3685.23</v>
      </c>
      <c r="H940">
        <v>791.09699999999998</v>
      </c>
      <c r="I940">
        <v>793.63400000000001</v>
      </c>
      <c r="J940">
        <v>1021.66</v>
      </c>
      <c r="K940">
        <v>24831</v>
      </c>
      <c r="L940">
        <v>5.5143999999999999E-2</v>
      </c>
      <c r="M940">
        <v>0.95793200000000001</v>
      </c>
      <c r="N940">
        <v>0</v>
      </c>
      <c r="O940" t="s">
        <v>42</v>
      </c>
    </row>
    <row r="941" spans="1:15" x14ac:dyDescent="0.25">
      <c r="A941" t="s">
        <v>41</v>
      </c>
      <c r="B941">
        <v>30565.9</v>
      </c>
      <c r="C941">
        <v>30442</v>
      </c>
      <c r="D941">
        <v>30440.9</v>
      </c>
      <c r="E941">
        <v>30416.5</v>
      </c>
      <c r="F941">
        <v>1362</v>
      </c>
      <c r="G941">
        <v>3590.44</v>
      </c>
      <c r="H941">
        <v>788.47799999999995</v>
      </c>
      <c r="I941">
        <v>790.96699999999998</v>
      </c>
      <c r="J941">
        <v>940.40499999999997</v>
      </c>
      <c r="K941">
        <v>24697.1</v>
      </c>
      <c r="L941">
        <v>6.4374299999999995E-2</v>
      </c>
      <c r="M941">
        <v>0.95450699999999999</v>
      </c>
      <c r="N941">
        <v>0</v>
      </c>
      <c r="O941" t="s">
        <v>42</v>
      </c>
    </row>
    <row r="942" spans="1:15" x14ac:dyDescent="0.25">
      <c r="A942" t="s">
        <v>41</v>
      </c>
      <c r="B942">
        <v>31997.1</v>
      </c>
      <c r="C942">
        <v>31857.8</v>
      </c>
      <c r="D942">
        <v>31856.6</v>
      </c>
      <c r="E942">
        <v>31831.7</v>
      </c>
      <c r="F942">
        <v>1384.68</v>
      </c>
      <c r="G942">
        <v>4256.13</v>
      </c>
      <c r="H942">
        <v>827.80700000000002</v>
      </c>
      <c r="I942">
        <v>811.72799999999995</v>
      </c>
      <c r="J942">
        <v>1521.94</v>
      </c>
      <c r="K942">
        <v>25397.200000000001</v>
      </c>
      <c r="L942">
        <v>5.5907900000000003E-2</v>
      </c>
      <c r="M942">
        <v>0.95187600000000006</v>
      </c>
      <c r="N942">
        <v>0</v>
      </c>
      <c r="O942" t="s">
        <v>42</v>
      </c>
    </row>
    <row r="943" spans="1:15" x14ac:dyDescent="0.25">
      <c r="A943" t="s">
        <v>41</v>
      </c>
      <c r="B943">
        <v>31205.200000000001</v>
      </c>
      <c r="C943">
        <v>31072.2</v>
      </c>
      <c r="D943">
        <v>31071.1</v>
      </c>
      <c r="E943">
        <v>31046.6</v>
      </c>
      <c r="F943">
        <v>1371.37</v>
      </c>
      <c r="G943">
        <v>3929.32</v>
      </c>
      <c r="H943">
        <v>798.89800000000002</v>
      </c>
      <c r="I943">
        <v>816.47699999999998</v>
      </c>
      <c r="J943">
        <v>1221.7</v>
      </c>
      <c r="K943">
        <v>24962.7</v>
      </c>
      <c r="L943">
        <v>5.3971900000000003E-2</v>
      </c>
      <c r="M943">
        <v>0.94231100000000001</v>
      </c>
      <c r="N943">
        <v>7</v>
      </c>
      <c r="O943" t="s">
        <v>42</v>
      </c>
    </row>
    <row r="944" spans="1:15" x14ac:dyDescent="0.25">
      <c r="A944" t="s">
        <v>41</v>
      </c>
      <c r="B944">
        <v>30743.7</v>
      </c>
      <c r="C944">
        <v>30625.4</v>
      </c>
      <c r="D944">
        <v>30624.400000000001</v>
      </c>
      <c r="E944">
        <v>30599.9</v>
      </c>
      <c r="F944">
        <v>1365.61</v>
      </c>
      <c r="G944">
        <v>3694.51</v>
      </c>
      <c r="H944">
        <v>786.84699999999998</v>
      </c>
      <c r="I944">
        <v>790.596</v>
      </c>
      <c r="J944">
        <v>1052.3900000000001</v>
      </c>
      <c r="K944">
        <v>24768</v>
      </c>
      <c r="L944">
        <v>5.3917600000000003E-2</v>
      </c>
      <c r="M944">
        <v>0.94398400000000005</v>
      </c>
      <c r="N944">
        <v>0</v>
      </c>
      <c r="O944" t="s">
        <v>42</v>
      </c>
    </row>
    <row r="945" spans="1:25" x14ac:dyDescent="0.25">
      <c r="A945" t="s">
        <v>41</v>
      </c>
      <c r="B945">
        <v>30809.5</v>
      </c>
      <c r="C945">
        <v>30697.7</v>
      </c>
      <c r="D945">
        <v>30696.7</v>
      </c>
      <c r="E945">
        <v>30672.3</v>
      </c>
      <c r="F945">
        <v>1359.32</v>
      </c>
      <c r="G945">
        <v>3797.43</v>
      </c>
      <c r="H945">
        <v>788.46199999999999</v>
      </c>
      <c r="I945">
        <v>791.69299999999998</v>
      </c>
      <c r="J945">
        <v>1147.69</v>
      </c>
      <c r="K945">
        <v>24755.200000000001</v>
      </c>
      <c r="L945">
        <v>5.4582600000000002E-2</v>
      </c>
      <c r="M945">
        <v>0.94037300000000001</v>
      </c>
      <c r="N945">
        <v>0</v>
      </c>
      <c r="O945" t="s">
        <v>42</v>
      </c>
    </row>
    <row r="946" spans="1:25" x14ac:dyDescent="0.25">
      <c r="A946" t="s">
        <v>41</v>
      </c>
      <c r="B946">
        <v>31163.3</v>
      </c>
      <c r="C946">
        <v>31050.799999999999</v>
      </c>
      <c r="D946">
        <v>31049.7</v>
      </c>
      <c r="E946">
        <v>31025.1</v>
      </c>
      <c r="F946">
        <v>1390.13</v>
      </c>
      <c r="G946">
        <v>3826.95</v>
      </c>
      <c r="H946">
        <v>802.64700000000005</v>
      </c>
      <c r="I946">
        <v>806.09</v>
      </c>
      <c r="J946">
        <v>1134.1300000000001</v>
      </c>
      <c r="K946">
        <v>25021.9</v>
      </c>
      <c r="L946">
        <v>5.6306500000000002E-2</v>
      </c>
      <c r="M946">
        <v>0.95636900000000002</v>
      </c>
      <c r="N946">
        <v>0</v>
      </c>
      <c r="O946" t="s">
        <v>42</v>
      </c>
    </row>
    <row r="947" spans="1:25" x14ac:dyDescent="0.25">
      <c r="A947" t="s">
        <v>41</v>
      </c>
      <c r="B947">
        <v>31322.9</v>
      </c>
      <c r="C947">
        <v>31213</v>
      </c>
      <c r="D947">
        <v>31211.9</v>
      </c>
      <c r="E947">
        <v>31187.200000000001</v>
      </c>
      <c r="F947">
        <v>1369.61</v>
      </c>
      <c r="G947">
        <v>3812.37</v>
      </c>
      <c r="H947">
        <v>803.61300000000006</v>
      </c>
      <c r="I947">
        <v>806.96799999999996</v>
      </c>
      <c r="J947">
        <v>1108.8</v>
      </c>
      <c r="K947">
        <v>25239.5</v>
      </c>
      <c r="L947">
        <v>5.6595699999999999E-2</v>
      </c>
      <c r="M947">
        <v>0.93175699999999995</v>
      </c>
      <c r="N947">
        <v>0</v>
      </c>
      <c r="O947" t="s">
        <v>42</v>
      </c>
    </row>
    <row r="948" spans="1:25" x14ac:dyDescent="0.25">
      <c r="A948" t="s">
        <v>41</v>
      </c>
      <c r="B948">
        <v>30800.400000000001</v>
      </c>
      <c r="C948">
        <v>30690</v>
      </c>
      <c r="D948">
        <v>30688.9</v>
      </c>
      <c r="E948">
        <v>30664.3</v>
      </c>
      <c r="F948">
        <v>1366.87</v>
      </c>
      <c r="G948">
        <v>3653.94</v>
      </c>
      <c r="H948">
        <v>824.82600000000002</v>
      </c>
      <c r="I948">
        <v>796.81299999999999</v>
      </c>
      <c r="J948">
        <v>956.827</v>
      </c>
      <c r="K948">
        <v>24868</v>
      </c>
      <c r="L948">
        <v>5.3909800000000001E-2</v>
      </c>
      <c r="M948">
        <v>0.934863</v>
      </c>
      <c r="N948">
        <v>0</v>
      </c>
      <c r="O948" t="s">
        <v>42</v>
      </c>
    </row>
    <row r="949" spans="1:25" x14ac:dyDescent="0.25">
      <c r="A949" t="s">
        <v>41</v>
      </c>
      <c r="B949">
        <v>31276.3</v>
      </c>
      <c r="C949">
        <v>31165</v>
      </c>
      <c r="D949">
        <v>31163.9</v>
      </c>
      <c r="E949">
        <v>31139.3</v>
      </c>
      <c r="F949">
        <v>1378.95</v>
      </c>
      <c r="G949">
        <v>3785.82</v>
      </c>
      <c r="H949">
        <v>800.47500000000002</v>
      </c>
      <c r="I949">
        <v>808.71</v>
      </c>
      <c r="J949">
        <v>1091.23</v>
      </c>
      <c r="K949">
        <v>25194.799999999999</v>
      </c>
      <c r="L949">
        <v>5.3969200000000002E-2</v>
      </c>
      <c r="M949">
        <v>0.95710200000000001</v>
      </c>
      <c r="N949">
        <v>0</v>
      </c>
      <c r="O949" t="s">
        <v>42</v>
      </c>
    </row>
    <row r="950" spans="1:25" x14ac:dyDescent="0.25">
      <c r="A950" t="s">
        <v>41</v>
      </c>
      <c r="B950">
        <v>30581.9</v>
      </c>
      <c r="C950">
        <v>30467.4</v>
      </c>
      <c r="D950">
        <v>30466.400000000001</v>
      </c>
      <c r="E950">
        <v>30442</v>
      </c>
      <c r="F950">
        <v>1365.58</v>
      </c>
      <c r="G950">
        <v>3618.25</v>
      </c>
      <c r="H950">
        <v>787.92200000000003</v>
      </c>
      <c r="I950">
        <v>791.01199999999994</v>
      </c>
      <c r="J950">
        <v>969.97799999999995</v>
      </c>
      <c r="K950">
        <v>24687.4</v>
      </c>
      <c r="L950">
        <v>5.6035700000000001E-2</v>
      </c>
      <c r="M950">
        <v>0.94267400000000001</v>
      </c>
      <c r="N950">
        <v>0</v>
      </c>
      <c r="O950" t="s">
        <v>42</v>
      </c>
    </row>
    <row r="951" spans="1:25" x14ac:dyDescent="0.25">
      <c r="A951" t="s">
        <v>41</v>
      </c>
      <c r="B951">
        <v>30651.5</v>
      </c>
      <c r="C951">
        <v>30537.9</v>
      </c>
      <c r="D951">
        <v>30536.9</v>
      </c>
      <c r="E951">
        <v>30512.3</v>
      </c>
      <c r="F951">
        <v>1360.33</v>
      </c>
      <c r="G951">
        <v>3626.07</v>
      </c>
      <c r="H951">
        <v>790.27099999999996</v>
      </c>
      <c r="I951">
        <v>800.03200000000004</v>
      </c>
      <c r="J951">
        <v>963.34699999999998</v>
      </c>
      <c r="K951">
        <v>24750.5</v>
      </c>
      <c r="L951">
        <v>5.4392900000000001E-2</v>
      </c>
      <c r="M951">
        <v>0.93183300000000002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30505.200000000001</v>
      </c>
      <c r="C952">
        <v>30382.799999999999</v>
      </c>
      <c r="D952">
        <v>30381.8</v>
      </c>
      <c r="E952">
        <v>30357.5</v>
      </c>
      <c r="F952">
        <v>1350.88</v>
      </c>
      <c r="G952">
        <v>3597.2</v>
      </c>
      <c r="H952">
        <v>786.82100000000003</v>
      </c>
      <c r="I952">
        <v>790.33299999999997</v>
      </c>
      <c r="J952">
        <v>944.34900000000005</v>
      </c>
      <c r="K952">
        <v>24653.4</v>
      </c>
      <c r="L952">
        <v>5.4482200000000001E-2</v>
      </c>
      <c r="M952">
        <v>0.93154000000000003</v>
      </c>
      <c r="N952">
        <v>7</v>
      </c>
      <c r="O952" t="s">
        <v>42</v>
      </c>
      <c r="R952">
        <f>AVERAGE(B903:B952)</f>
        <v>30922.731999999993</v>
      </c>
      <c r="S952">
        <f>AVERAGE(C903:C952)</f>
        <v>30807.192000000003</v>
      </c>
      <c r="U952">
        <f>_xlfn.VAR.P(B903:B952)</f>
        <v>137097.81497599997</v>
      </c>
      <c r="V952">
        <f>_xlfn.VAR.P(C903:C952)</f>
        <v>135368.62873599987</v>
      </c>
      <c r="X952">
        <f>1.96*SQRT(U952)/50</f>
        <v>14.514475064731778</v>
      </c>
      <c r="Y952">
        <f>1.96*SQRT(V952)/50</f>
        <v>14.422650576814471</v>
      </c>
    </row>
    <row r="953" spans="1:25" x14ac:dyDescent="0.25">
      <c r="A953" t="s">
        <v>43</v>
      </c>
      <c r="B953">
        <v>1546140.791343</v>
      </c>
      <c r="C953" t="s">
        <v>36</v>
      </c>
    </row>
    <row r="954" spans="1:25" x14ac:dyDescent="0.25">
      <c r="A954" t="s">
        <v>44</v>
      </c>
      <c r="B954">
        <v>26971.1</v>
      </c>
      <c r="C954">
        <v>26970.3</v>
      </c>
      <c r="D954">
        <v>26969.3</v>
      </c>
      <c r="E954">
        <v>26945</v>
      </c>
      <c r="F954">
        <v>1366.63</v>
      </c>
      <c r="G954">
        <v>0</v>
      </c>
      <c r="H954">
        <v>800.56399999999996</v>
      </c>
      <c r="I954">
        <v>0</v>
      </c>
      <c r="J954">
        <v>5.39134E-2</v>
      </c>
      <c r="K954">
        <v>0.93156399999999995</v>
      </c>
      <c r="L954">
        <v>0</v>
      </c>
      <c r="M954" t="s">
        <v>42</v>
      </c>
    </row>
    <row r="955" spans="1:25" x14ac:dyDescent="0.25">
      <c r="A955" t="s">
        <v>44</v>
      </c>
      <c r="B955">
        <v>27225</v>
      </c>
      <c r="C955">
        <v>27224.6</v>
      </c>
      <c r="D955">
        <v>27223.599999999999</v>
      </c>
      <c r="E955">
        <v>27199.1</v>
      </c>
      <c r="F955">
        <v>1360.55</v>
      </c>
      <c r="G955">
        <v>0</v>
      </c>
      <c r="H955">
        <v>806.12099999999998</v>
      </c>
      <c r="I955">
        <v>0</v>
      </c>
      <c r="J955">
        <v>7.9559699999999997E-2</v>
      </c>
      <c r="K955">
        <v>0.94196599999999997</v>
      </c>
      <c r="L955">
        <v>0</v>
      </c>
      <c r="M955" t="s">
        <v>42</v>
      </c>
    </row>
    <row r="956" spans="1:25" x14ac:dyDescent="0.25">
      <c r="A956" t="s">
        <v>44</v>
      </c>
      <c r="B956">
        <v>27266.2</v>
      </c>
      <c r="C956">
        <v>27265.8</v>
      </c>
      <c r="D956">
        <v>27264.799999999999</v>
      </c>
      <c r="E956">
        <v>27240.1</v>
      </c>
      <c r="F956">
        <v>1363.84</v>
      </c>
      <c r="G956">
        <v>0</v>
      </c>
      <c r="H956">
        <v>806.53</v>
      </c>
      <c r="I956">
        <v>0</v>
      </c>
      <c r="J956">
        <v>5.4544200000000001E-2</v>
      </c>
      <c r="K956">
        <v>0.93183199999999999</v>
      </c>
      <c r="L956">
        <v>0</v>
      </c>
      <c r="M956" t="s">
        <v>42</v>
      </c>
    </row>
    <row r="957" spans="1:25" x14ac:dyDescent="0.25">
      <c r="A957" t="s">
        <v>44</v>
      </c>
      <c r="B957">
        <v>27114.2</v>
      </c>
      <c r="C957">
        <v>27113.7</v>
      </c>
      <c r="D957">
        <v>27082.3</v>
      </c>
      <c r="E957">
        <v>27058</v>
      </c>
      <c r="F957">
        <v>1344.63</v>
      </c>
      <c r="G957">
        <v>0</v>
      </c>
      <c r="H957">
        <v>806.06</v>
      </c>
      <c r="I957">
        <v>0</v>
      </c>
      <c r="J957">
        <v>6.00493E-2</v>
      </c>
      <c r="K957">
        <v>0.93183499999999997</v>
      </c>
      <c r="L957">
        <v>0</v>
      </c>
      <c r="M957" t="s">
        <v>42</v>
      </c>
    </row>
    <row r="958" spans="1:25" x14ac:dyDescent="0.25">
      <c r="A958" t="s">
        <v>44</v>
      </c>
      <c r="B958">
        <v>27080</v>
      </c>
      <c r="C958">
        <v>27079.599999999999</v>
      </c>
      <c r="D958">
        <v>27078.6</v>
      </c>
      <c r="E958">
        <v>27054.2</v>
      </c>
      <c r="F958">
        <v>1362.48</v>
      </c>
      <c r="G958">
        <v>0</v>
      </c>
      <c r="H958">
        <v>809.41499999999996</v>
      </c>
      <c r="I958">
        <v>0</v>
      </c>
      <c r="J958">
        <v>5.3921200000000002E-2</v>
      </c>
      <c r="K958">
        <v>0.93181700000000001</v>
      </c>
      <c r="L958">
        <v>0</v>
      </c>
      <c r="M958" t="s">
        <v>42</v>
      </c>
    </row>
    <row r="959" spans="1:25" x14ac:dyDescent="0.25">
      <c r="A959" t="s">
        <v>44</v>
      </c>
      <c r="B959">
        <v>27121.9</v>
      </c>
      <c r="C959">
        <v>27121.4</v>
      </c>
      <c r="D959">
        <v>27120.5</v>
      </c>
      <c r="E959">
        <v>27096</v>
      </c>
      <c r="F959">
        <v>1361.83</v>
      </c>
      <c r="G959">
        <v>0</v>
      </c>
      <c r="H959">
        <v>818.447</v>
      </c>
      <c r="I959">
        <v>0</v>
      </c>
      <c r="J959">
        <v>5.39216E-2</v>
      </c>
      <c r="K959">
        <v>0.93183400000000005</v>
      </c>
      <c r="L959">
        <v>0</v>
      </c>
      <c r="M959" t="s">
        <v>42</v>
      </c>
    </row>
    <row r="960" spans="1:25" x14ac:dyDescent="0.25">
      <c r="A960" t="s">
        <v>44</v>
      </c>
      <c r="B960">
        <v>26840.5</v>
      </c>
      <c r="C960">
        <v>26840.1</v>
      </c>
      <c r="D960">
        <v>26839.1</v>
      </c>
      <c r="E960">
        <v>26814.9</v>
      </c>
      <c r="F960">
        <v>1340.78</v>
      </c>
      <c r="G960">
        <v>0</v>
      </c>
      <c r="H960">
        <v>802.87099999999998</v>
      </c>
      <c r="I960">
        <v>0</v>
      </c>
      <c r="J960">
        <v>8.32566E-2</v>
      </c>
      <c r="K960">
        <v>0.93182799999999999</v>
      </c>
      <c r="L960">
        <v>0</v>
      </c>
      <c r="M960" t="s">
        <v>42</v>
      </c>
    </row>
    <row r="961" spans="1:13" x14ac:dyDescent="0.25">
      <c r="A961" t="s">
        <v>44</v>
      </c>
      <c r="B961">
        <v>27155.8</v>
      </c>
      <c r="C961">
        <v>27155.4</v>
      </c>
      <c r="D961">
        <v>27154.400000000001</v>
      </c>
      <c r="E961">
        <v>27129.9</v>
      </c>
      <c r="F961">
        <v>1354.6</v>
      </c>
      <c r="G961">
        <v>0</v>
      </c>
      <c r="H961">
        <v>831.62400000000002</v>
      </c>
      <c r="I961">
        <v>0</v>
      </c>
      <c r="J961">
        <v>8.3266400000000004E-2</v>
      </c>
      <c r="K961">
        <v>0.931836</v>
      </c>
      <c r="L961">
        <v>0</v>
      </c>
      <c r="M961" t="s">
        <v>42</v>
      </c>
    </row>
    <row r="962" spans="1:13" x14ac:dyDescent="0.25">
      <c r="A962" t="s">
        <v>44</v>
      </c>
      <c r="B962">
        <v>27949.4</v>
      </c>
      <c r="C962">
        <v>27948.9</v>
      </c>
      <c r="D962">
        <v>27947.9</v>
      </c>
      <c r="E962">
        <v>27922.7</v>
      </c>
      <c r="F962">
        <v>1408.58</v>
      </c>
      <c r="G962">
        <v>0</v>
      </c>
      <c r="H962">
        <v>829.70500000000004</v>
      </c>
      <c r="I962">
        <v>0</v>
      </c>
      <c r="J962">
        <v>8.3257700000000004E-2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27334.7</v>
      </c>
      <c r="C963">
        <v>27334.3</v>
      </c>
      <c r="D963">
        <v>27333.200000000001</v>
      </c>
      <c r="E963">
        <v>27308.6</v>
      </c>
      <c r="F963">
        <v>1360.62</v>
      </c>
      <c r="G963">
        <v>0</v>
      </c>
      <c r="H963">
        <v>810.798</v>
      </c>
      <c r="I963">
        <v>0</v>
      </c>
      <c r="J963">
        <v>5.5136999999999999E-2</v>
      </c>
      <c r="K963">
        <v>0.93181700000000001</v>
      </c>
      <c r="L963">
        <v>0</v>
      </c>
      <c r="M963" t="s">
        <v>42</v>
      </c>
    </row>
    <row r="964" spans="1:13" x14ac:dyDescent="0.25">
      <c r="A964" t="s">
        <v>44</v>
      </c>
      <c r="B964">
        <v>26757.3</v>
      </c>
      <c r="C964">
        <v>26756.9</v>
      </c>
      <c r="D964">
        <v>26755.9</v>
      </c>
      <c r="E964">
        <v>26731.8</v>
      </c>
      <c r="F964">
        <v>1345.92</v>
      </c>
      <c r="G964">
        <v>0</v>
      </c>
      <c r="H964">
        <v>804.90300000000002</v>
      </c>
      <c r="I964">
        <v>0</v>
      </c>
      <c r="J964">
        <v>5.4842500000000002E-2</v>
      </c>
      <c r="K964">
        <v>0.95862099999999995</v>
      </c>
      <c r="L964">
        <v>0</v>
      </c>
      <c r="M964" t="s">
        <v>42</v>
      </c>
    </row>
    <row r="965" spans="1:13" x14ac:dyDescent="0.25">
      <c r="A965" t="s">
        <v>44</v>
      </c>
      <c r="B965">
        <v>27189.1</v>
      </c>
      <c r="C965">
        <v>27188.6</v>
      </c>
      <c r="D965">
        <v>27187.599999999999</v>
      </c>
      <c r="E965">
        <v>27163.1</v>
      </c>
      <c r="F965">
        <v>1363.37</v>
      </c>
      <c r="G965">
        <v>0</v>
      </c>
      <c r="H965">
        <v>805.94600000000003</v>
      </c>
      <c r="I965">
        <v>0</v>
      </c>
      <c r="J965">
        <v>5.49785E-2</v>
      </c>
      <c r="K965">
        <v>0.93181899999999995</v>
      </c>
      <c r="L965">
        <v>0</v>
      </c>
      <c r="M965" t="s">
        <v>42</v>
      </c>
    </row>
    <row r="966" spans="1:13" x14ac:dyDescent="0.25">
      <c r="A966" t="s">
        <v>44</v>
      </c>
      <c r="B966">
        <v>27129.9</v>
      </c>
      <c r="C966">
        <v>27129.4</v>
      </c>
      <c r="D966">
        <v>27128.400000000001</v>
      </c>
      <c r="E966">
        <v>27103.9</v>
      </c>
      <c r="F966">
        <v>1377.09</v>
      </c>
      <c r="G966">
        <v>0</v>
      </c>
      <c r="H966">
        <v>804.98599999999999</v>
      </c>
      <c r="I966">
        <v>0</v>
      </c>
      <c r="J966">
        <v>5.4772099999999997E-2</v>
      </c>
      <c r="K966">
        <v>0.931759</v>
      </c>
      <c r="L966">
        <v>0</v>
      </c>
      <c r="M966" t="s">
        <v>42</v>
      </c>
    </row>
    <row r="967" spans="1:13" x14ac:dyDescent="0.25">
      <c r="A967" t="s">
        <v>44</v>
      </c>
      <c r="B967">
        <v>26919.3</v>
      </c>
      <c r="C967">
        <v>26918.9</v>
      </c>
      <c r="D967">
        <v>26917.9</v>
      </c>
      <c r="E967">
        <v>26893.7</v>
      </c>
      <c r="F967">
        <v>1351.45</v>
      </c>
      <c r="G967">
        <v>0</v>
      </c>
      <c r="H967">
        <v>808.40599999999995</v>
      </c>
      <c r="I967">
        <v>0</v>
      </c>
      <c r="J967">
        <v>5.4031099999999999E-2</v>
      </c>
      <c r="K967">
        <v>0.93181400000000003</v>
      </c>
      <c r="L967">
        <v>0</v>
      </c>
      <c r="M967" t="s">
        <v>42</v>
      </c>
    </row>
    <row r="968" spans="1:13" x14ac:dyDescent="0.25">
      <c r="A968" t="s">
        <v>44</v>
      </c>
      <c r="B968">
        <v>27423.200000000001</v>
      </c>
      <c r="C968">
        <v>27422.7</v>
      </c>
      <c r="D968">
        <v>27421.7</v>
      </c>
      <c r="E968">
        <v>27397</v>
      </c>
      <c r="F968">
        <v>1380.51</v>
      </c>
      <c r="G968">
        <v>0</v>
      </c>
      <c r="H968">
        <v>819.32</v>
      </c>
      <c r="I968">
        <v>0</v>
      </c>
      <c r="J968">
        <v>5.5579799999999999E-2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27171.7</v>
      </c>
      <c r="C969">
        <v>27171.200000000001</v>
      </c>
      <c r="D969">
        <v>27170.2</v>
      </c>
      <c r="E969">
        <v>27145.8</v>
      </c>
      <c r="F969">
        <v>1367.46</v>
      </c>
      <c r="G969">
        <v>0</v>
      </c>
      <c r="H969">
        <v>816.25599999999997</v>
      </c>
      <c r="I969">
        <v>0</v>
      </c>
      <c r="J969">
        <v>5.5517799999999999E-2</v>
      </c>
      <c r="K969">
        <v>0.93179599999999996</v>
      </c>
      <c r="L969">
        <v>0</v>
      </c>
      <c r="M969" t="s">
        <v>42</v>
      </c>
    </row>
    <row r="970" spans="1:13" x14ac:dyDescent="0.25">
      <c r="A970" t="s">
        <v>44</v>
      </c>
      <c r="B970">
        <v>27153.8</v>
      </c>
      <c r="C970">
        <v>27153.4</v>
      </c>
      <c r="D970">
        <v>27152.3</v>
      </c>
      <c r="E970">
        <v>27127.9</v>
      </c>
      <c r="F970">
        <v>1380.62</v>
      </c>
      <c r="G970">
        <v>0</v>
      </c>
      <c r="H970">
        <v>804.05200000000002</v>
      </c>
      <c r="I970">
        <v>0</v>
      </c>
      <c r="J970">
        <v>5.6319099999999997E-2</v>
      </c>
      <c r="K970">
        <v>0.93179000000000001</v>
      </c>
      <c r="L970">
        <v>0</v>
      </c>
      <c r="M970" t="s">
        <v>42</v>
      </c>
    </row>
    <row r="971" spans="1:13" x14ac:dyDescent="0.25">
      <c r="A971" t="s">
        <v>44</v>
      </c>
      <c r="B971">
        <v>26709.9</v>
      </c>
      <c r="C971">
        <v>26709.4</v>
      </c>
      <c r="D971">
        <v>26708.400000000001</v>
      </c>
      <c r="E971">
        <v>26684.400000000001</v>
      </c>
      <c r="F971">
        <v>1333.66</v>
      </c>
      <c r="G971">
        <v>0</v>
      </c>
      <c r="H971">
        <v>801.91499999999996</v>
      </c>
      <c r="I971">
        <v>0</v>
      </c>
      <c r="J971">
        <v>5.76418E-2</v>
      </c>
      <c r="K971">
        <v>0.93177900000000002</v>
      </c>
      <c r="L971">
        <v>0</v>
      </c>
      <c r="M971" t="s">
        <v>42</v>
      </c>
    </row>
    <row r="972" spans="1:13" x14ac:dyDescent="0.25">
      <c r="A972" t="s">
        <v>44</v>
      </c>
      <c r="B972">
        <v>26867</v>
      </c>
      <c r="C972">
        <v>26866.6</v>
      </c>
      <c r="D972">
        <v>26865.599999999999</v>
      </c>
      <c r="E972">
        <v>26841.3</v>
      </c>
      <c r="F972">
        <v>1351.75</v>
      </c>
      <c r="G972">
        <v>0</v>
      </c>
      <c r="H972">
        <v>807.221</v>
      </c>
      <c r="I972">
        <v>0</v>
      </c>
      <c r="J972">
        <v>4.9411799999999999E-2</v>
      </c>
      <c r="K972">
        <v>0.93173799999999996</v>
      </c>
      <c r="L972">
        <v>0</v>
      </c>
      <c r="M972" t="s">
        <v>42</v>
      </c>
    </row>
    <row r="973" spans="1:13" x14ac:dyDescent="0.25">
      <c r="A973" t="s">
        <v>44</v>
      </c>
      <c r="B973">
        <v>27301.5</v>
      </c>
      <c r="C973">
        <v>27301.1</v>
      </c>
      <c r="D973">
        <v>27300.1</v>
      </c>
      <c r="E973">
        <v>27275.599999999999</v>
      </c>
      <c r="F973">
        <v>1361.3</v>
      </c>
      <c r="G973">
        <v>0</v>
      </c>
      <c r="H973">
        <v>809.97299999999996</v>
      </c>
      <c r="I973">
        <v>0</v>
      </c>
      <c r="J973">
        <v>5.4079700000000001E-2</v>
      </c>
      <c r="K973">
        <v>0.93374400000000002</v>
      </c>
      <c r="L973">
        <v>0</v>
      </c>
      <c r="M973" t="s">
        <v>42</v>
      </c>
    </row>
    <row r="974" spans="1:13" x14ac:dyDescent="0.25">
      <c r="A974" t="s">
        <v>44</v>
      </c>
      <c r="B974">
        <v>26891.5</v>
      </c>
      <c r="C974">
        <v>26891.1</v>
      </c>
      <c r="D974">
        <v>26890.1</v>
      </c>
      <c r="E974">
        <v>26865.9</v>
      </c>
      <c r="F974">
        <v>1344.65</v>
      </c>
      <c r="G974">
        <v>0</v>
      </c>
      <c r="H974">
        <v>806.32600000000002</v>
      </c>
      <c r="I974">
        <v>0</v>
      </c>
      <c r="J974">
        <v>5.7541299999999997E-2</v>
      </c>
      <c r="K974">
        <v>0.93183300000000002</v>
      </c>
      <c r="L974">
        <v>0</v>
      </c>
      <c r="M974" t="s">
        <v>42</v>
      </c>
    </row>
    <row r="975" spans="1:13" x14ac:dyDescent="0.25">
      <c r="A975" t="s">
        <v>44</v>
      </c>
      <c r="B975">
        <v>27134.6</v>
      </c>
      <c r="C975">
        <v>27134.1</v>
      </c>
      <c r="D975">
        <v>27133.1</v>
      </c>
      <c r="E975">
        <v>27108.7</v>
      </c>
      <c r="F975">
        <v>1356.2</v>
      </c>
      <c r="G975">
        <v>0</v>
      </c>
      <c r="H975">
        <v>811.78399999999999</v>
      </c>
      <c r="I975">
        <v>0</v>
      </c>
      <c r="J975">
        <v>5.4014199999999998E-2</v>
      </c>
      <c r="K975">
        <v>0.93183499999999997</v>
      </c>
      <c r="L975">
        <v>0</v>
      </c>
      <c r="M975" t="s">
        <v>42</v>
      </c>
    </row>
    <row r="976" spans="1:13" x14ac:dyDescent="0.25">
      <c r="A976" t="s">
        <v>44</v>
      </c>
      <c r="B976">
        <v>27231.4</v>
      </c>
      <c r="C976">
        <v>27231</v>
      </c>
      <c r="D976">
        <v>27229.9</v>
      </c>
      <c r="E976">
        <v>27205.5</v>
      </c>
      <c r="F976">
        <v>1357.98</v>
      </c>
      <c r="G976">
        <v>0</v>
      </c>
      <c r="H976">
        <v>807.99</v>
      </c>
      <c r="I976">
        <v>0</v>
      </c>
      <c r="J976">
        <v>6.15671E-2</v>
      </c>
      <c r="K976">
        <v>0.93180700000000005</v>
      </c>
      <c r="L976">
        <v>0</v>
      </c>
      <c r="M976" t="s">
        <v>42</v>
      </c>
    </row>
    <row r="977" spans="1:13" x14ac:dyDescent="0.25">
      <c r="A977" t="s">
        <v>44</v>
      </c>
      <c r="B977">
        <v>26936.3</v>
      </c>
      <c r="C977">
        <v>26935.9</v>
      </c>
      <c r="D977">
        <v>26934.9</v>
      </c>
      <c r="E977">
        <v>26910.5</v>
      </c>
      <c r="F977">
        <v>1348.54</v>
      </c>
      <c r="G977">
        <v>0</v>
      </c>
      <c r="H977">
        <v>800.10900000000004</v>
      </c>
      <c r="I977">
        <v>0</v>
      </c>
      <c r="J977">
        <v>5.3916800000000001E-2</v>
      </c>
      <c r="K977">
        <v>0.95711900000000005</v>
      </c>
      <c r="L977">
        <v>0</v>
      </c>
      <c r="M977" t="s">
        <v>42</v>
      </c>
    </row>
    <row r="978" spans="1:13" x14ac:dyDescent="0.25">
      <c r="A978" t="s">
        <v>44</v>
      </c>
      <c r="B978">
        <v>27013.3</v>
      </c>
      <c r="C978">
        <v>27012.9</v>
      </c>
      <c r="D978">
        <v>27011.8</v>
      </c>
      <c r="E978">
        <v>26987.5</v>
      </c>
      <c r="F978">
        <v>1348.86</v>
      </c>
      <c r="G978">
        <v>0</v>
      </c>
      <c r="H978">
        <v>809.91099999999994</v>
      </c>
      <c r="I978">
        <v>0</v>
      </c>
      <c r="J978">
        <v>5.44457E-2</v>
      </c>
      <c r="K978">
        <v>0.93125500000000005</v>
      </c>
      <c r="L978">
        <v>0</v>
      </c>
      <c r="M978" t="s">
        <v>42</v>
      </c>
    </row>
    <row r="979" spans="1:13" x14ac:dyDescent="0.25">
      <c r="A979" t="s">
        <v>44</v>
      </c>
      <c r="B979">
        <v>28022.400000000001</v>
      </c>
      <c r="C979">
        <v>28022</v>
      </c>
      <c r="D979">
        <v>28020.9</v>
      </c>
      <c r="E979">
        <v>27995.8</v>
      </c>
      <c r="F979">
        <v>1413.43</v>
      </c>
      <c r="G979">
        <v>0</v>
      </c>
      <c r="H979">
        <v>830.26900000000001</v>
      </c>
      <c r="I979">
        <v>0</v>
      </c>
      <c r="J979">
        <v>5.6198600000000001E-2</v>
      </c>
      <c r="K979">
        <v>0.93183499999999997</v>
      </c>
      <c r="L979">
        <v>0</v>
      </c>
      <c r="M979" t="s">
        <v>42</v>
      </c>
    </row>
    <row r="980" spans="1:13" x14ac:dyDescent="0.25">
      <c r="A980" t="s">
        <v>44</v>
      </c>
      <c r="B980">
        <v>27350.6</v>
      </c>
      <c r="C980">
        <v>27350.2</v>
      </c>
      <c r="D980">
        <v>27349.200000000001</v>
      </c>
      <c r="E980">
        <v>27324.5</v>
      </c>
      <c r="F980">
        <v>1370.3</v>
      </c>
      <c r="G980">
        <v>0</v>
      </c>
      <c r="H980">
        <v>821.07100000000003</v>
      </c>
      <c r="I980">
        <v>0</v>
      </c>
      <c r="J980">
        <v>5.7510499999999999E-2</v>
      </c>
      <c r="K980">
        <v>0.93177299999999996</v>
      </c>
      <c r="L980">
        <v>0</v>
      </c>
      <c r="M980" t="s">
        <v>42</v>
      </c>
    </row>
    <row r="981" spans="1:13" x14ac:dyDescent="0.25">
      <c r="A981" t="s">
        <v>44</v>
      </c>
      <c r="B981">
        <v>26856.2</v>
      </c>
      <c r="C981">
        <v>26855.8</v>
      </c>
      <c r="D981">
        <v>26854.799999999999</v>
      </c>
      <c r="E981">
        <v>26830.6</v>
      </c>
      <c r="F981">
        <v>1361.12</v>
      </c>
      <c r="G981">
        <v>0</v>
      </c>
      <c r="H981">
        <v>818.57299999999998</v>
      </c>
      <c r="I981">
        <v>0</v>
      </c>
      <c r="J981">
        <v>5.4685999999999998E-2</v>
      </c>
      <c r="K981">
        <v>0.93179500000000004</v>
      </c>
      <c r="L981">
        <v>0</v>
      </c>
      <c r="M981" t="s">
        <v>42</v>
      </c>
    </row>
    <row r="982" spans="1:13" x14ac:dyDescent="0.25">
      <c r="A982" t="s">
        <v>44</v>
      </c>
      <c r="B982">
        <v>27121.3</v>
      </c>
      <c r="C982">
        <v>27120.9</v>
      </c>
      <c r="D982">
        <v>27119.8</v>
      </c>
      <c r="E982">
        <v>27095.4</v>
      </c>
      <c r="F982">
        <v>1359.88</v>
      </c>
      <c r="G982">
        <v>0</v>
      </c>
      <c r="H982">
        <v>800.61800000000005</v>
      </c>
      <c r="I982">
        <v>0</v>
      </c>
      <c r="J982">
        <v>5.4571599999999998E-2</v>
      </c>
      <c r="K982">
        <v>0.93964700000000001</v>
      </c>
      <c r="L982">
        <v>0</v>
      </c>
      <c r="M982" t="s">
        <v>42</v>
      </c>
    </row>
    <row r="983" spans="1:13" x14ac:dyDescent="0.25">
      <c r="A983" t="s">
        <v>44</v>
      </c>
      <c r="B983">
        <v>28455.200000000001</v>
      </c>
      <c r="C983">
        <v>28454.7</v>
      </c>
      <c r="D983">
        <v>28453.599999999999</v>
      </c>
      <c r="E983">
        <v>28428</v>
      </c>
      <c r="F983">
        <v>1437.18</v>
      </c>
      <c r="G983">
        <v>0</v>
      </c>
      <c r="H983">
        <v>842.78399999999999</v>
      </c>
      <c r="I983">
        <v>0</v>
      </c>
      <c r="J983">
        <v>6.07749E-2</v>
      </c>
      <c r="K983">
        <v>0.93182900000000002</v>
      </c>
      <c r="L983">
        <v>0</v>
      </c>
      <c r="M983" t="s">
        <v>42</v>
      </c>
    </row>
    <row r="984" spans="1:13" x14ac:dyDescent="0.25">
      <c r="A984" t="s">
        <v>44</v>
      </c>
      <c r="B984">
        <v>29410.1</v>
      </c>
      <c r="C984">
        <v>29409.599999999999</v>
      </c>
      <c r="D984">
        <v>29408.5</v>
      </c>
      <c r="E984">
        <v>29382.1</v>
      </c>
      <c r="F984">
        <v>1475.57</v>
      </c>
      <c r="G984">
        <v>0</v>
      </c>
      <c r="H984">
        <v>876.13400000000001</v>
      </c>
      <c r="I984">
        <v>0</v>
      </c>
      <c r="J984">
        <v>5.7107199999999997E-2</v>
      </c>
      <c r="K984">
        <v>0.93171400000000004</v>
      </c>
      <c r="L984">
        <v>0</v>
      </c>
      <c r="M984" t="s">
        <v>42</v>
      </c>
    </row>
    <row r="985" spans="1:13" x14ac:dyDescent="0.25">
      <c r="A985" t="s">
        <v>44</v>
      </c>
      <c r="B985">
        <v>29035.5</v>
      </c>
      <c r="C985">
        <v>29035.1</v>
      </c>
      <c r="D985">
        <v>29033.9</v>
      </c>
      <c r="E985">
        <v>29008.1</v>
      </c>
      <c r="F985">
        <v>1462.08</v>
      </c>
      <c r="G985">
        <v>0</v>
      </c>
      <c r="H985">
        <v>873.61</v>
      </c>
      <c r="I985">
        <v>0</v>
      </c>
      <c r="J985">
        <v>5.42213E-2</v>
      </c>
      <c r="K985">
        <v>0.931836</v>
      </c>
      <c r="L985">
        <v>0</v>
      </c>
      <c r="M985" t="s">
        <v>42</v>
      </c>
    </row>
    <row r="986" spans="1:13" x14ac:dyDescent="0.25">
      <c r="A986" t="s">
        <v>44</v>
      </c>
      <c r="B986">
        <v>27221.599999999999</v>
      </c>
      <c r="C986">
        <v>27221.1</v>
      </c>
      <c r="D986">
        <v>27220.2</v>
      </c>
      <c r="E986">
        <v>27195.7</v>
      </c>
      <c r="F986">
        <v>1367.82</v>
      </c>
      <c r="G986">
        <v>0</v>
      </c>
      <c r="H986">
        <v>817.48699999999997</v>
      </c>
      <c r="I986">
        <v>0</v>
      </c>
      <c r="J986">
        <v>5.6450800000000002E-2</v>
      </c>
      <c r="K986">
        <v>0.93183700000000003</v>
      </c>
      <c r="L986">
        <v>0</v>
      </c>
      <c r="M986" t="s">
        <v>42</v>
      </c>
    </row>
    <row r="987" spans="1:13" x14ac:dyDescent="0.25">
      <c r="A987" t="s">
        <v>44</v>
      </c>
      <c r="B987">
        <v>26801.7</v>
      </c>
      <c r="C987">
        <v>26801.3</v>
      </c>
      <c r="D987">
        <v>26800.3</v>
      </c>
      <c r="E987">
        <v>26776.1</v>
      </c>
      <c r="F987">
        <v>1337.52</v>
      </c>
      <c r="G987">
        <v>0</v>
      </c>
      <c r="H987">
        <v>803.4</v>
      </c>
      <c r="I987">
        <v>0</v>
      </c>
      <c r="J987">
        <v>6.3312800000000002E-2</v>
      </c>
      <c r="K987">
        <v>0.93159599999999998</v>
      </c>
      <c r="L987">
        <v>0</v>
      </c>
      <c r="M987" t="s">
        <v>42</v>
      </c>
    </row>
    <row r="988" spans="1:13" x14ac:dyDescent="0.25">
      <c r="A988" t="s">
        <v>44</v>
      </c>
      <c r="B988">
        <v>27508.9</v>
      </c>
      <c r="C988">
        <v>27508.5</v>
      </c>
      <c r="D988">
        <v>27507.4</v>
      </c>
      <c r="E988">
        <v>27482.7</v>
      </c>
      <c r="F988">
        <v>1425.24</v>
      </c>
      <c r="G988">
        <v>0</v>
      </c>
      <c r="H988">
        <v>811.18</v>
      </c>
      <c r="I988">
        <v>0</v>
      </c>
      <c r="J988">
        <v>5.7910000000000003E-2</v>
      </c>
      <c r="K988">
        <v>0.931836</v>
      </c>
      <c r="L988">
        <v>0</v>
      </c>
      <c r="M988" t="s">
        <v>42</v>
      </c>
    </row>
    <row r="989" spans="1:13" x14ac:dyDescent="0.25">
      <c r="A989" t="s">
        <v>44</v>
      </c>
      <c r="B989">
        <v>28080.9</v>
      </c>
      <c r="C989">
        <v>28080.400000000001</v>
      </c>
      <c r="D989">
        <v>28079.4</v>
      </c>
      <c r="E989">
        <v>28054</v>
      </c>
      <c r="F989">
        <v>1413.27</v>
      </c>
      <c r="G989">
        <v>0</v>
      </c>
      <c r="H989">
        <v>829.596</v>
      </c>
      <c r="I989">
        <v>0</v>
      </c>
      <c r="J989">
        <v>6.0812100000000001E-2</v>
      </c>
      <c r="K989">
        <v>0.93183199999999999</v>
      </c>
      <c r="L989">
        <v>0</v>
      </c>
      <c r="M989" t="s">
        <v>42</v>
      </c>
    </row>
    <row r="990" spans="1:13" x14ac:dyDescent="0.25">
      <c r="A990" t="s">
        <v>44</v>
      </c>
      <c r="B990">
        <v>27984.2</v>
      </c>
      <c r="C990">
        <v>27983.7</v>
      </c>
      <c r="D990">
        <v>27982.7</v>
      </c>
      <c r="E990">
        <v>27957.599999999999</v>
      </c>
      <c r="F990">
        <v>1400.36</v>
      </c>
      <c r="G990">
        <v>0</v>
      </c>
      <c r="H990">
        <v>828.67100000000005</v>
      </c>
      <c r="I990">
        <v>0</v>
      </c>
      <c r="J990">
        <v>8.3255599999999999E-2</v>
      </c>
      <c r="K990">
        <v>0.95520799999999995</v>
      </c>
      <c r="L990">
        <v>0</v>
      </c>
      <c r="M990" t="s">
        <v>42</v>
      </c>
    </row>
    <row r="991" spans="1:13" x14ac:dyDescent="0.25">
      <c r="A991" t="s">
        <v>44</v>
      </c>
      <c r="B991">
        <v>27698.5</v>
      </c>
      <c r="C991">
        <v>27698</v>
      </c>
      <c r="D991">
        <v>27697</v>
      </c>
      <c r="E991">
        <v>27665.4</v>
      </c>
      <c r="F991">
        <v>1378.99</v>
      </c>
      <c r="G991">
        <v>0</v>
      </c>
      <c r="H991">
        <v>823.25599999999997</v>
      </c>
      <c r="I991">
        <v>0</v>
      </c>
      <c r="J991">
        <v>5.5585700000000002E-2</v>
      </c>
      <c r="K991">
        <v>0.93181099999999994</v>
      </c>
      <c r="L991">
        <v>0</v>
      </c>
      <c r="M991" t="s">
        <v>42</v>
      </c>
    </row>
    <row r="992" spans="1:13" x14ac:dyDescent="0.25">
      <c r="A992" t="s">
        <v>44</v>
      </c>
      <c r="B992">
        <v>27354.9</v>
      </c>
      <c r="C992">
        <v>27354.400000000001</v>
      </c>
      <c r="D992">
        <v>27353.5</v>
      </c>
      <c r="E992">
        <v>27328.799999999999</v>
      </c>
      <c r="F992">
        <v>1367.23</v>
      </c>
      <c r="G992">
        <v>0</v>
      </c>
      <c r="H992">
        <v>809.65899999999999</v>
      </c>
      <c r="I992">
        <v>0</v>
      </c>
      <c r="J992">
        <v>5.4686100000000001E-2</v>
      </c>
      <c r="K992">
        <v>0.93181199999999997</v>
      </c>
      <c r="L992">
        <v>0</v>
      </c>
      <c r="M992" t="s">
        <v>42</v>
      </c>
    </row>
    <row r="993" spans="1:25" x14ac:dyDescent="0.25">
      <c r="A993" t="s">
        <v>44</v>
      </c>
      <c r="B993">
        <v>27816.9</v>
      </c>
      <c r="C993">
        <v>27816.5</v>
      </c>
      <c r="D993">
        <v>27815.4</v>
      </c>
      <c r="E993">
        <v>27790.400000000001</v>
      </c>
      <c r="F993">
        <v>1400.48</v>
      </c>
      <c r="G993">
        <v>0</v>
      </c>
      <c r="H993">
        <v>823.07399999999996</v>
      </c>
      <c r="I993">
        <v>0</v>
      </c>
      <c r="J993">
        <v>5.3910800000000002E-2</v>
      </c>
      <c r="K993">
        <v>0.95722700000000005</v>
      </c>
      <c r="L993">
        <v>0</v>
      </c>
      <c r="M993" t="s">
        <v>42</v>
      </c>
    </row>
    <row r="994" spans="1:25" x14ac:dyDescent="0.25">
      <c r="A994" t="s">
        <v>44</v>
      </c>
      <c r="B994">
        <v>27130.6</v>
      </c>
      <c r="C994">
        <v>27130.2</v>
      </c>
      <c r="D994">
        <v>27129.200000000001</v>
      </c>
      <c r="E994">
        <v>27104.9</v>
      </c>
      <c r="F994">
        <v>1346.94</v>
      </c>
      <c r="G994">
        <v>0</v>
      </c>
      <c r="H994">
        <v>807.21900000000005</v>
      </c>
      <c r="I994">
        <v>0</v>
      </c>
      <c r="J994">
        <v>5.3971100000000001E-2</v>
      </c>
      <c r="K994">
        <v>0.93182500000000001</v>
      </c>
      <c r="L994">
        <v>0</v>
      </c>
      <c r="M994" t="s">
        <v>42</v>
      </c>
    </row>
    <row r="995" spans="1:25" x14ac:dyDescent="0.25">
      <c r="A995" t="s">
        <v>44</v>
      </c>
      <c r="B995">
        <v>28677</v>
      </c>
      <c r="C995">
        <v>28676.6</v>
      </c>
      <c r="D995">
        <v>28675.5</v>
      </c>
      <c r="E995">
        <v>28649.599999999999</v>
      </c>
      <c r="F995">
        <v>1464.82</v>
      </c>
      <c r="G995">
        <v>0</v>
      </c>
      <c r="H995">
        <v>856.06200000000001</v>
      </c>
      <c r="I995">
        <v>0</v>
      </c>
      <c r="J995">
        <v>5.3937100000000002E-2</v>
      </c>
      <c r="K995">
        <v>0.93180300000000005</v>
      </c>
      <c r="L995">
        <v>0</v>
      </c>
      <c r="M995" t="s">
        <v>42</v>
      </c>
    </row>
    <row r="996" spans="1:25" x14ac:dyDescent="0.25">
      <c r="A996" t="s">
        <v>44</v>
      </c>
      <c r="B996">
        <v>27116.5</v>
      </c>
      <c r="C996">
        <v>27116.1</v>
      </c>
      <c r="D996">
        <v>27115.1</v>
      </c>
      <c r="E996">
        <v>27090.7</v>
      </c>
      <c r="F996">
        <v>1350.99</v>
      </c>
      <c r="G996">
        <v>0</v>
      </c>
      <c r="H996">
        <v>812.75599999999997</v>
      </c>
      <c r="I996">
        <v>0</v>
      </c>
      <c r="J996">
        <v>5.5160599999999997E-2</v>
      </c>
      <c r="K996">
        <v>0.93183400000000005</v>
      </c>
      <c r="L996">
        <v>0</v>
      </c>
      <c r="M996" t="s">
        <v>42</v>
      </c>
    </row>
    <row r="997" spans="1:25" x14ac:dyDescent="0.25">
      <c r="A997" t="s">
        <v>44</v>
      </c>
      <c r="B997">
        <v>27183.4</v>
      </c>
      <c r="C997">
        <v>27182.9</v>
      </c>
      <c r="D997">
        <v>27182</v>
      </c>
      <c r="E997">
        <v>27157.3</v>
      </c>
      <c r="F997">
        <v>1359.75</v>
      </c>
      <c r="G997">
        <v>0</v>
      </c>
      <c r="H997">
        <v>805.62400000000002</v>
      </c>
      <c r="I997">
        <v>0</v>
      </c>
      <c r="J997">
        <v>5.5349299999999997E-2</v>
      </c>
      <c r="K997">
        <v>0.93848500000000001</v>
      </c>
      <c r="L997">
        <v>0</v>
      </c>
      <c r="M997" t="s">
        <v>42</v>
      </c>
    </row>
    <row r="998" spans="1:25" x14ac:dyDescent="0.25">
      <c r="A998" t="s">
        <v>44</v>
      </c>
      <c r="B998">
        <v>27231.7</v>
      </c>
      <c r="C998">
        <v>27231.3</v>
      </c>
      <c r="D998">
        <v>27230.3</v>
      </c>
      <c r="E998">
        <v>27205.8</v>
      </c>
      <c r="F998">
        <v>1361.63</v>
      </c>
      <c r="G998">
        <v>0</v>
      </c>
      <c r="H998">
        <v>806.76400000000001</v>
      </c>
      <c r="I998">
        <v>0</v>
      </c>
      <c r="J998">
        <v>5.4236800000000002E-2</v>
      </c>
      <c r="K998">
        <v>0.95801099999999995</v>
      </c>
      <c r="L998">
        <v>0</v>
      </c>
      <c r="M998" t="s">
        <v>42</v>
      </c>
    </row>
    <row r="999" spans="1:25" x14ac:dyDescent="0.25">
      <c r="A999" t="s">
        <v>44</v>
      </c>
      <c r="B999">
        <v>27045.200000000001</v>
      </c>
      <c r="C999">
        <v>27044.799999999999</v>
      </c>
      <c r="D999">
        <v>27043.8</v>
      </c>
      <c r="E999">
        <v>27019.4</v>
      </c>
      <c r="F999">
        <v>1346.69</v>
      </c>
      <c r="G999">
        <v>0</v>
      </c>
      <c r="H999">
        <v>816.04600000000005</v>
      </c>
      <c r="I999">
        <v>0</v>
      </c>
      <c r="J999">
        <v>5.4860100000000002E-2</v>
      </c>
      <c r="K999">
        <v>0.93183300000000002</v>
      </c>
      <c r="L999">
        <v>0</v>
      </c>
      <c r="M999" t="s">
        <v>42</v>
      </c>
    </row>
    <row r="1000" spans="1:25" x14ac:dyDescent="0.25">
      <c r="A1000" t="s">
        <v>44</v>
      </c>
      <c r="B1000">
        <v>26973</v>
      </c>
      <c r="C1000">
        <v>26972.6</v>
      </c>
      <c r="D1000">
        <v>26971.599999999999</v>
      </c>
      <c r="E1000">
        <v>26947.3</v>
      </c>
      <c r="F1000">
        <v>1342.78</v>
      </c>
      <c r="G1000">
        <v>0</v>
      </c>
      <c r="H1000">
        <v>809.85799999999995</v>
      </c>
      <c r="I1000">
        <v>0</v>
      </c>
      <c r="J1000">
        <v>5.66749E-2</v>
      </c>
      <c r="K1000">
        <v>0.93181899999999995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26919.4</v>
      </c>
      <c r="C1001">
        <v>26919</v>
      </c>
      <c r="D1001">
        <v>26918</v>
      </c>
      <c r="E1001">
        <v>26893.8</v>
      </c>
      <c r="F1001">
        <v>1341.21</v>
      </c>
      <c r="G1001">
        <v>0</v>
      </c>
      <c r="H1001">
        <v>806.04499999999996</v>
      </c>
      <c r="I1001">
        <v>0</v>
      </c>
      <c r="J1001">
        <v>5.3955700000000002E-2</v>
      </c>
      <c r="K1001">
        <v>0.93183499999999997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27548.1</v>
      </c>
      <c r="C1002">
        <v>27547.7</v>
      </c>
      <c r="D1002">
        <v>27546.6</v>
      </c>
      <c r="E1002">
        <v>27521.9</v>
      </c>
      <c r="F1002">
        <v>1375.26</v>
      </c>
      <c r="G1002">
        <v>0</v>
      </c>
      <c r="H1002">
        <v>816.29399999999998</v>
      </c>
      <c r="I1002">
        <v>0</v>
      </c>
      <c r="J1002">
        <v>5.3923400000000003E-2</v>
      </c>
      <c r="K1002">
        <v>0.95921299999999998</v>
      </c>
      <c r="L1002">
        <v>0</v>
      </c>
      <c r="M1002" t="s">
        <v>42</v>
      </c>
    </row>
    <row r="1003" spans="1:25" x14ac:dyDescent="0.25">
      <c r="A1003" t="s">
        <v>44</v>
      </c>
      <c r="B1003">
        <v>27727.1</v>
      </c>
      <c r="C1003">
        <v>27726.6</v>
      </c>
      <c r="D1003">
        <v>27725.599999999999</v>
      </c>
      <c r="E1003">
        <v>27700.6</v>
      </c>
      <c r="F1003">
        <v>1395.72</v>
      </c>
      <c r="G1003">
        <v>0</v>
      </c>
      <c r="H1003">
        <v>822.495</v>
      </c>
      <c r="I1003">
        <v>0</v>
      </c>
      <c r="J1003">
        <v>5.3941500000000003E-2</v>
      </c>
      <c r="K1003">
        <v>0.94475600000000004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27217.1</v>
      </c>
      <c r="C1004">
        <v>27216.7</v>
      </c>
      <c r="D1004">
        <v>27215.7</v>
      </c>
      <c r="E1004">
        <v>27191.200000000001</v>
      </c>
      <c r="F1004">
        <v>1386.4</v>
      </c>
      <c r="G1004">
        <v>0</v>
      </c>
      <c r="H1004">
        <v>815.46199999999999</v>
      </c>
      <c r="I1004">
        <v>0</v>
      </c>
      <c r="J1004">
        <v>5.3909800000000001E-2</v>
      </c>
      <c r="K1004">
        <v>0.94007099999999999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27167.7</v>
      </c>
      <c r="C1005">
        <v>27167.3</v>
      </c>
      <c r="D1005">
        <v>27166.3</v>
      </c>
      <c r="E1005">
        <v>27141.7</v>
      </c>
      <c r="F1005">
        <v>1368.05</v>
      </c>
      <c r="G1005">
        <v>0</v>
      </c>
      <c r="H1005">
        <v>805.75099999999998</v>
      </c>
      <c r="I1005">
        <v>0</v>
      </c>
      <c r="J1005">
        <v>5.3909800000000001E-2</v>
      </c>
      <c r="K1005">
        <v>0.95049300000000003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27205.4</v>
      </c>
      <c r="C1006">
        <v>27204.9</v>
      </c>
      <c r="D1006">
        <v>27203.9</v>
      </c>
      <c r="E1006">
        <v>27179.3</v>
      </c>
      <c r="F1006">
        <v>1355.25</v>
      </c>
      <c r="G1006">
        <v>0</v>
      </c>
      <c r="H1006">
        <v>807.875</v>
      </c>
      <c r="I1006">
        <v>0</v>
      </c>
      <c r="J1006">
        <v>5.65943E-2</v>
      </c>
      <c r="K1006">
        <v>0.93182200000000004</v>
      </c>
      <c r="L1006">
        <v>0</v>
      </c>
      <c r="M1006" t="s">
        <v>42</v>
      </c>
    </row>
    <row r="1007" spans="1:25" x14ac:dyDescent="0.25">
      <c r="A1007" t="s">
        <v>44</v>
      </c>
      <c r="B1007">
        <v>28108.6</v>
      </c>
      <c r="C1007">
        <v>28108.1</v>
      </c>
      <c r="D1007">
        <v>28107</v>
      </c>
      <c r="E1007">
        <v>28081.9</v>
      </c>
      <c r="F1007">
        <v>1403.26</v>
      </c>
      <c r="G1007">
        <v>0</v>
      </c>
      <c r="H1007">
        <v>826.76</v>
      </c>
      <c r="I1007">
        <v>0</v>
      </c>
      <c r="J1007">
        <v>5.7154099999999999E-2</v>
      </c>
      <c r="K1007">
        <v>0.93177200000000004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28304.1</v>
      </c>
      <c r="C1008">
        <v>28303.599999999999</v>
      </c>
      <c r="D1008">
        <v>28302.5</v>
      </c>
      <c r="E1008">
        <v>28277.1</v>
      </c>
      <c r="F1008">
        <v>1409.03</v>
      </c>
      <c r="G1008">
        <v>0</v>
      </c>
      <c r="H1008">
        <v>843.57399999999996</v>
      </c>
      <c r="I1008">
        <v>0</v>
      </c>
      <c r="J1008">
        <v>5.7781300000000001E-2</v>
      </c>
      <c r="K1008">
        <v>0.93183400000000005</v>
      </c>
      <c r="L1008">
        <v>0</v>
      </c>
      <c r="M1008" t="s">
        <v>42</v>
      </c>
      <c r="R1008">
        <f>AVERAGE(B959:B1008)</f>
        <v>27410.117999999999</v>
      </c>
      <c r="S1008">
        <f>AVERAGE(C959:C1008)</f>
        <v>27409.678000000004</v>
      </c>
      <c r="U1008">
        <f>_xlfn.VAR.P(B959:B1008)</f>
        <v>343064.38547599985</v>
      </c>
      <c r="V1008">
        <f>_xlfn.VAR.P(C959:C1008)</f>
        <v>343046.94251599966</v>
      </c>
      <c r="X1008">
        <f>1.96*SQRT(U1008)/50</f>
        <v>22.960105777148339</v>
      </c>
      <c r="Y1008">
        <f>1.96*SQRT(V1008)/50</f>
        <v>22.959522071414852</v>
      </c>
    </row>
    <row r="1009" spans="1:12" x14ac:dyDescent="0.25">
      <c r="A1009" t="s">
        <v>44</v>
      </c>
      <c r="B1009">
        <v>1370509.2399480001</v>
      </c>
      <c r="C1009" t="s">
        <v>36</v>
      </c>
    </row>
    <row r="1010" spans="1:12" x14ac:dyDescent="0.25">
      <c r="A1010" t="s">
        <v>45</v>
      </c>
      <c r="B1010">
        <v>61686.2</v>
      </c>
      <c r="C1010">
        <v>58926.8</v>
      </c>
      <c r="D1010">
        <v>58888.4</v>
      </c>
      <c r="E1010">
        <v>58841.4</v>
      </c>
      <c r="F1010">
        <v>3036.11</v>
      </c>
      <c r="G1010">
        <v>6762.06</v>
      </c>
      <c r="H1010">
        <v>2300.3200000000002</v>
      </c>
      <c r="I1010">
        <v>5.4023099999999998E-2</v>
      </c>
      <c r="J1010">
        <v>0.93182200000000004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64966.1</v>
      </c>
      <c r="C1011">
        <v>61508.9</v>
      </c>
      <c r="D1011">
        <v>61467.1</v>
      </c>
      <c r="E1011">
        <v>61418.2</v>
      </c>
      <c r="F1011">
        <v>3167.61</v>
      </c>
      <c r="G1011">
        <v>7219.2</v>
      </c>
      <c r="H1011">
        <v>2396.0700000000002</v>
      </c>
      <c r="I1011">
        <v>5.4469700000000003E-2</v>
      </c>
      <c r="J1011">
        <v>0.95886700000000002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67422.100000000006</v>
      </c>
      <c r="C1012">
        <v>64373.1</v>
      </c>
      <c r="D1012">
        <v>64328.9</v>
      </c>
      <c r="E1012">
        <v>64276.6</v>
      </c>
      <c r="F1012">
        <v>3312.4</v>
      </c>
      <c r="G1012">
        <v>7676.56</v>
      </c>
      <c r="H1012">
        <v>2523.12</v>
      </c>
      <c r="I1012">
        <v>6.63551E-2</v>
      </c>
      <c r="J1012">
        <v>0.93182900000000002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65344.2</v>
      </c>
      <c r="C1013">
        <v>62028.1</v>
      </c>
      <c r="D1013">
        <v>61985.9</v>
      </c>
      <c r="E1013">
        <v>61921.599999999999</v>
      </c>
      <c r="F1013">
        <v>3150.67</v>
      </c>
      <c r="G1013">
        <v>7711.99</v>
      </c>
      <c r="H1013">
        <v>2419.75</v>
      </c>
      <c r="I1013">
        <v>5.4282299999999999E-2</v>
      </c>
      <c r="J1013">
        <v>0.94313000000000002</v>
      </c>
      <c r="K1013">
        <v>0</v>
      </c>
      <c r="L1013" t="s">
        <v>42</v>
      </c>
    </row>
    <row r="1014" spans="1:12" x14ac:dyDescent="0.25">
      <c r="A1014" t="s">
        <v>45</v>
      </c>
      <c r="B1014">
        <v>67146.2</v>
      </c>
      <c r="C1014">
        <v>63639.6</v>
      </c>
      <c r="D1014">
        <v>63594.9</v>
      </c>
      <c r="E1014">
        <v>63542.5</v>
      </c>
      <c r="F1014">
        <v>3256.53</v>
      </c>
      <c r="G1014">
        <v>7521.79</v>
      </c>
      <c r="H1014">
        <v>2503.09</v>
      </c>
      <c r="I1014">
        <v>5.62415E-2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65021</v>
      </c>
      <c r="C1015">
        <v>61958.2</v>
      </c>
      <c r="D1015">
        <v>61916.4</v>
      </c>
      <c r="E1015">
        <v>61867.3</v>
      </c>
      <c r="F1015">
        <v>3162.6</v>
      </c>
      <c r="G1015">
        <v>7521.11</v>
      </c>
      <c r="H1015">
        <v>2448.92</v>
      </c>
      <c r="I1015">
        <v>5.7953499999999998E-2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65738.600000000006</v>
      </c>
      <c r="C1016">
        <v>62834.8</v>
      </c>
      <c r="D1016">
        <v>62791.1</v>
      </c>
      <c r="E1016">
        <v>62740.7</v>
      </c>
      <c r="F1016">
        <v>3197.96</v>
      </c>
      <c r="G1016">
        <v>7684.46</v>
      </c>
      <c r="H1016">
        <v>2472.94</v>
      </c>
      <c r="I1016">
        <v>8.3255599999999999E-2</v>
      </c>
      <c r="J1016">
        <v>0.93183199999999999</v>
      </c>
      <c r="K1016">
        <v>0</v>
      </c>
      <c r="L1016" t="s">
        <v>42</v>
      </c>
    </row>
    <row r="1017" spans="1:12" x14ac:dyDescent="0.25">
      <c r="A1017" t="s">
        <v>45</v>
      </c>
      <c r="B1017">
        <v>65016.6</v>
      </c>
      <c r="C1017">
        <v>61849.599999999999</v>
      </c>
      <c r="D1017">
        <v>61807.3</v>
      </c>
      <c r="E1017">
        <v>61758.3</v>
      </c>
      <c r="F1017">
        <v>3189.93</v>
      </c>
      <c r="G1017">
        <v>7350.52</v>
      </c>
      <c r="H1017">
        <v>2396.34</v>
      </c>
      <c r="I1017">
        <v>5.3951100000000002E-2</v>
      </c>
      <c r="J1017">
        <v>0.93181499999999995</v>
      </c>
      <c r="K1017">
        <v>0</v>
      </c>
      <c r="L1017" t="s">
        <v>42</v>
      </c>
    </row>
    <row r="1018" spans="1:12" x14ac:dyDescent="0.25">
      <c r="A1018" t="s">
        <v>45</v>
      </c>
      <c r="B1018">
        <v>64154.3</v>
      </c>
      <c r="C1018">
        <v>61248</v>
      </c>
      <c r="D1018">
        <v>61206.5</v>
      </c>
      <c r="E1018">
        <v>61157.7</v>
      </c>
      <c r="F1018">
        <v>3118.47</v>
      </c>
      <c r="G1018">
        <v>7306.61</v>
      </c>
      <c r="H1018">
        <v>2405.9</v>
      </c>
      <c r="I1018">
        <v>5.5946299999999997E-2</v>
      </c>
      <c r="J1018">
        <v>0.939666</v>
      </c>
      <c r="K1018">
        <v>0</v>
      </c>
      <c r="L1018" t="s">
        <v>42</v>
      </c>
    </row>
    <row r="1019" spans="1:12" x14ac:dyDescent="0.25">
      <c r="A1019" t="s">
        <v>45</v>
      </c>
      <c r="B1019">
        <v>66700.7</v>
      </c>
      <c r="C1019">
        <v>63527.3</v>
      </c>
      <c r="D1019">
        <v>63469.3</v>
      </c>
      <c r="E1019">
        <v>63418.3</v>
      </c>
      <c r="F1019">
        <v>3222.39</v>
      </c>
      <c r="G1019">
        <v>7706.42</v>
      </c>
      <c r="H1019">
        <v>2478.56</v>
      </c>
      <c r="I1019">
        <v>6.2114900000000001E-2</v>
      </c>
      <c r="J1019">
        <v>0.95607200000000003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66784.7</v>
      </c>
      <c r="C1020">
        <v>63674.2</v>
      </c>
      <c r="D1020">
        <v>63630.9</v>
      </c>
      <c r="E1020">
        <v>63578.8</v>
      </c>
      <c r="F1020">
        <v>3247.38</v>
      </c>
      <c r="G1020">
        <v>7462.38</v>
      </c>
      <c r="H1020">
        <v>2493.4299999999998</v>
      </c>
      <c r="I1020">
        <v>7.9318899999999998E-2</v>
      </c>
      <c r="J1020">
        <v>0.93183099999999996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65002.1</v>
      </c>
      <c r="C1021">
        <v>61493.1</v>
      </c>
      <c r="D1021">
        <v>61449.9</v>
      </c>
      <c r="E1021">
        <v>61401.2</v>
      </c>
      <c r="F1021">
        <v>3141.04</v>
      </c>
      <c r="G1021">
        <v>7357.43</v>
      </c>
      <c r="H1021">
        <v>2381.44</v>
      </c>
      <c r="I1021">
        <v>5.3913200000000001E-2</v>
      </c>
      <c r="J1021">
        <v>0.95888799999999996</v>
      </c>
      <c r="K1021">
        <v>0</v>
      </c>
      <c r="L1021" t="s">
        <v>42</v>
      </c>
    </row>
    <row r="1022" spans="1:12" x14ac:dyDescent="0.25">
      <c r="A1022" t="s">
        <v>45</v>
      </c>
      <c r="B1022">
        <v>64554.3</v>
      </c>
      <c r="C1022">
        <v>61815.6</v>
      </c>
      <c r="D1022">
        <v>61774</v>
      </c>
      <c r="E1022">
        <v>61724.5</v>
      </c>
      <c r="F1022">
        <v>3142.91</v>
      </c>
      <c r="G1022">
        <v>7409.05</v>
      </c>
      <c r="H1022">
        <v>2405.42</v>
      </c>
      <c r="I1022">
        <v>5.4096600000000002E-2</v>
      </c>
      <c r="J1022">
        <v>0.931836</v>
      </c>
      <c r="K1022">
        <v>0</v>
      </c>
      <c r="L1022" t="s">
        <v>42</v>
      </c>
    </row>
    <row r="1023" spans="1:12" x14ac:dyDescent="0.25">
      <c r="A1023" t="s">
        <v>45</v>
      </c>
      <c r="B1023">
        <v>63883.1</v>
      </c>
      <c r="C1023">
        <v>61045.8</v>
      </c>
      <c r="D1023">
        <v>61005.1</v>
      </c>
      <c r="E1023">
        <v>60956</v>
      </c>
      <c r="F1023">
        <v>3174.4</v>
      </c>
      <c r="G1023">
        <v>7191.83</v>
      </c>
      <c r="H1023">
        <v>2374.5</v>
      </c>
      <c r="I1023">
        <v>6.2544500000000003E-2</v>
      </c>
      <c r="J1023">
        <v>0.931755</v>
      </c>
      <c r="K1023">
        <v>0</v>
      </c>
      <c r="L1023" t="s">
        <v>42</v>
      </c>
    </row>
    <row r="1024" spans="1:12" x14ac:dyDescent="0.25">
      <c r="A1024" t="s">
        <v>45</v>
      </c>
      <c r="B1024">
        <v>67380.600000000006</v>
      </c>
      <c r="C1024">
        <v>63892.6</v>
      </c>
      <c r="D1024">
        <v>63835.8</v>
      </c>
      <c r="E1024">
        <v>63783.8</v>
      </c>
      <c r="F1024">
        <v>3246.75</v>
      </c>
      <c r="G1024">
        <v>7706.82</v>
      </c>
      <c r="H1024">
        <v>2476.69</v>
      </c>
      <c r="I1024">
        <v>5.6369700000000002E-2</v>
      </c>
      <c r="J1024">
        <v>0.93178000000000005</v>
      </c>
      <c r="K1024">
        <v>0</v>
      </c>
      <c r="L1024" t="s">
        <v>42</v>
      </c>
    </row>
    <row r="1025" spans="1:12" x14ac:dyDescent="0.25">
      <c r="A1025" t="s">
        <v>45</v>
      </c>
      <c r="B1025">
        <v>64697</v>
      </c>
      <c r="C1025">
        <v>61616.3</v>
      </c>
      <c r="D1025">
        <v>61575.4</v>
      </c>
      <c r="E1025">
        <v>61525.4</v>
      </c>
      <c r="F1025">
        <v>3156.77</v>
      </c>
      <c r="G1025">
        <v>7244.77</v>
      </c>
      <c r="H1025">
        <v>2427.5700000000002</v>
      </c>
      <c r="I1025">
        <v>5.43714E-2</v>
      </c>
      <c r="J1025">
        <v>0.95820700000000003</v>
      </c>
      <c r="K1025">
        <v>0</v>
      </c>
      <c r="L1025" t="s">
        <v>42</v>
      </c>
    </row>
    <row r="1026" spans="1:12" x14ac:dyDescent="0.25">
      <c r="A1026" t="s">
        <v>45</v>
      </c>
      <c r="B1026">
        <v>66574.8</v>
      </c>
      <c r="C1026">
        <v>63456</v>
      </c>
      <c r="D1026">
        <v>63414.1</v>
      </c>
      <c r="E1026">
        <v>63363.199999999997</v>
      </c>
      <c r="F1026">
        <v>3271.34</v>
      </c>
      <c r="G1026">
        <v>7544.08</v>
      </c>
      <c r="H1026">
        <v>2471.8000000000002</v>
      </c>
      <c r="I1026">
        <v>5.6328400000000001E-2</v>
      </c>
      <c r="J1026">
        <v>0.93183499999999997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68074.100000000006</v>
      </c>
      <c r="C1027">
        <v>64565.599999999999</v>
      </c>
      <c r="D1027">
        <v>64521</v>
      </c>
      <c r="E1027">
        <v>64469.3</v>
      </c>
      <c r="F1027">
        <v>3284.83</v>
      </c>
      <c r="G1027">
        <v>7662.22</v>
      </c>
      <c r="H1027">
        <v>2541.27</v>
      </c>
      <c r="I1027">
        <v>6.8215999999999999E-2</v>
      </c>
      <c r="J1027">
        <v>0.93178399999999995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66785.2</v>
      </c>
      <c r="C1028">
        <v>63265.3</v>
      </c>
      <c r="D1028">
        <v>63222.7</v>
      </c>
      <c r="E1028">
        <v>63172.3</v>
      </c>
      <c r="F1028">
        <v>3217.29</v>
      </c>
      <c r="G1028">
        <v>7757.03</v>
      </c>
      <c r="H1028">
        <v>2429.61</v>
      </c>
      <c r="I1028">
        <v>5.3909499999999999E-2</v>
      </c>
      <c r="J1028">
        <v>0.95024200000000003</v>
      </c>
      <c r="K1028">
        <v>0</v>
      </c>
      <c r="L1028" t="s">
        <v>42</v>
      </c>
    </row>
    <row r="1029" spans="1:12" x14ac:dyDescent="0.25">
      <c r="A1029" t="s">
        <v>45</v>
      </c>
      <c r="B1029">
        <v>62409.8</v>
      </c>
      <c r="C1029">
        <v>59383.3</v>
      </c>
      <c r="D1029">
        <v>59343.6</v>
      </c>
      <c r="E1029">
        <v>59296.2</v>
      </c>
      <c r="F1029">
        <v>3058.57</v>
      </c>
      <c r="G1029">
        <v>6970.06</v>
      </c>
      <c r="H1029">
        <v>2308</v>
      </c>
      <c r="I1029">
        <v>5.44889E-2</v>
      </c>
      <c r="J1029">
        <v>0.93180799999999997</v>
      </c>
      <c r="K1029">
        <v>0</v>
      </c>
      <c r="L1029" t="s">
        <v>42</v>
      </c>
    </row>
    <row r="1030" spans="1:12" x14ac:dyDescent="0.25">
      <c r="A1030" t="s">
        <v>45</v>
      </c>
      <c r="B1030">
        <v>61380</v>
      </c>
      <c r="C1030">
        <v>58665.4</v>
      </c>
      <c r="D1030">
        <v>58626.8</v>
      </c>
      <c r="E1030">
        <v>58579.7</v>
      </c>
      <c r="F1030">
        <v>3005.74</v>
      </c>
      <c r="G1030">
        <v>6805.88</v>
      </c>
      <c r="H1030">
        <v>2285.59</v>
      </c>
      <c r="I1030">
        <v>5.5179699999999998E-2</v>
      </c>
      <c r="J1030">
        <v>0.93183099999999996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60680.3</v>
      </c>
      <c r="C1031">
        <v>57904.4</v>
      </c>
      <c r="D1031">
        <v>57867.199999999997</v>
      </c>
      <c r="E1031">
        <v>57820.5</v>
      </c>
      <c r="F1031">
        <v>3015.11</v>
      </c>
      <c r="G1031">
        <v>6682.45</v>
      </c>
      <c r="H1031">
        <v>2267.33</v>
      </c>
      <c r="I1031">
        <v>4.6507100000000003E-2</v>
      </c>
      <c r="J1031">
        <v>0.93183700000000003</v>
      </c>
      <c r="K1031">
        <v>0</v>
      </c>
      <c r="L1031" t="s">
        <v>42</v>
      </c>
    </row>
    <row r="1032" spans="1:12" x14ac:dyDescent="0.25">
      <c r="A1032" t="s">
        <v>45</v>
      </c>
      <c r="B1032">
        <v>60978.6</v>
      </c>
      <c r="C1032">
        <v>58261.9</v>
      </c>
      <c r="D1032">
        <v>58225</v>
      </c>
      <c r="E1032">
        <v>58178.8</v>
      </c>
      <c r="F1032">
        <v>3011.7</v>
      </c>
      <c r="G1032">
        <v>6640.76</v>
      </c>
      <c r="H1032">
        <v>2290.71</v>
      </c>
      <c r="I1032">
        <v>5.4112100000000003E-2</v>
      </c>
      <c r="J1032">
        <v>0.93531799999999998</v>
      </c>
      <c r="K1032">
        <v>0</v>
      </c>
      <c r="L1032" t="s">
        <v>42</v>
      </c>
    </row>
    <row r="1033" spans="1:12" x14ac:dyDescent="0.25">
      <c r="A1033" t="s">
        <v>45</v>
      </c>
      <c r="B1033">
        <v>60839</v>
      </c>
      <c r="C1033">
        <v>58179.6</v>
      </c>
      <c r="D1033">
        <v>58142.6</v>
      </c>
      <c r="E1033">
        <v>58095.8</v>
      </c>
      <c r="F1033">
        <v>3003.99</v>
      </c>
      <c r="G1033">
        <v>6617.2</v>
      </c>
      <c r="H1033">
        <v>2282.11</v>
      </c>
      <c r="I1033">
        <v>5.5689900000000001E-2</v>
      </c>
      <c r="J1033">
        <v>0.95891999999999999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59661.5</v>
      </c>
      <c r="C1034">
        <v>57080.5</v>
      </c>
      <c r="D1034">
        <v>57044</v>
      </c>
      <c r="E1034">
        <v>56998.3</v>
      </c>
      <c r="F1034">
        <v>2938.79</v>
      </c>
      <c r="G1034">
        <v>6552</v>
      </c>
      <c r="H1034">
        <v>2227.7399999999998</v>
      </c>
      <c r="I1034">
        <v>6.6298399999999993E-2</v>
      </c>
      <c r="J1034">
        <v>0.94060600000000005</v>
      </c>
      <c r="K1034">
        <v>0</v>
      </c>
      <c r="L1034" t="s">
        <v>42</v>
      </c>
    </row>
    <row r="1035" spans="1:12" x14ac:dyDescent="0.25">
      <c r="A1035" t="s">
        <v>45</v>
      </c>
      <c r="B1035">
        <v>60940.4</v>
      </c>
      <c r="C1035">
        <v>58204.9</v>
      </c>
      <c r="D1035">
        <v>58168</v>
      </c>
      <c r="E1035">
        <v>58121.2</v>
      </c>
      <c r="F1035">
        <v>2989.39</v>
      </c>
      <c r="G1035">
        <v>6722.25</v>
      </c>
      <c r="H1035">
        <v>2311.91</v>
      </c>
      <c r="I1035">
        <v>5.9719099999999997E-2</v>
      </c>
      <c r="J1035">
        <v>0.93181700000000001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60544.800000000003</v>
      </c>
      <c r="C1036">
        <v>57790.9</v>
      </c>
      <c r="D1036">
        <v>57754.1</v>
      </c>
      <c r="E1036">
        <v>57707.5</v>
      </c>
      <c r="F1036">
        <v>2969.99</v>
      </c>
      <c r="G1036">
        <v>6611.65</v>
      </c>
      <c r="H1036">
        <v>2254.4</v>
      </c>
      <c r="I1036">
        <v>5.3910399999999997E-2</v>
      </c>
      <c r="J1036">
        <v>0.93172299999999997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60368.6</v>
      </c>
      <c r="C1037">
        <v>57649.7</v>
      </c>
      <c r="D1037">
        <v>57612.800000000003</v>
      </c>
      <c r="E1037">
        <v>57566.400000000001</v>
      </c>
      <c r="F1037">
        <v>2988.68</v>
      </c>
      <c r="G1037">
        <v>6623.72</v>
      </c>
      <c r="H1037">
        <v>2250.36</v>
      </c>
      <c r="I1037">
        <v>5.3971400000000003E-2</v>
      </c>
      <c r="J1037">
        <v>0.93173099999999998</v>
      </c>
      <c r="K1037">
        <v>0</v>
      </c>
      <c r="L1037" t="s">
        <v>42</v>
      </c>
    </row>
    <row r="1038" spans="1:12" x14ac:dyDescent="0.25">
      <c r="A1038" t="s">
        <v>45</v>
      </c>
      <c r="B1038">
        <v>60690.9</v>
      </c>
      <c r="C1038">
        <v>58045.9</v>
      </c>
      <c r="D1038">
        <v>58009.1</v>
      </c>
      <c r="E1038">
        <v>57962.7</v>
      </c>
      <c r="F1038">
        <v>2982.91</v>
      </c>
      <c r="G1038">
        <v>6650.63</v>
      </c>
      <c r="H1038">
        <v>2274.9499999999998</v>
      </c>
      <c r="I1038">
        <v>5.5780799999999998E-2</v>
      </c>
      <c r="J1038">
        <v>0.93183499999999997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61055.3</v>
      </c>
      <c r="C1039">
        <v>58370.400000000001</v>
      </c>
      <c r="D1039">
        <v>58333</v>
      </c>
      <c r="E1039">
        <v>58285.8</v>
      </c>
      <c r="F1039">
        <v>2999.56</v>
      </c>
      <c r="G1039">
        <v>6674.63</v>
      </c>
      <c r="H1039">
        <v>2281.81</v>
      </c>
      <c r="I1039">
        <v>5.3936400000000002E-2</v>
      </c>
      <c r="J1039">
        <v>0.93183400000000005</v>
      </c>
      <c r="K1039">
        <v>0</v>
      </c>
      <c r="L1039" t="s">
        <v>42</v>
      </c>
    </row>
    <row r="1040" spans="1:12" x14ac:dyDescent="0.25">
      <c r="A1040" t="s">
        <v>45</v>
      </c>
      <c r="B1040">
        <v>61939.7</v>
      </c>
      <c r="C1040">
        <v>59140.4</v>
      </c>
      <c r="D1040">
        <v>59102.400000000001</v>
      </c>
      <c r="E1040">
        <v>59054.8</v>
      </c>
      <c r="F1040">
        <v>3054.59</v>
      </c>
      <c r="G1040">
        <v>6881.79</v>
      </c>
      <c r="H1040">
        <v>2308.4</v>
      </c>
      <c r="I1040">
        <v>5.391E-2</v>
      </c>
      <c r="J1040">
        <v>0.95072599999999996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60931.9</v>
      </c>
      <c r="C1041">
        <v>58183.5</v>
      </c>
      <c r="D1041">
        <v>58145.5</v>
      </c>
      <c r="E1041">
        <v>58098.9</v>
      </c>
      <c r="F1041">
        <v>3016.67</v>
      </c>
      <c r="G1041">
        <v>6619.91</v>
      </c>
      <c r="H1041">
        <v>2285.5500000000002</v>
      </c>
      <c r="I1041">
        <v>5.4771300000000002E-2</v>
      </c>
      <c r="J1041">
        <v>0.93183300000000002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60587.6</v>
      </c>
      <c r="C1042">
        <v>57918.6</v>
      </c>
      <c r="D1042">
        <v>57880.9</v>
      </c>
      <c r="E1042">
        <v>57834.5</v>
      </c>
      <c r="F1042">
        <v>2967.84</v>
      </c>
      <c r="G1042">
        <v>6618.62</v>
      </c>
      <c r="H1042">
        <v>2263.7600000000002</v>
      </c>
      <c r="I1042">
        <v>5.4188699999999999E-2</v>
      </c>
      <c r="J1042">
        <v>0.93168600000000001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60203.3</v>
      </c>
      <c r="C1043">
        <v>57541.1</v>
      </c>
      <c r="D1043">
        <v>57503.6</v>
      </c>
      <c r="E1043">
        <v>57456.800000000003</v>
      </c>
      <c r="F1043">
        <v>2957.76</v>
      </c>
      <c r="G1043">
        <v>6627.55</v>
      </c>
      <c r="H1043">
        <v>2303.73</v>
      </c>
      <c r="I1043">
        <v>5.7832500000000002E-2</v>
      </c>
      <c r="J1043">
        <v>0.931836</v>
      </c>
      <c r="K1043">
        <v>0</v>
      </c>
      <c r="L1043" t="s">
        <v>42</v>
      </c>
    </row>
    <row r="1044" spans="1:12" x14ac:dyDescent="0.25">
      <c r="A1044" t="s">
        <v>45</v>
      </c>
      <c r="B1044">
        <v>58871</v>
      </c>
      <c r="C1044">
        <v>56237.4</v>
      </c>
      <c r="D1044">
        <v>56200.4</v>
      </c>
      <c r="E1044">
        <v>56155.199999999997</v>
      </c>
      <c r="F1044">
        <v>2891.06</v>
      </c>
      <c r="G1044">
        <v>6462.75</v>
      </c>
      <c r="H1044">
        <v>2209.44</v>
      </c>
      <c r="I1044">
        <v>5.6401699999999999E-2</v>
      </c>
      <c r="J1044">
        <v>0.93179500000000004</v>
      </c>
      <c r="K1044">
        <v>0</v>
      </c>
      <c r="L1044" t="s">
        <v>42</v>
      </c>
    </row>
    <row r="1045" spans="1:12" x14ac:dyDescent="0.25">
      <c r="A1045" t="s">
        <v>45</v>
      </c>
      <c r="B1045">
        <v>59568.5</v>
      </c>
      <c r="C1045">
        <v>56954.5</v>
      </c>
      <c r="D1045">
        <v>56917</v>
      </c>
      <c r="E1045">
        <v>56870.9</v>
      </c>
      <c r="F1045">
        <v>2926.97</v>
      </c>
      <c r="G1045">
        <v>6513.13</v>
      </c>
      <c r="H1045">
        <v>2222.9699999999998</v>
      </c>
      <c r="I1045">
        <v>6.0801500000000001E-2</v>
      </c>
      <c r="J1045">
        <v>0.93152400000000002</v>
      </c>
      <c r="K1045">
        <v>0</v>
      </c>
      <c r="L1045" t="s">
        <v>42</v>
      </c>
    </row>
    <row r="1046" spans="1:12" x14ac:dyDescent="0.25">
      <c r="A1046" t="s">
        <v>45</v>
      </c>
      <c r="B1046">
        <v>60105.599999999999</v>
      </c>
      <c r="C1046">
        <v>57338.3</v>
      </c>
      <c r="D1046">
        <v>57300.800000000003</v>
      </c>
      <c r="E1046">
        <v>57254.6</v>
      </c>
      <c r="F1046">
        <v>2941.19</v>
      </c>
      <c r="G1046">
        <v>6554.56</v>
      </c>
      <c r="H1046">
        <v>2240.66</v>
      </c>
      <c r="I1046">
        <v>5.4126000000000001E-2</v>
      </c>
      <c r="J1046">
        <v>0.95906000000000002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61226.7</v>
      </c>
      <c r="C1047">
        <v>58557.599999999999</v>
      </c>
      <c r="D1047">
        <v>58519.4</v>
      </c>
      <c r="E1047">
        <v>58472</v>
      </c>
      <c r="F1047">
        <v>3010.97</v>
      </c>
      <c r="G1047">
        <v>6657.12</v>
      </c>
      <c r="H1047">
        <v>2287.04</v>
      </c>
      <c r="I1047">
        <v>5.4649400000000001E-2</v>
      </c>
      <c r="J1047">
        <v>0.931836</v>
      </c>
      <c r="K1047">
        <v>0</v>
      </c>
      <c r="L1047" t="s">
        <v>42</v>
      </c>
    </row>
    <row r="1048" spans="1:12" x14ac:dyDescent="0.25">
      <c r="A1048" t="s">
        <v>45</v>
      </c>
      <c r="B1048">
        <v>62588.4</v>
      </c>
      <c r="C1048">
        <v>59875</v>
      </c>
      <c r="D1048">
        <v>59836.1</v>
      </c>
      <c r="E1048">
        <v>59787.5</v>
      </c>
      <c r="F1048">
        <v>3087.97</v>
      </c>
      <c r="G1048">
        <v>6829.91</v>
      </c>
      <c r="H1048">
        <v>2338.06</v>
      </c>
      <c r="I1048">
        <v>5.3915699999999997E-2</v>
      </c>
      <c r="J1048">
        <v>0.93183199999999999</v>
      </c>
      <c r="K1048">
        <v>0</v>
      </c>
      <c r="L1048" t="s">
        <v>42</v>
      </c>
    </row>
    <row r="1049" spans="1:12" x14ac:dyDescent="0.25">
      <c r="A1049" t="s">
        <v>45</v>
      </c>
      <c r="B1049">
        <v>62380.1</v>
      </c>
      <c r="C1049">
        <v>59594</v>
      </c>
      <c r="D1049">
        <v>59555.5</v>
      </c>
      <c r="E1049">
        <v>59507.7</v>
      </c>
      <c r="F1049">
        <v>3104.99</v>
      </c>
      <c r="G1049">
        <v>6783.03</v>
      </c>
      <c r="H1049">
        <v>2345.69</v>
      </c>
      <c r="I1049">
        <v>5.4868100000000003E-2</v>
      </c>
      <c r="J1049">
        <v>0.93169400000000002</v>
      </c>
      <c r="K1049">
        <v>0</v>
      </c>
      <c r="L1049" t="s">
        <v>42</v>
      </c>
    </row>
    <row r="1050" spans="1:12" x14ac:dyDescent="0.25">
      <c r="A1050" t="s">
        <v>45</v>
      </c>
      <c r="B1050">
        <v>61391.1</v>
      </c>
      <c r="C1050">
        <v>58511.6</v>
      </c>
      <c r="D1050">
        <v>58473.2</v>
      </c>
      <c r="E1050">
        <v>58426</v>
      </c>
      <c r="F1050">
        <v>3019.22</v>
      </c>
      <c r="G1050">
        <v>6666.68</v>
      </c>
      <c r="H1050">
        <v>2285.73</v>
      </c>
      <c r="I1050">
        <v>5.4913400000000001E-2</v>
      </c>
      <c r="J1050">
        <v>0.93179000000000001</v>
      </c>
      <c r="K1050">
        <v>0</v>
      </c>
      <c r="L1050" t="s">
        <v>42</v>
      </c>
    </row>
    <row r="1051" spans="1:12" x14ac:dyDescent="0.25">
      <c r="A1051" t="s">
        <v>45</v>
      </c>
      <c r="B1051">
        <v>61107.5</v>
      </c>
      <c r="C1051">
        <v>58344.800000000003</v>
      </c>
      <c r="D1051">
        <v>58306.9</v>
      </c>
      <c r="E1051">
        <v>58260</v>
      </c>
      <c r="F1051">
        <v>3039.03</v>
      </c>
      <c r="G1051">
        <v>6696.19</v>
      </c>
      <c r="H1051">
        <v>2287.2399999999998</v>
      </c>
      <c r="I1051">
        <v>5.7174900000000001E-2</v>
      </c>
      <c r="J1051">
        <v>0.93183700000000003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62142.8</v>
      </c>
      <c r="C1052">
        <v>59404.1</v>
      </c>
      <c r="D1052">
        <v>59365.599999999999</v>
      </c>
      <c r="E1052">
        <v>59318.2</v>
      </c>
      <c r="F1052">
        <v>3054.17</v>
      </c>
      <c r="G1052">
        <v>6814.16</v>
      </c>
      <c r="H1052">
        <v>2318.81</v>
      </c>
      <c r="I1052">
        <v>5.4147599999999997E-2</v>
      </c>
      <c r="J1052">
        <v>0.93182200000000004</v>
      </c>
      <c r="K1052">
        <v>0</v>
      </c>
      <c r="L1052" t="s">
        <v>42</v>
      </c>
    </row>
    <row r="1053" spans="1:12" x14ac:dyDescent="0.25">
      <c r="A1053" t="s">
        <v>45</v>
      </c>
      <c r="B1053">
        <v>60687.8</v>
      </c>
      <c r="C1053">
        <v>58054.9</v>
      </c>
      <c r="D1053">
        <v>58001.9</v>
      </c>
      <c r="E1053">
        <v>57954.9</v>
      </c>
      <c r="F1053">
        <v>3022.02</v>
      </c>
      <c r="G1053">
        <v>6639.26</v>
      </c>
      <c r="H1053">
        <v>2281.1799999999998</v>
      </c>
      <c r="I1053">
        <v>5.7409300000000003E-2</v>
      </c>
      <c r="J1053">
        <v>0.931836</v>
      </c>
      <c r="K1053">
        <v>0</v>
      </c>
      <c r="L1053" t="s">
        <v>42</v>
      </c>
    </row>
    <row r="1054" spans="1:12" x14ac:dyDescent="0.25">
      <c r="A1054" t="s">
        <v>45</v>
      </c>
      <c r="B1054">
        <v>59978.7</v>
      </c>
      <c r="C1054">
        <v>57319.1</v>
      </c>
      <c r="D1054">
        <v>57281.599999999999</v>
      </c>
      <c r="E1054">
        <v>57235.4</v>
      </c>
      <c r="F1054">
        <v>2949.27</v>
      </c>
      <c r="G1054">
        <v>6573.27</v>
      </c>
      <c r="H1054">
        <v>2236.33</v>
      </c>
      <c r="I1054">
        <v>5.5685900000000003E-2</v>
      </c>
      <c r="J1054">
        <v>0.958839</v>
      </c>
      <c r="K1054">
        <v>0</v>
      </c>
      <c r="L1054" t="s">
        <v>42</v>
      </c>
    </row>
    <row r="1055" spans="1:12" x14ac:dyDescent="0.25">
      <c r="A1055" t="s">
        <v>45</v>
      </c>
      <c r="B1055">
        <v>60567.8</v>
      </c>
      <c r="C1055">
        <v>57895.5</v>
      </c>
      <c r="D1055">
        <v>57857.5</v>
      </c>
      <c r="E1055">
        <v>57810.9</v>
      </c>
      <c r="F1055">
        <v>2989.11</v>
      </c>
      <c r="G1055">
        <v>6635.2</v>
      </c>
      <c r="H1055">
        <v>2259.2600000000002</v>
      </c>
      <c r="I1055">
        <v>5.39158E-2</v>
      </c>
      <c r="J1055">
        <v>0.94981199999999999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61767.7</v>
      </c>
      <c r="C1056">
        <v>59021.9</v>
      </c>
      <c r="D1056">
        <v>58974.1</v>
      </c>
      <c r="E1056">
        <v>58926.3</v>
      </c>
      <c r="F1056">
        <v>3021.98</v>
      </c>
      <c r="G1056">
        <v>6775.91</v>
      </c>
      <c r="H1056">
        <v>2317.71</v>
      </c>
      <c r="I1056">
        <v>5.8147999999999998E-2</v>
      </c>
      <c r="J1056">
        <v>0.93160299999999996</v>
      </c>
      <c r="K1056">
        <v>0</v>
      </c>
      <c r="L1056" t="s">
        <v>42</v>
      </c>
    </row>
    <row r="1057" spans="1:25" x14ac:dyDescent="0.25">
      <c r="A1057" t="s">
        <v>45</v>
      </c>
      <c r="B1057">
        <v>60558.400000000001</v>
      </c>
      <c r="C1057">
        <v>57885.3</v>
      </c>
      <c r="D1057">
        <v>57847.1</v>
      </c>
      <c r="E1057">
        <v>57800.4</v>
      </c>
      <c r="F1057">
        <v>2978.52</v>
      </c>
      <c r="G1057">
        <v>6631.74</v>
      </c>
      <c r="H1057">
        <v>2260.65</v>
      </c>
      <c r="I1057">
        <v>5.3983099999999999E-2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45</v>
      </c>
      <c r="B1058">
        <v>60090.9</v>
      </c>
      <c r="C1058">
        <v>57391.5</v>
      </c>
      <c r="D1058">
        <v>57353.599999999999</v>
      </c>
      <c r="E1058">
        <v>57307.1</v>
      </c>
      <c r="F1058">
        <v>2940.38</v>
      </c>
      <c r="G1058">
        <v>6568.89</v>
      </c>
      <c r="H1058">
        <v>2244.15</v>
      </c>
      <c r="I1058">
        <v>5.6146700000000001E-2</v>
      </c>
      <c r="J1058">
        <v>0.95921100000000004</v>
      </c>
      <c r="K1058">
        <v>0</v>
      </c>
      <c r="L1058" t="s">
        <v>42</v>
      </c>
    </row>
    <row r="1059" spans="1:25" x14ac:dyDescent="0.25">
      <c r="A1059" t="s">
        <v>45</v>
      </c>
      <c r="B1059">
        <v>60958.9</v>
      </c>
      <c r="C1059">
        <v>58128.1</v>
      </c>
      <c r="D1059">
        <v>58089.8</v>
      </c>
      <c r="E1059">
        <v>58043.3</v>
      </c>
      <c r="F1059">
        <v>2993.54</v>
      </c>
      <c r="G1059">
        <v>6773.38</v>
      </c>
      <c r="H1059">
        <v>2251.6</v>
      </c>
      <c r="I1059">
        <v>5.4277100000000002E-2</v>
      </c>
      <c r="J1059">
        <v>0.93172500000000003</v>
      </c>
      <c r="K1059">
        <v>0</v>
      </c>
      <c r="L1059" t="s">
        <v>42</v>
      </c>
    </row>
    <row r="1060" spans="1:25" x14ac:dyDescent="0.25">
      <c r="A1060" t="s">
        <v>45</v>
      </c>
      <c r="B1060">
        <v>59813.9</v>
      </c>
      <c r="C1060">
        <v>57053.7</v>
      </c>
      <c r="D1060">
        <v>57017.5</v>
      </c>
      <c r="E1060">
        <v>56971</v>
      </c>
      <c r="F1060">
        <v>2927.46</v>
      </c>
      <c r="G1060">
        <v>6488.3</v>
      </c>
      <c r="H1060">
        <v>2228.23</v>
      </c>
      <c r="I1060">
        <v>5.7991800000000003E-2</v>
      </c>
      <c r="J1060">
        <v>0.95134099999999999</v>
      </c>
      <c r="K1060">
        <v>0</v>
      </c>
      <c r="L1060" t="s">
        <v>42</v>
      </c>
    </row>
    <row r="1061" spans="1:25" x14ac:dyDescent="0.25">
      <c r="A1061" t="s">
        <v>45</v>
      </c>
      <c r="B1061">
        <v>60496.5</v>
      </c>
      <c r="C1061">
        <v>57844.6</v>
      </c>
      <c r="D1061">
        <v>57808.2</v>
      </c>
      <c r="E1061">
        <v>57761.9</v>
      </c>
      <c r="F1061">
        <v>2977.64</v>
      </c>
      <c r="G1061">
        <v>6550.38</v>
      </c>
      <c r="H1061">
        <v>2258.39</v>
      </c>
      <c r="I1061">
        <v>5.5866699999999998E-2</v>
      </c>
      <c r="J1061">
        <v>0.93182699999999996</v>
      </c>
      <c r="K1061">
        <v>0</v>
      </c>
      <c r="L1061" t="s">
        <v>42</v>
      </c>
    </row>
    <row r="1062" spans="1:25" x14ac:dyDescent="0.25">
      <c r="A1062" t="s">
        <v>45</v>
      </c>
      <c r="B1062">
        <v>60524.7</v>
      </c>
      <c r="C1062">
        <v>57455.8</v>
      </c>
      <c r="D1062">
        <v>57418.7</v>
      </c>
      <c r="E1062">
        <v>57372.9</v>
      </c>
      <c r="F1062">
        <v>2951.13</v>
      </c>
      <c r="G1062">
        <v>6636.18</v>
      </c>
      <c r="H1062">
        <v>2245.94</v>
      </c>
      <c r="I1062">
        <v>5.4256199999999997E-2</v>
      </c>
      <c r="J1062">
        <v>0.93183099999999996</v>
      </c>
      <c r="K1062">
        <v>0</v>
      </c>
      <c r="L1062" t="s">
        <v>42</v>
      </c>
    </row>
    <row r="1063" spans="1:25" x14ac:dyDescent="0.25">
      <c r="A1063" t="s">
        <v>45</v>
      </c>
      <c r="B1063">
        <v>64798.7</v>
      </c>
      <c r="C1063">
        <v>61457.4</v>
      </c>
      <c r="D1063">
        <v>61415.8</v>
      </c>
      <c r="E1063">
        <v>61367.4</v>
      </c>
      <c r="F1063">
        <v>3179.79</v>
      </c>
      <c r="G1063">
        <v>7307.93</v>
      </c>
      <c r="H1063">
        <v>2415.58</v>
      </c>
      <c r="I1063">
        <v>5.4012200000000003E-2</v>
      </c>
      <c r="J1063">
        <v>0.93183199999999999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65405.3</v>
      </c>
      <c r="C1064">
        <v>62183.8</v>
      </c>
      <c r="D1064">
        <v>62141.3</v>
      </c>
      <c r="E1064">
        <v>62091.7</v>
      </c>
      <c r="F1064">
        <v>3159.49</v>
      </c>
      <c r="G1064">
        <v>7438.33</v>
      </c>
      <c r="H1064">
        <v>2430.85</v>
      </c>
      <c r="I1064">
        <v>5.4191799999999998E-2</v>
      </c>
      <c r="J1064">
        <v>0.94503199999999998</v>
      </c>
      <c r="K1064">
        <v>0</v>
      </c>
      <c r="L1064" t="s">
        <v>42</v>
      </c>
      <c r="R1064">
        <f>AVERAGE(B1015:B1064)</f>
        <v>62372.195999999996</v>
      </c>
      <c r="S1064">
        <f>AVERAGE(C1015:C1064)</f>
        <v>59501.435999999987</v>
      </c>
      <c r="U1064">
        <f>_xlfn.VAR.P(B1015:B1064)</f>
        <v>6017975.6183840036</v>
      </c>
      <c r="V1064">
        <f>_xlfn.VAR.P(C1015:C1064)</f>
        <v>5000863.5811040001</v>
      </c>
      <c r="X1064">
        <f>1.96*SQRT(U1064)/50</f>
        <v>96.163725251435608</v>
      </c>
      <c r="Y1064">
        <f>1.96*SQRT(V1064)/50</f>
        <v>87.661434013297153</v>
      </c>
    </row>
    <row r="1065" spans="1:25" x14ac:dyDescent="0.25">
      <c r="A1065" t="s">
        <v>46</v>
      </c>
      <c r="B1065">
        <v>3118618.364693</v>
      </c>
      <c r="C1065" t="s">
        <v>36</v>
      </c>
    </row>
    <row r="1066" spans="1:25" x14ac:dyDescent="0.25">
      <c r="A1066" t="s">
        <v>47</v>
      </c>
      <c r="B1066">
        <v>58953</v>
      </c>
      <c r="C1066">
        <v>58952</v>
      </c>
      <c r="D1066">
        <v>58925.2</v>
      </c>
      <c r="E1066">
        <v>58883.1</v>
      </c>
      <c r="F1066">
        <v>2609.79</v>
      </c>
      <c r="G1066">
        <v>0</v>
      </c>
      <c r="H1066">
        <v>2397.2199999999998</v>
      </c>
      <c r="I1066">
        <v>5.3934000000000003E-2</v>
      </c>
      <c r="J1066">
        <v>0.93170699999999995</v>
      </c>
      <c r="K1066">
        <v>0</v>
      </c>
      <c r="L1066" t="s">
        <v>42</v>
      </c>
    </row>
    <row r="1067" spans="1:25" x14ac:dyDescent="0.25">
      <c r="A1067" t="s">
        <v>47</v>
      </c>
      <c r="B1067">
        <v>59680.5</v>
      </c>
      <c r="C1067">
        <v>59679.4</v>
      </c>
      <c r="D1067">
        <v>59651.5</v>
      </c>
      <c r="E1067">
        <v>59608</v>
      </c>
      <c r="F1067">
        <v>2698.9</v>
      </c>
      <c r="G1067">
        <v>0</v>
      </c>
      <c r="H1067">
        <v>2439.1</v>
      </c>
      <c r="I1067">
        <v>5.4580400000000001E-2</v>
      </c>
      <c r="J1067">
        <v>0.93183700000000003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58171</v>
      </c>
      <c r="C1068">
        <v>58170</v>
      </c>
      <c r="D1068">
        <v>58143.1</v>
      </c>
      <c r="E1068">
        <v>58101.5</v>
      </c>
      <c r="F1068">
        <v>2584.9899999999998</v>
      </c>
      <c r="G1068">
        <v>0</v>
      </c>
      <c r="H1068">
        <v>2394.4899999999998</v>
      </c>
      <c r="I1068">
        <v>3.9269699999999998E-2</v>
      </c>
      <c r="J1068">
        <v>0.94376099999999996</v>
      </c>
      <c r="K1068">
        <v>0</v>
      </c>
      <c r="L1068" t="s">
        <v>42</v>
      </c>
    </row>
    <row r="1069" spans="1:25" x14ac:dyDescent="0.25">
      <c r="A1069" t="s">
        <v>47</v>
      </c>
      <c r="B1069">
        <v>59115.4</v>
      </c>
      <c r="C1069">
        <v>59114.400000000001</v>
      </c>
      <c r="D1069">
        <v>59086.6</v>
      </c>
      <c r="E1069">
        <v>59044.5</v>
      </c>
      <c r="F1069">
        <v>2610.08</v>
      </c>
      <c r="G1069">
        <v>0</v>
      </c>
      <c r="H1069">
        <v>2415.75</v>
      </c>
      <c r="I1069">
        <v>5.39303E-2</v>
      </c>
      <c r="J1069">
        <v>0.95319699999999996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58882.9</v>
      </c>
      <c r="C1070">
        <v>58882</v>
      </c>
      <c r="D1070">
        <v>58854.7</v>
      </c>
      <c r="E1070">
        <v>58812.5</v>
      </c>
      <c r="F1070">
        <v>2619.33</v>
      </c>
      <c r="G1070">
        <v>0</v>
      </c>
      <c r="H1070">
        <v>2402.69</v>
      </c>
      <c r="I1070">
        <v>5.4118800000000002E-2</v>
      </c>
      <c r="J1070">
        <v>0.95327499999999998</v>
      </c>
      <c r="K1070">
        <v>0</v>
      </c>
      <c r="L1070" t="s">
        <v>42</v>
      </c>
    </row>
    <row r="1071" spans="1:25" x14ac:dyDescent="0.25">
      <c r="A1071" t="s">
        <v>47</v>
      </c>
      <c r="B1071">
        <v>58325.599999999999</v>
      </c>
      <c r="C1071">
        <v>58324.6</v>
      </c>
      <c r="D1071">
        <v>58296.3</v>
      </c>
      <c r="E1071">
        <v>58255.1</v>
      </c>
      <c r="F1071">
        <v>2555.79</v>
      </c>
      <c r="G1071">
        <v>0</v>
      </c>
      <c r="H1071">
        <v>2359.15</v>
      </c>
      <c r="I1071">
        <v>5.7342200000000003E-2</v>
      </c>
      <c r="J1071">
        <v>0.95479999999999998</v>
      </c>
      <c r="K1071">
        <v>0</v>
      </c>
      <c r="L1071" t="s">
        <v>42</v>
      </c>
    </row>
    <row r="1072" spans="1:25" x14ac:dyDescent="0.25">
      <c r="A1072" t="s">
        <v>47</v>
      </c>
      <c r="B1072">
        <v>59063.199999999997</v>
      </c>
      <c r="C1072">
        <v>59062.2</v>
      </c>
      <c r="D1072">
        <v>59035.1</v>
      </c>
      <c r="E1072">
        <v>58992.800000000003</v>
      </c>
      <c r="F1072">
        <v>2620.1</v>
      </c>
      <c r="G1072">
        <v>0</v>
      </c>
      <c r="H1072">
        <v>2421.17</v>
      </c>
      <c r="I1072">
        <v>6.1356599999999997E-2</v>
      </c>
      <c r="J1072">
        <v>0.93182699999999996</v>
      </c>
      <c r="K1072">
        <v>0</v>
      </c>
      <c r="L1072" t="s">
        <v>42</v>
      </c>
    </row>
    <row r="1073" spans="1:12" x14ac:dyDescent="0.25">
      <c r="A1073" t="s">
        <v>47</v>
      </c>
      <c r="B1073">
        <v>59447.5</v>
      </c>
      <c r="C1073">
        <v>59446.6</v>
      </c>
      <c r="D1073">
        <v>59419.5</v>
      </c>
      <c r="E1073">
        <v>59377.3</v>
      </c>
      <c r="F1073">
        <v>2639.9</v>
      </c>
      <c r="G1073">
        <v>0</v>
      </c>
      <c r="H1073">
        <v>2418.66</v>
      </c>
      <c r="I1073">
        <v>5.8144800000000003E-2</v>
      </c>
      <c r="J1073">
        <v>0.957063</v>
      </c>
      <c r="K1073">
        <v>0</v>
      </c>
      <c r="L1073" t="s">
        <v>42</v>
      </c>
    </row>
    <row r="1074" spans="1:12" x14ac:dyDescent="0.25">
      <c r="A1074" t="s">
        <v>47</v>
      </c>
      <c r="B1074">
        <v>59860.4</v>
      </c>
      <c r="C1074">
        <v>59857.3</v>
      </c>
      <c r="D1074">
        <v>59829.8</v>
      </c>
      <c r="E1074">
        <v>59787.6</v>
      </c>
      <c r="F1074">
        <v>2659.65</v>
      </c>
      <c r="G1074">
        <v>0</v>
      </c>
      <c r="H1074">
        <v>2463.21</v>
      </c>
      <c r="I1074">
        <v>5.5613299999999997E-2</v>
      </c>
      <c r="J1074">
        <v>0.93177299999999996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58643.1</v>
      </c>
      <c r="C1075">
        <v>58642.2</v>
      </c>
      <c r="D1075">
        <v>58615.3</v>
      </c>
      <c r="E1075">
        <v>58574</v>
      </c>
      <c r="F1075">
        <v>2595.9</v>
      </c>
      <c r="G1075">
        <v>0</v>
      </c>
      <c r="H1075">
        <v>2415.29</v>
      </c>
      <c r="I1075">
        <v>5.7049999999999997E-2</v>
      </c>
      <c r="J1075">
        <v>0.93183199999999999</v>
      </c>
      <c r="K1075">
        <v>0</v>
      </c>
      <c r="L1075" t="s">
        <v>42</v>
      </c>
    </row>
    <row r="1076" spans="1:12" x14ac:dyDescent="0.25">
      <c r="A1076" t="s">
        <v>47</v>
      </c>
      <c r="B1076">
        <v>58683.3</v>
      </c>
      <c r="C1076">
        <v>58682.3</v>
      </c>
      <c r="D1076">
        <v>58655.4</v>
      </c>
      <c r="E1076">
        <v>58612.800000000003</v>
      </c>
      <c r="F1076">
        <v>2616.2199999999998</v>
      </c>
      <c r="G1076">
        <v>0</v>
      </c>
      <c r="H1076">
        <v>2386.04</v>
      </c>
      <c r="I1076">
        <v>5.47225E-2</v>
      </c>
      <c r="J1076">
        <v>0.93180300000000005</v>
      </c>
      <c r="K1076">
        <v>0</v>
      </c>
      <c r="L1076" t="s">
        <v>42</v>
      </c>
    </row>
    <row r="1077" spans="1:12" x14ac:dyDescent="0.25">
      <c r="A1077" t="s">
        <v>47</v>
      </c>
      <c r="B1077">
        <v>58741</v>
      </c>
      <c r="C1077">
        <v>58740</v>
      </c>
      <c r="D1077">
        <v>58713.2</v>
      </c>
      <c r="E1077">
        <v>58671.1</v>
      </c>
      <c r="F1077">
        <v>2604</v>
      </c>
      <c r="G1077">
        <v>0</v>
      </c>
      <c r="H1077">
        <v>2414.79</v>
      </c>
      <c r="I1077">
        <v>5.4694399999999997E-2</v>
      </c>
      <c r="J1077">
        <v>0.93167</v>
      </c>
      <c r="K1077">
        <v>0</v>
      </c>
      <c r="L1077" t="s">
        <v>42</v>
      </c>
    </row>
    <row r="1078" spans="1:12" x14ac:dyDescent="0.25">
      <c r="A1078" t="s">
        <v>47</v>
      </c>
      <c r="B1078">
        <v>60156.2</v>
      </c>
      <c r="C1078">
        <v>60155.199999999997</v>
      </c>
      <c r="D1078">
        <v>60127.7</v>
      </c>
      <c r="E1078">
        <v>60085.2</v>
      </c>
      <c r="F1078">
        <v>2657.29</v>
      </c>
      <c r="G1078">
        <v>0</v>
      </c>
      <c r="H1078">
        <v>2456.8000000000002</v>
      </c>
      <c r="I1078">
        <v>5.7686099999999997E-2</v>
      </c>
      <c r="J1078">
        <v>0.95859700000000003</v>
      </c>
      <c r="K1078">
        <v>0</v>
      </c>
      <c r="L1078" t="s">
        <v>42</v>
      </c>
    </row>
    <row r="1079" spans="1:12" x14ac:dyDescent="0.25">
      <c r="A1079" t="s">
        <v>47</v>
      </c>
      <c r="B1079">
        <v>57677.8</v>
      </c>
      <c r="C1079">
        <v>57676.800000000003</v>
      </c>
      <c r="D1079">
        <v>57650</v>
      </c>
      <c r="E1079">
        <v>57609.4</v>
      </c>
      <c r="F1079">
        <v>2558.44</v>
      </c>
      <c r="G1079">
        <v>0</v>
      </c>
      <c r="H1079">
        <v>2373.9499999999998</v>
      </c>
      <c r="I1079">
        <v>5.4241499999999998E-2</v>
      </c>
      <c r="J1079">
        <v>0.93169999999999997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59013.4</v>
      </c>
      <c r="C1080">
        <v>59012.5</v>
      </c>
      <c r="D1080">
        <v>58964</v>
      </c>
      <c r="E1080">
        <v>58923.199999999997</v>
      </c>
      <c r="F1080">
        <v>2620.39</v>
      </c>
      <c r="G1080">
        <v>0</v>
      </c>
      <c r="H1080">
        <v>2380.16</v>
      </c>
      <c r="I1080">
        <v>6.45921E-2</v>
      </c>
      <c r="J1080">
        <v>0.93171999999999999</v>
      </c>
      <c r="K1080">
        <v>0</v>
      </c>
      <c r="L1080" t="s">
        <v>42</v>
      </c>
    </row>
    <row r="1081" spans="1:12" x14ac:dyDescent="0.25">
      <c r="A1081" t="s">
        <v>47</v>
      </c>
      <c r="B1081">
        <v>57462.400000000001</v>
      </c>
      <c r="C1081">
        <v>57461.5</v>
      </c>
      <c r="D1081">
        <v>57434.9</v>
      </c>
      <c r="E1081">
        <v>57393</v>
      </c>
      <c r="F1081">
        <v>2553.7800000000002</v>
      </c>
      <c r="G1081">
        <v>0</v>
      </c>
      <c r="H1081">
        <v>2336.5100000000002</v>
      </c>
      <c r="I1081">
        <v>5.63064E-2</v>
      </c>
      <c r="J1081">
        <v>0.95841299999999996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58720.3</v>
      </c>
      <c r="C1082">
        <v>58719.4</v>
      </c>
      <c r="D1082">
        <v>58692.4</v>
      </c>
      <c r="E1082">
        <v>58650.8</v>
      </c>
      <c r="F1082">
        <v>2610.21</v>
      </c>
      <c r="G1082">
        <v>0</v>
      </c>
      <c r="H1082">
        <v>2427.86</v>
      </c>
      <c r="I1082">
        <v>5.5082800000000001E-2</v>
      </c>
      <c r="J1082">
        <v>0.93179100000000004</v>
      </c>
      <c r="K1082">
        <v>0</v>
      </c>
      <c r="L1082" t="s">
        <v>42</v>
      </c>
    </row>
    <row r="1083" spans="1:12" x14ac:dyDescent="0.25">
      <c r="A1083" t="s">
        <v>47</v>
      </c>
      <c r="B1083">
        <v>58538</v>
      </c>
      <c r="C1083">
        <v>58537</v>
      </c>
      <c r="D1083">
        <v>58510.3</v>
      </c>
      <c r="E1083">
        <v>58469.2</v>
      </c>
      <c r="F1083">
        <v>2615.7600000000002</v>
      </c>
      <c r="G1083">
        <v>0</v>
      </c>
      <c r="H1083">
        <v>2386.94</v>
      </c>
      <c r="I1083">
        <v>5.4026600000000001E-2</v>
      </c>
      <c r="J1083">
        <v>0.93180200000000002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58302.9</v>
      </c>
      <c r="C1084">
        <v>58301.9</v>
      </c>
      <c r="D1084">
        <v>58274.9</v>
      </c>
      <c r="E1084">
        <v>58218.3</v>
      </c>
      <c r="F1084">
        <v>2568.56</v>
      </c>
      <c r="G1084">
        <v>0</v>
      </c>
      <c r="H1084">
        <v>2382.77</v>
      </c>
      <c r="I1084">
        <v>5.4664999999999998E-2</v>
      </c>
      <c r="J1084">
        <v>0.94171300000000002</v>
      </c>
      <c r="K1084">
        <v>0</v>
      </c>
      <c r="L1084" t="s">
        <v>42</v>
      </c>
    </row>
    <row r="1085" spans="1:12" x14ac:dyDescent="0.25">
      <c r="A1085" t="s">
        <v>47</v>
      </c>
      <c r="B1085">
        <v>59020.7</v>
      </c>
      <c r="C1085">
        <v>59019.7</v>
      </c>
      <c r="D1085">
        <v>58992.3</v>
      </c>
      <c r="E1085">
        <v>58949.9</v>
      </c>
      <c r="F1085">
        <v>2634.5</v>
      </c>
      <c r="G1085">
        <v>0</v>
      </c>
      <c r="H1085">
        <v>2400.56</v>
      </c>
      <c r="I1085">
        <v>5.4085300000000003E-2</v>
      </c>
      <c r="J1085">
        <v>0.93181800000000004</v>
      </c>
      <c r="K1085">
        <v>0</v>
      </c>
      <c r="L1085" t="s">
        <v>42</v>
      </c>
    </row>
    <row r="1086" spans="1:12" x14ac:dyDescent="0.25">
      <c r="A1086" t="s">
        <v>47</v>
      </c>
      <c r="B1086">
        <v>58937.4</v>
      </c>
      <c r="C1086">
        <v>58936.4</v>
      </c>
      <c r="D1086">
        <v>58908.6</v>
      </c>
      <c r="E1086">
        <v>58866.1</v>
      </c>
      <c r="F1086">
        <v>2627.34</v>
      </c>
      <c r="G1086">
        <v>0</v>
      </c>
      <c r="H1086">
        <v>2404.9</v>
      </c>
      <c r="I1086">
        <v>2.92374E-2</v>
      </c>
      <c r="J1086">
        <v>0.93182799999999999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58737.3</v>
      </c>
      <c r="C1087">
        <v>58736.2</v>
      </c>
      <c r="D1087">
        <v>58709.4</v>
      </c>
      <c r="E1087">
        <v>58667.7</v>
      </c>
      <c r="F1087">
        <v>2597.5300000000002</v>
      </c>
      <c r="G1087">
        <v>0</v>
      </c>
      <c r="H1087">
        <v>2410.58</v>
      </c>
      <c r="I1087">
        <v>5.4116200000000003E-2</v>
      </c>
      <c r="J1087">
        <v>0.93174500000000005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58615.9</v>
      </c>
      <c r="C1088">
        <v>58614.8</v>
      </c>
      <c r="D1088">
        <v>58587.9</v>
      </c>
      <c r="E1088">
        <v>58546.1</v>
      </c>
      <c r="F1088">
        <v>2600.46</v>
      </c>
      <c r="G1088">
        <v>0</v>
      </c>
      <c r="H1088">
        <v>2388.3200000000002</v>
      </c>
      <c r="I1088">
        <v>8.3255899999999994E-2</v>
      </c>
      <c r="J1088">
        <v>0.93182900000000002</v>
      </c>
      <c r="K1088">
        <v>0</v>
      </c>
      <c r="L1088" t="s">
        <v>42</v>
      </c>
    </row>
    <row r="1089" spans="1:12" x14ac:dyDescent="0.25">
      <c r="A1089" t="s">
        <v>47</v>
      </c>
      <c r="B1089">
        <v>58294.3</v>
      </c>
      <c r="C1089">
        <v>58293.4</v>
      </c>
      <c r="D1089">
        <v>58266.6</v>
      </c>
      <c r="E1089">
        <v>58224.9</v>
      </c>
      <c r="F1089">
        <v>2591.79</v>
      </c>
      <c r="G1089">
        <v>0</v>
      </c>
      <c r="H1089">
        <v>2397.19</v>
      </c>
      <c r="I1089">
        <v>5.9874999999999998E-2</v>
      </c>
      <c r="J1089">
        <v>0.93179299999999998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59273.1</v>
      </c>
      <c r="C1090">
        <v>59272.1</v>
      </c>
      <c r="D1090">
        <v>59244.7</v>
      </c>
      <c r="E1090">
        <v>59202.400000000001</v>
      </c>
      <c r="F1090">
        <v>2639.55</v>
      </c>
      <c r="G1090">
        <v>0</v>
      </c>
      <c r="H1090">
        <v>2428.84</v>
      </c>
      <c r="I1090">
        <v>5.4427999999999997E-2</v>
      </c>
      <c r="J1090">
        <v>0.93183099999999996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58329.8</v>
      </c>
      <c r="C1091">
        <v>58328.5</v>
      </c>
      <c r="D1091">
        <v>58301.9</v>
      </c>
      <c r="E1091">
        <v>58260.3</v>
      </c>
      <c r="F1091">
        <v>2583.67</v>
      </c>
      <c r="G1091">
        <v>0</v>
      </c>
      <c r="H1091">
        <v>2372.0300000000002</v>
      </c>
      <c r="I1091">
        <v>5.9597499999999998E-2</v>
      </c>
      <c r="J1091">
        <v>0.93176999999999999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59458.1</v>
      </c>
      <c r="C1092">
        <v>59456.9</v>
      </c>
      <c r="D1092">
        <v>59429.2</v>
      </c>
      <c r="E1092">
        <v>59386.6</v>
      </c>
      <c r="F1092">
        <v>2660.08</v>
      </c>
      <c r="G1092">
        <v>0</v>
      </c>
      <c r="H1092">
        <v>2425.58</v>
      </c>
      <c r="I1092">
        <v>5.9595799999999997E-2</v>
      </c>
      <c r="J1092">
        <v>0.93177299999999996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56820.1</v>
      </c>
      <c r="C1093">
        <v>56819.1</v>
      </c>
      <c r="D1093">
        <v>56793</v>
      </c>
      <c r="E1093">
        <v>56752.6</v>
      </c>
      <c r="F1093">
        <v>2532.29</v>
      </c>
      <c r="G1093">
        <v>0</v>
      </c>
      <c r="H1093">
        <v>2321.37</v>
      </c>
      <c r="I1093">
        <v>5.5273299999999997E-2</v>
      </c>
      <c r="J1093">
        <v>0.94337000000000004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58309</v>
      </c>
      <c r="C1094">
        <v>58308.1</v>
      </c>
      <c r="D1094">
        <v>58280.5</v>
      </c>
      <c r="E1094">
        <v>58239</v>
      </c>
      <c r="F1094">
        <v>2618.6799999999998</v>
      </c>
      <c r="G1094">
        <v>0</v>
      </c>
      <c r="H1094">
        <v>2385.31</v>
      </c>
      <c r="I1094">
        <v>7.0032899999999995E-2</v>
      </c>
      <c r="J1094">
        <v>0.93179699999999999</v>
      </c>
      <c r="K1094">
        <v>0</v>
      </c>
      <c r="L1094" t="s">
        <v>42</v>
      </c>
    </row>
    <row r="1095" spans="1:12" x14ac:dyDescent="0.25">
      <c r="A1095" t="s">
        <v>47</v>
      </c>
      <c r="B1095">
        <v>59247.3</v>
      </c>
      <c r="C1095">
        <v>59245.599999999999</v>
      </c>
      <c r="D1095">
        <v>59218.1</v>
      </c>
      <c r="E1095">
        <v>59176.1</v>
      </c>
      <c r="F1095">
        <v>2636.62</v>
      </c>
      <c r="G1095">
        <v>0</v>
      </c>
      <c r="H1095">
        <v>2404.9899999999998</v>
      </c>
      <c r="I1095">
        <v>6.5539799999999995E-2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58746.1</v>
      </c>
      <c r="C1096">
        <v>58745.1</v>
      </c>
      <c r="D1096">
        <v>58718</v>
      </c>
      <c r="E1096">
        <v>58663.3</v>
      </c>
      <c r="F1096">
        <v>2604.7399999999998</v>
      </c>
      <c r="G1096">
        <v>0</v>
      </c>
      <c r="H1096">
        <v>2402.21</v>
      </c>
      <c r="I1096">
        <v>5.3999499999999999E-2</v>
      </c>
      <c r="J1096">
        <v>0.94988300000000003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57629.3</v>
      </c>
      <c r="C1097">
        <v>57628.3</v>
      </c>
      <c r="D1097">
        <v>57601.9</v>
      </c>
      <c r="E1097">
        <v>57560.4</v>
      </c>
      <c r="F1097">
        <v>2541.23</v>
      </c>
      <c r="G1097">
        <v>0</v>
      </c>
      <c r="H1097">
        <v>2336.94</v>
      </c>
      <c r="I1097">
        <v>5.6685300000000001E-2</v>
      </c>
      <c r="J1097">
        <v>0.93183400000000005</v>
      </c>
      <c r="K1097">
        <v>0</v>
      </c>
      <c r="L1097" t="s">
        <v>42</v>
      </c>
    </row>
    <row r="1098" spans="1:12" x14ac:dyDescent="0.25">
      <c r="A1098" t="s">
        <v>47</v>
      </c>
      <c r="B1098">
        <v>59052.4</v>
      </c>
      <c r="C1098">
        <v>59051.5</v>
      </c>
      <c r="D1098">
        <v>59024.4</v>
      </c>
      <c r="E1098">
        <v>58982.6</v>
      </c>
      <c r="F1098">
        <v>2624.08</v>
      </c>
      <c r="G1098">
        <v>0</v>
      </c>
      <c r="H1098">
        <v>2413.14</v>
      </c>
      <c r="I1098">
        <v>5.4088999999999998E-2</v>
      </c>
      <c r="J1098">
        <v>0.958901</v>
      </c>
      <c r="K1098">
        <v>0</v>
      </c>
      <c r="L1098" t="s">
        <v>42</v>
      </c>
    </row>
    <row r="1099" spans="1:12" x14ac:dyDescent="0.25">
      <c r="A1099" t="s">
        <v>47</v>
      </c>
      <c r="B1099">
        <v>58288.5</v>
      </c>
      <c r="C1099">
        <v>58287.6</v>
      </c>
      <c r="D1099">
        <v>58261.1</v>
      </c>
      <c r="E1099">
        <v>58220.4</v>
      </c>
      <c r="F1099">
        <v>2614.73</v>
      </c>
      <c r="G1099">
        <v>0</v>
      </c>
      <c r="H1099">
        <v>2405.96</v>
      </c>
      <c r="I1099">
        <v>5.4720499999999998E-2</v>
      </c>
      <c r="J1099">
        <v>0.93182500000000001</v>
      </c>
      <c r="K1099">
        <v>0</v>
      </c>
      <c r="L1099" t="s">
        <v>42</v>
      </c>
    </row>
    <row r="1100" spans="1:12" x14ac:dyDescent="0.25">
      <c r="A1100" t="s">
        <v>47</v>
      </c>
      <c r="B1100">
        <v>58135.7</v>
      </c>
      <c r="C1100">
        <v>58134.7</v>
      </c>
      <c r="D1100">
        <v>58108.2</v>
      </c>
      <c r="E1100">
        <v>58056.7</v>
      </c>
      <c r="F1100">
        <v>2569.17</v>
      </c>
      <c r="G1100">
        <v>0</v>
      </c>
      <c r="H1100">
        <v>2370.86</v>
      </c>
      <c r="I1100">
        <v>8.1961300000000001E-2</v>
      </c>
      <c r="J1100">
        <v>0.93182900000000002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58654.9</v>
      </c>
      <c r="C1101">
        <v>58654</v>
      </c>
      <c r="D1101">
        <v>58626.5</v>
      </c>
      <c r="E1101">
        <v>58575.1</v>
      </c>
      <c r="F1101">
        <v>2592.86</v>
      </c>
      <c r="G1101">
        <v>0</v>
      </c>
      <c r="H1101">
        <v>2399.37</v>
      </c>
      <c r="I1101">
        <v>5.6666099999999997E-2</v>
      </c>
      <c r="J1101">
        <v>0.93175699999999995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57640.7</v>
      </c>
      <c r="C1102">
        <v>57639.5</v>
      </c>
      <c r="D1102">
        <v>57613</v>
      </c>
      <c r="E1102">
        <v>57572.1</v>
      </c>
      <c r="F1102">
        <v>2560.2199999999998</v>
      </c>
      <c r="G1102">
        <v>0</v>
      </c>
      <c r="H1102">
        <v>2362.2399999999998</v>
      </c>
      <c r="I1102">
        <v>5.3968200000000001E-2</v>
      </c>
      <c r="J1102">
        <v>0.95136699999999996</v>
      </c>
      <c r="K1102">
        <v>0</v>
      </c>
      <c r="L1102" t="s">
        <v>42</v>
      </c>
    </row>
    <row r="1103" spans="1:12" x14ac:dyDescent="0.25">
      <c r="A1103" t="s">
        <v>47</v>
      </c>
      <c r="B1103">
        <v>60049.2</v>
      </c>
      <c r="C1103">
        <v>60048.2</v>
      </c>
      <c r="D1103">
        <v>59957.5</v>
      </c>
      <c r="E1103">
        <v>59914.1</v>
      </c>
      <c r="F1103">
        <v>2671.99</v>
      </c>
      <c r="G1103">
        <v>0</v>
      </c>
      <c r="H1103">
        <v>2437.7800000000002</v>
      </c>
      <c r="I1103">
        <v>7.2929499999999994E-2</v>
      </c>
      <c r="J1103">
        <v>0.93176800000000004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58569.9</v>
      </c>
      <c r="C1104">
        <v>58569</v>
      </c>
      <c r="D1104">
        <v>58541.599999999999</v>
      </c>
      <c r="E1104">
        <v>58500</v>
      </c>
      <c r="F1104">
        <v>2620.66</v>
      </c>
      <c r="G1104">
        <v>0</v>
      </c>
      <c r="H1104">
        <v>2419.0300000000002</v>
      </c>
      <c r="I1104">
        <v>5.44276E-2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57788.4</v>
      </c>
      <c r="C1105">
        <v>57787.4</v>
      </c>
      <c r="D1105">
        <v>57760.5</v>
      </c>
      <c r="E1105">
        <v>57719.7</v>
      </c>
      <c r="F1105">
        <v>2582.1</v>
      </c>
      <c r="G1105">
        <v>0</v>
      </c>
      <c r="H1105">
        <v>2362.35</v>
      </c>
      <c r="I1105">
        <v>5.3929999999999999E-2</v>
      </c>
      <c r="J1105">
        <v>0.93182699999999996</v>
      </c>
      <c r="K1105">
        <v>0</v>
      </c>
      <c r="L1105" t="s">
        <v>42</v>
      </c>
    </row>
    <row r="1106" spans="1:25" x14ac:dyDescent="0.25">
      <c r="A1106" t="s">
        <v>47</v>
      </c>
      <c r="B1106">
        <v>58918.3</v>
      </c>
      <c r="C1106">
        <v>58917.3</v>
      </c>
      <c r="D1106">
        <v>58890.2</v>
      </c>
      <c r="E1106">
        <v>58848.6</v>
      </c>
      <c r="F1106">
        <v>2618.69</v>
      </c>
      <c r="G1106">
        <v>0</v>
      </c>
      <c r="H1106">
        <v>2392.7600000000002</v>
      </c>
      <c r="I1106">
        <v>5.4736199999999999E-2</v>
      </c>
      <c r="J1106">
        <v>0.93676000000000004</v>
      </c>
      <c r="K1106">
        <v>0</v>
      </c>
      <c r="L1106" t="s">
        <v>42</v>
      </c>
    </row>
    <row r="1107" spans="1:25" x14ac:dyDescent="0.25">
      <c r="A1107" t="s">
        <v>47</v>
      </c>
      <c r="B1107">
        <v>58779.199999999997</v>
      </c>
      <c r="C1107">
        <v>58777.5</v>
      </c>
      <c r="D1107">
        <v>58750.400000000001</v>
      </c>
      <c r="E1107">
        <v>58708.2</v>
      </c>
      <c r="F1107">
        <v>2606.3000000000002</v>
      </c>
      <c r="G1107">
        <v>0</v>
      </c>
      <c r="H1107">
        <v>2425.79</v>
      </c>
      <c r="I1107">
        <v>5.5401400000000003E-2</v>
      </c>
      <c r="J1107">
        <v>0.93182299999999996</v>
      </c>
      <c r="K1107">
        <v>0</v>
      </c>
      <c r="L1107" t="s">
        <v>42</v>
      </c>
    </row>
    <row r="1108" spans="1:25" x14ac:dyDescent="0.25">
      <c r="A1108" t="s">
        <v>47</v>
      </c>
      <c r="B1108">
        <v>58494.1</v>
      </c>
      <c r="C1108">
        <v>58493.1</v>
      </c>
      <c r="D1108">
        <v>58440.9</v>
      </c>
      <c r="E1108">
        <v>58399.5</v>
      </c>
      <c r="F1108">
        <v>2610.19</v>
      </c>
      <c r="G1108">
        <v>0</v>
      </c>
      <c r="H1108">
        <v>2411.04</v>
      </c>
      <c r="I1108">
        <v>5.7171600000000003E-2</v>
      </c>
      <c r="J1108">
        <v>0.93174299999999999</v>
      </c>
      <c r="K1108">
        <v>0</v>
      </c>
      <c r="L1108" t="s">
        <v>42</v>
      </c>
    </row>
    <row r="1109" spans="1:25" x14ac:dyDescent="0.25">
      <c r="A1109" t="s">
        <v>47</v>
      </c>
      <c r="B1109">
        <v>59181.8</v>
      </c>
      <c r="C1109">
        <v>59180.800000000003</v>
      </c>
      <c r="D1109">
        <v>59153.599999999999</v>
      </c>
      <c r="E1109">
        <v>59111.199999999997</v>
      </c>
      <c r="F1109">
        <v>2618.5100000000002</v>
      </c>
      <c r="G1109">
        <v>0</v>
      </c>
      <c r="H1109">
        <v>2413.75</v>
      </c>
      <c r="I1109">
        <v>5.9006099999999999E-2</v>
      </c>
      <c r="J1109">
        <v>0.93183499999999997</v>
      </c>
      <c r="K1109">
        <v>0</v>
      </c>
      <c r="L1109" t="s">
        <v>42</v>
      </c>
    </row>
    <row r="1110" spans="1:25" x14ac:dyDescent="0.25">
      <c r="A1110" t="s">
        <v>47</v>
      </c>
      <c r="B1110">
        <v>59231.1</v>
      </c>
      <c r="C1110">
        <v>59230.1</v>
      </c>
      <c r="D1110">
        <v>59202.8</v>
      </c>
      <c r="E1110">
        <v>59160.4</v>
      </c>
      <c r="F1110">
        <v>2627.12</v>
      </c>
      <c r="G1110">
        <v>0</v>
      </c>
      <c r="H1110">
        <v>2429.64</v>
      </c>
      <c r="I1110">
        <v>5.74432E-2</v>
      </c>
      <c r="J1110">
        <v>0.93169999999999997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59637.4</v>
      </c>
      <c r="C1111">
        <v>59636.4</v>
      </c>
      <c r="D1111">
        <v>59608.7</v>
      </c>
      <c r="E1111">
        <v>59565.8</v>
      </c>
      <c r="F1111">
        <v>2651.26</v>
      </c>
      <c r="G1111">
        <v>0</v>
      </c>
      <c r="H1111">
        <v>2438.25</v>
      </c>
      <c r="I1111">
        <v>7.2149199999999997E-2</v>
      </c>
      <c r="J1111">
        <v>0.93174400000000002</v>
      </c>
      <c r="K1111">
        <v>0</v>
      </c>
      <c r="L1111" t="s">
        <v>42</v>
      </c>
    </row>
    <row r="1112" spans="1:25" x14ac:dyDescent="0.25">
      <c r="A1112" t="s">
        <v>47</v>
      </c>
      <c r="B1112">
        <v>58826</v>
      </c>
      <c r="C1112">
        <v>58825</v>
      </c>
      <c r="D1112">
        <v>58797.9</v>
      </c>
      <c r="E1112">
        <v>58755.5</v>
      </c>
      <c r="F1112">
        <v>2617.7800000000002</v>
      </c>
      <c r="G1112">
        <v>0</v>
      </c>
      <c r="H1112">
        <v>2431.25</v>
      </c>
      <c r="I1112">
        <v>8.00347E-2</v>
      </c>
      <c r="J1112">
        <v>0.94987999999999995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57430.2</v>
      </c>
      <c r="C1113">
        <v>57429.2</v>
      </c>
      <c r="D1113">
        <v>57402.8</v>
      </c>
      <c r="E1113">
        <v>57361.8</v>
      </c>
      <c r="F1113">
        <v>2571.9699999999998</v>
      </c>
      <c r="G1113">
        <v>0</v>
      </c>
      <c r="H1113">
        <v>2352.6999999999998</v>
      </c>
      <c r="I1113">
        <v>5.3986699999999999E-2</v>
      </c>
      <c r="J1113">
        <v>0.95168299999999995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57490.7</v>
      </c>
      <c r="C1114">
        <v>57489.7</v>
      </c>
      <c r="D1114">
        <v>57463.3</v>
      </c>
      <c r="E1114">
        <v>57422.400000000001</v>
      </c>
      <c r="F1114">
        <v>2601.96</v>
      </c>
      <c r="G1114">
        <v>0</v>
      </c>
      <c r="H1114">
        <v>2354.7399999999998</v>
      </c>
      <c r="I1114">
        <v>5.3917100000000003E-2</v>
      </c>
      <c r="J1114">
        <v>0.93174599999999996</v>
      </c>
      <c r="K1114">
        <v>0</v>
      </c>
      <c r="L1114" t="s">
        <v>42</v>
      </c>
    </row>
    <row r="1115" spans="1:25" x14ac:dyDescent="0.25">
      <c r="A1115" t="s">
        <v>47</v>
      </c>
      <c r="B1115">
        <v>58963</v>
      </c>
      <c r="C1115">
        <v>58962.1</v>
      </c>
      <c r="D1115">
        <v>58935</v>
      </c>
      <c r="E1115">
        <v>58893.4</v>
      </c>
      <c r="F1115">
        <v>2618.5700000000002</v>
      </c>
      <c r="G1115">
        <v>0</v>
      </c>
      <c r="H1115">
        <v>2404.44</v>
      </c>
      <c r="I1115">
        <v>5.4575400000000003E-2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58827.199999999997</v>
      </c>
      <c r="C1116">
        <v>58826.1</v>
      </c>
      <c r="D1116">
        <v>58799.3</v>
      </c>
      <c r="E1116">
        <v>58757.5</v>
      </c>
      <c r="F1116">
        <v>2588.89</v>
      </c>
      <c r="G1116">
        <v>0</v>
      </c>
      <c r="H1116">
        <v>2407.85</v>
      </c>
      <c r="I1116">
        <v>5.41716E-2</v>
      </c>
      <c r="J1116">
        <v>0.93182600000000004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59164</v>
      </c>
      <c r="C1117">
        <v>59163</v>
      </c>
      <c r="D1117">
        <v>59135.7</v>
      </c>
      <c r="E1117">
        <v>59093.7</v>
      </c>
      <c r="F1117">
        <v>2632.57</v>
      </c>
      <c r="G1117">
        <v>0</v>
      </c>
      <c r="H1117">
        <v>2423.35</v>
      </c>
      <c r="I1117">
        <v>5.3951199999999998E-2</v>
      </c>
      <c r="J1117">
        <v>0.931836</v>
      </c>
      <c r="K1117">
        <v>0</v>
      </c>
      <c r="L1117" t="s">
        <v>42</v>
      </c>
    </row>
    <row r="1118" spans="1:25" x14ac:dyDescent="0.25">
      <c r="A1118" t="s">
        <v>47</v>
      </c>
      <c r="B1118">
        <v>59580.3</v>
      </c>
      <c r="C1118">
        <v>59579.4</v>
      </c>
      <c r="D1118">
        <v>59551.7</v>
      </c>
      <c r="E1118">
        <v>59508.7</v>
      </c>
      <c r="F1118">
        <v>2625.34</v>
      </c>
      <c r="G1118">
        <v>0</v>
      </c>
      <c r="H1118">
        <v>2446.0300000000002</v>
      </c>
      <c r="I1118">
        <v>5.8020500000000003E-2</v>
      </c>
      <c r="J1118">
        <v>0.93180600000000002</v>
      </c>
      <c r="K1118">
        <v>0</v>
      </c>
      <c r="L1118" t="s">
        <v>42</v>
      </c>
    </row>
    <row r="1119" spans="1:25" x14ac:dyDescent="0.25">
      <c r="A1119" t="s">
        <v>47</v>
      </c>
      <c r="B1119">
        <v>59070.2</v>
      </c>
      <c r="C1119">
        <v>59066.8</v>
      </c>
      <c r="D1119">
        <v>59039.4</v>
      </c>
      <c r="E1119">
        <v>58997.4</v>
      </c>
      <c r="F1119">
        <v>2631.52</v>
      </c>
      <c r="G1119">
        <v>0</v>
      </c>
      <c r="H1119">
        <v>2422.0700000000002</v>
      </c>
      <c r="I1119">
        <v>5.3936199999999997E-2</v>
      </c>
      <c r="J1119">
        <v>0.931558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58648.800000000003</v>
      </c>
      <c r="C1120">
        <v>58646.8</v>
      </c>
      <c r="D1120">
        <v>58619.9</v>
      </c>
      <c r="E1120">
        <v>58578.5</v>
      </c>
      <c r="F1120">
        <v>2601.4699999999998</v>
      </c>
      <c r="G1120">
        <v>0</v>
      </c>
      <c r="H1120">
        <v>2383.81</v>
      </c>
      <c r="I1120">
        <v>6.6496E-2</v>
      </c>
      <c r="J1120">
        <v>0.93183400000000005</v>
      </c>
      <c r="K1120">
        <v>0</v>
      </c>
      <c r="L1120" t="s">
        <v>42</v>
      </c>
      <c r="R1120">
        <f>AVERAGE(B1071:B1120)</f>
        <v>58689.510000000009</v>
      </c>
      <c r="S1120">
        <f>AVERAGE(C1071:C1120)</f>
        <v>58688.378000000004</v>
      </c>
      <c r="U1120">
        <f>_xlfn.VAR.P(B1071:B1120)</f>
        <v>477273.52809999988</v>
      </c>
      <c r="V1120">
        <f>_xlfn.VAR.P(C1071:C1120)</f>
        <v>477128.61051599984</v>
      </c>
      <c r="X1120">
        <f>1.96*SQRT(U1120)/50</f>
        <v>27.081314484706677</v>
      </c>
      <c r="Y1120">
        <f>1.96*SQRT(V1120)/50</f>
        <v>27.077202737049962</v>
      </c>
    </row>
    <row r="1121" spans="1:12" x14ac:dyDescent="0.25">
      <c r="A1121" t="s">
        <v>48</v>
      </c>
      <c r="B1121">
        <v>2934483.4360560002</v>
      </c>
      <c r="C1121" t="s">
        <v>36</v>
      </c>
    </row>
    <row r="1122" spans="1:12" x14ac:dyDescent="0.25">
      <c r="A1122" t="s">
        <v>49</v>
      </c>
      <c r="B1122">
        <v>28901.1</v>
      </c>
      <c r="C1122">
        <v>28788.7</v>
      </c>
      <c r="D1122">
        <v>28787.8</v>
      </c>
      <c r="E1122">
        <v>28762.9</v>
      </c>
      <c r="F1122">
        <v>1324.88</v>
      </c>
      <c r="G1122">
        <v>2579.1799999999998</v>
      </c>
      <c r="H1122">
        <v>798.49300000000005</v>
      </c>
      <c r="I1122">
        <v>4.4124799999999999E-2</v>
      </c>
      <c r="J1122">
        <v>0.93382600000000004</v>
      </c>
      <c r="K1122">
        <v>0</v>
      </c>
      <c r="L1122" t="s">
        <v>42</v>
      </c>
    </row>
    <row r="1123" spans="1:12" x14ac:dyDescent="0.25">
      <c r="A1123" t="s">
        <v>49</v>
      </c>
      <c r="B1123">
        <v>28942.2</v>
      </c>
      <c r="C1123">
        <v>28825.5</v>
      </c>
      <c r="D1123">
        <v>28824.5</v>
      </c>
      <c r="E1123">
        <v>28799.7</v>
      </c>
      <c r="F1123">
        <v>1341.37</v>
      </c>
      <c r="G1123">
        <v>2560.27</v>
      </c>
      <c r="H1123">
        <v>795.34400000000005</v>
      </c>
      <c r="I1123">
        <v>5.3912000000000002E-2</v>
      </c>
      <c r="J1123">
        <v>0.94306199999999996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29268.7</v>
      </c>
      <c r="C1124">
        <v>29152.799999999999</v>
      </c>
      <c r="D1124">
        <v>29151.8</v>
      </c>
      <c r="E1124">
        <v>29119.8</v>
      </c>
      <c r="F1124">
        <v>1356.45</v>
      </c>
      <c r="G1124">
        <v>2614.36</v>
      </c>
      <c r="H1124">
        <v>798.41</v>
      </c>
      <c r="I1124">
        <v>8.3267499999999994E-2</v>
      </c>
      <c r="J1124">
        <v>0.95529299999999995</v>
      </c>
      <c r="K1124">
        <v>219</v>
      </c>
      <c r="L1124" t="s">
        <v>42</v>
      </c>
    </row>
    <row r="1125" spans="1:12" x14ac:dyDescent="0.25">
      <c r="A1125" t="s">
        <v>49</v>
      </c>
      <c r="B1125">
        <v>29940.2</v>
      </c>
      <c r="C1125">
        <v>29822.5</v>
      </c>
      <c r="D1125">
        <v>29821.5</v>
      </c>
      <c r="E1125">
        <v>29796</v>
      </c>
      <c r="F1125">
        <v>1373.6</v>
      </c>
      <c r="G1125">
        <v>2841.25</v>
      </c>
      <c r="H1125">
        <v>809.95299999999997</v>
      </c>
      <c r="I1125">
        <v>5.8245499999999999E-2</v>
      </c>
      <c r="J1125">
        <v>0.93176199999999998</v>
      </c>
      <c r="K1125">
        <v>209</v>
      </c>
      <c r="L1125" t="s">
        <v>42</v>
      </c>
    </row>
    <row r="1126" spans="1:12" x14ac:dyDescent="0.25">
      <c r="A1126" t="s">
        <v>49</v>
      </c>
      <c r="B1126">
        <v>29509.200000000001</v>
      </c>
      <c r="C1126">
        <v>29334</v>
      </c>
      <c r="D1126">
        <v>29333</v>
      </c>
      <c r="E1126">
        <v>29307.8</v>
      </c>
      <c r="F1126">
        <v>1368.17</v>
      </c>
      <c r="G1126">
        <v>2732.39</v>
      </c>
      <c r="H1126">
        <v>800.04700000000003</v>
      </c>
      <c r="I1126">
        <v>5.3968799999999997E-2</v>
      </c>
      <c r="J1126">
        <v>0.931836</v>
      </c>
      <c r="K1126">
        <v>0</v>
      </c>
      <c r="L1126" t="s">
        <v>42</v>
      </c>
    </row>
    <row r="1127" spans="1:12" x14ac:dyDescent="0.25">
      <c r="A1127" t="s">
        <v>49</v>
      </c>
      <c r="B1127">
        <v>29705.1</v>
      </c>
      <c r="C1127">
        <v>29592.7</v>
      </c>
      <c r="D1127">
        <v>29591.7</v>
      </c>
      <c r="E1127">
        <v>29566.400000000001</v>
      </c>
      <c r="F1127">
        <v>1360.48</v>
      </c>
      <c r="G1127">
        <v>2774.88</v>
      </c>
      <c r="H1127">
        <v>805.76400000000001</v>
      </c>
      <c r="I1127">
        <v>6.9860500000000006E-2</v>
      </c>
      <c r="J1127">
        <v>0.93182100000000001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29105.1</v>
      </c>
      <c r="C1128">
        <v>28989.7</v>
      </c>
      <c r="D1128">
        <v>28988.6</v>
      </c>
      <c r="E1128">
        <v>28963.599999999999</v>
      </c>
      <c r="F1128">
        <v>1340.9</v>
      </c>
      <c r="G1128">
        <v>2633.63</v>
      </c>
      <c r="H1128">
        <v>803.31299999999999</v>
      </c>
      <c r="I1128">
        <v>5.3922400000000002E-2</v>
      </c>
      <c r="J1128">
        <v>0.931836</v>
      </c>
      <c r="K1128">
        <v>0</v>
      </c>
      <c r="L1128" t="s">
        <v>42</v>
      </c>
    </row>
    <row r="1129" spans="1:12" x14ac:dyDescent="0.25">
      <c r="A1129" t="s">
        <v>49</v>
      </c>
      <c r="B1129">
        <v>28862.799999999999</v>
      </c>
      <c r="C1129">
        <v>28750.5</v>
      </c>
      <c r="D1129">
        <v>28749.5</v>
      </c>
      <c r="E1129">
        <v>28724.7</v>
      </c>
      <c r="F1129">
        <v>1348.94</v>
      </c>
      <c r="G1129">
        <v>2555.31</v>
      </c>
      <c r="H1129">
        <v>790.57799999999997</v>
      </c>
      <c r="I1129">
        <v>5.5476299999999999E-2</v>
      </c>
      <c r="J1129">
        <v>0.93166700000000002</v>
      </c>
      <c r="K1129">
        <v>0</v>
      </c>
      <c r="L1129" t="s">
        <v>42</v>
      </c>
    </row>
    <row r="1130" spans="1:12" x14ac:dyDescent="0.25">
      <c r="A1130" t="s">
        <v>49</v>
      </c>
      <c r="B1130">
        <v>29166.799999999999</v>
      </c>
      <c r="C1130">
        <v>29053.200000000001</v>
      </c>
      <c r="D1130">
        <v>29052.2</v>
      </c>
      <c r="E1130">
        <v>29027.1</v>
      </c>
      <c r="F1130">
        <v>1346.27</v>
      </c>
      <c r="G1130">
        <v>2623.68</v>
      </c>
      <c r="H1130">
        <v>800.53899999999999</v>
      </c>
      <c r="I1130">
        <v>5.4234200000000003E-2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49</v>
      </c>
      <c r="B1131">
        <v>29058</v>
      </c>
      <c r="C1131">
        <v>28941.5</v>
      </c>
      <c r="D1131">
        <v>28940.5</v>
      </c>
      <c r="E1131">
        <v>28915.599999999999</v>
      </c>
      <c r="F1131">
        <v>1341.58</v>
      </c>
      <c r="G1131">
        <v>2569.17</v>
      </c>
      <c r="H1131">
        <v>795.61599999999999</v>
      </c>
      <c r="I1131">
        <v>6.3373799999999994E-2</v>
      </c>
      <c r="J1131">
        <v>0.931836</v>
      </c>
      <c r="K1131">
        <v>119</v>
      </c>
      <c r="L1131" t="s">
        <v>42</v>
      </c>
    </row>
    <row r="1132" spans="1:12" x14ac:dyDescent="0.25">
      <c r="A1132" t="s">
        <v>49</v>
      </c>
      <c r="B1132">
        <v>29425.8</v>
      </c>
      <c r="C1132">
        <v>29309.5</v>
      </c>
      <c r="D1132">
        <v>29308.5</v>
      </c>
      <c r="E1132">
        <v>29283.4</v>
      </c>
      <c r="F1132">
        <v>1367.26</v>
      </c>
      <c r="G1132">
        <v>2738.37</v>
      </c>
      <c r="H1132">
        <v>801.12099999999998</v>
      </c>
      <c r="I1132">
        <v>5.4254700000000003E-2</v>
      </c>
      <c r="J1132">
        <v>0.93179199999999995</v>
      </c>
      <c r="K1132">
        <v>429</v>
      </c>
      <c r="L1132" t="s">
        <v>42</v>
      </c>
    </row>
    <row r="1133" spans="1:12" x14ac:dyDescent="0.25">
      <c r="A1133" t="s">
        <v>49</v>
      </c>
      <c r="B1133">
        <v>29725.3</v>
      </c>
      <c r="C1133">
        <v>29609.200000000001</v>
      </c>
      <c r="D1133">
        <v>29608.1</v>
      </c>
      <c r="E1133">
        <v>29582.799999999999</v>
      </c>
      <c r="F1133">
        <v>1394.73</v>
      </c>
      <c r="G1133">
        <v>2746.08</v>
      </c>
      <c r="H1133">
        <v>813.80200000000002</v>
      </c>
      <c r="I1133">
        <v>5.4057099999999997E-2</v>
      </c>
      <c r="J1133">
        <v>0.93180499999999999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29830.799999999999</v>
      </c>
      <c r="C1134">
        <v>29714.7</v>
      </c>
      <c r="D1134">
        <v>29713.599999999999</v>
      </c>
      <c r="E1134">
        <v>29688.1</v>
      </c>
      <c r="F1134">
        <v>1379.37</v>
      </c>
      <c r="G1134">
        <v>2683.05</v>
      </c>
      <c r="H1134">
        <v>809.52300000000002</v>
      </c>
      <c r="I1134">
        <v>5.49568E-2</v>
      </c>
      <c r="J1134">
        <v>0.95174300000000001</v>
      </c>
      <c r="K1134">
        <v>0</v>
      </c>
      <c r="L1134" t="s">
        <v>42</v>
      </c>
    </row>
    <row r="1135" spans="1:12" x14ac:dyDescent="0.25">
      <c r="A1135" t="s">
        <v>49</v>
      </c>
      <c r="B1135">
        <v>29536.3</v>
      </c>
      <c r="C1135">
        <v>29420.2</v>
      </c>
      <c r="D1135">
        <v>29419.1</v>
      </c>
      <c r="E1135">
        <v>29393.8</v>
      </c>
      <c r="F1135">
        <v>1368.03</v>
      </c>
      <c r="G1135">
        <v>2717.57</v>
      </c>
      <c r="H1135">
        <v>798.83699999999999</v>
      </c>
      <c r="I1135">
        <v>7.1123400000000003E-2</v>
      </c>
      <c r="J1135">
        <v>0.93182399999999999</v>
      </c>
      <c r="K1135">
        <v>0</v>
      </c>
      <c r="L1135" t="s">
        <v>42</v>
      </c>
    </row>
    <row r="1136" spans="1:12" x14ac:dyDescent="0.25">
      <c r="A1136" t="s">
        <v>49</v>
      </c>
      <c r="B1136">
        <v>29762</v>
      </c>
      <c r="C1136">
        <v>29648.7</v>
      </c>
      <c r="D1136">
        <v>29647.599999999999</v>
      </c>
      <c r="E1136">
        <v>29622.1</v>
      </c>
      <c r="F1136">
        <v>1377.79</v>
      </c>
      <c r="G1136">
        <v>2733.05</v>
      </c>
      <c r="H1136">
        <v>807.36400000000003</v>
      </c>
      <c r="I1136">
        <v>5.5851199999999997E-2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30243.5</v>
      </c>
      <c r="C1137">
        <v>30127.5</v>
      </c>
      <c r="D1137">
        <v>30126.5</v>
      </c>
      <c r="E1137">
        <v>30100.9</v>
      </c>
      <c r="F1137">
        <v>1415.61</v>
      </c>
      <c r="G1137">
        <v>2910.75</v>
      </c>
      <c r="H1137">
        <v>807.41399999999999</v>
      </c>
      <c r="I1137">
        <v>5.3919500000000002E-2</v>
      </c>
      <c r="J1137">
        <v>0.95037099999999997</v>
      </c>
      <c r="K1137">
        <v>667</v>
      </c>
      <c r="L1137" t="s">
        <v>42</v>
      </c>
    </row>
    <row r="1138" spans="1:12" x14ac:dyDescent="0.25">
      <c r="A1138" t="s">
        <v>49</v>
      </c>
      <c r="B1138">
        <v>29256</v>
      </c>
      <c r="C1138">
        <v>29143.9</v>
      </c>
      <c r="D1138">
        <v>29142.9</v>
      </c>
      <c r="E1138">
        <v>29117.8</v>
      </c>
      <c r="F1138">
        <v>1354.09</v>
      </c>
      <c r="G1138">
        <v>2639.91</v>
      </c>
      <c r="H1138">
        <v>805.21900000000005</v>
      </c>
      <c r="I1138">
        <v>5.5029000000000002E-2</v>
      </c>
      <c r="J1138">
        <v>0.94598700000000002</v>
      </c>
      <c r="K1138">
        <v>0</v>
      </c>
      <c r="L1138" t="s">
        <v>42</v>
      </c>
    </row>
    <row r="1139" spans="1:12" x14ac:dyDescent="0.25">
      <c r="A1139" t="s">
        <v>49</v>
      </c>
      <c r="B1139">
        <v>28827</v>
      </c>
      <c r="C1139">
        <v>28710.799999999999</v>
      </c>
      <c r="D1139">
        <v>28709.9</v>
      </c>
      <c r="E1139">
        <v>28685.1</v>
      </c>
      <c r="F1139">
        <v>1336.73</v>
      </c>
      <c r="G1139">
        <v>2533.7399999999998</v>
      </c>
      <c r="H1139">
        <v>782.68100000000004</v>
      </c>
      <c r="I1139">
        <v>5.3926599999999998E-2</v>
      </c>
      <c r="J1139">
        <v>0.94499</v>
      </c>
      <c r="K1139">
        <v>0</v>
      </c>
      <c r="L1139" t="s">
        <v>42</v>
      </c>
    </row>
    <row r="1140" spans="1:12" x14ac:dyDescent="0.25">
      <c r="A1140" t="s">
        <v>49</v>
      </c>
      <c r="B1140">
        <v>29101.1</v>
      </c>
      <c r="C1140">
        <v>28927.4</v>
      </c>
      <c r="D1140">
        <v>28926.400000000001</v>
      </c>
      <c r="E1140">
        <v>28901.4</v>
      </c>
      <c r="F1140">
        <v>1353.64</v>
      </c>
      <c r="G1140">
        <v>2639.51</v>
      </c>
      <c r="H1140">
        <v>789.45899999999995</v>
      </c>
      <c r="I1140">
        <v>5.48335E-2</v>
      </c>
      <c r="J1140">
        <v>0.95784899999999995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29271</v>
      </c>
      <c r="C1141">
        <v>29154.7</v>
      </c>
      <c r="D1141">
        <v>29153.599999999999</v>
      </c>
      <c r="E1141">
        <v>29128.7</v>
      </c>
      <c r="F1141">
        <v>1343.85</v>
      </c>
      <c r="G1141">
        <v>2634.34</v>
      </c>
      <c r="H1141">
        <v>797.33399999999995</v>
      </c>
      <c r="I1141">
        <v>8.3255800000000005E-2</v>
      </c>
      <c r="J1141">
        <v>0.93181199999999997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29554.400000000001</v>
      </c>
      <c r="C1142">
        <v>29437.4</v>
      </c>
      <c r="D1142">
        <v>29436.400000000001</v>
      </c>
      <c r="E1142">
        <v>29411.200000000001</v>
      </c>
      <c r="F1142">
        <v>1369.88</v>
      </c>
      <c r="G1142">
        <v>2749.8</v>
      </c>
      <c r="H1142">
        <v>804.36900000000003</v>
      </c>
      <c r="I1142">
        <v>5.3909499999999999E-2</v>
      </c>
      <c r="J1142">
        <v>0.93179000000000001</v>
      </c>
      <c r="K1142">
        <v>0</v>
      </c>
      <c r="L1142" t="s">
        <v>42</v>
      </c>
    </row>
    <row r="1143" spans="1:12" x14ac:dyDescent="0.25">
      <c r="A1143" t="s">
        <v>49</v>
      </c>
      <c r="B1143">
        <v>28835.8</v>
      </c>
      <c r="C1143">
        <v>28709.8</v>
      </c>
      <c r="D1143">
        <v>28708.799999999999</v>
      </c>
      <c r="E1143">
        <v>28684</v>
      </c>
      <c r="F1143">
        <v>1326.59</v>
      </c>
      <c r="G1143">
        <v>2579.5100000000002</v>
      </c>
      <c r="H1143">
        <v>784.05</v>
      </c>
      <c r="I1143">
        <v>5.3931199999999999E-2</v>
      </c>
      <c r="J1143">
        <v>0.94001900000000005</v>
      </c>
      <c r="K1143">
        <v>247</v>
      </c>
      <c r="L1143" t="s">
        <v>42</v>
      </c>
    </row>
    <row r="1144" spans="1:12" x14ac:dyDescent="0.25">
      <c r="A1144" t="s">
        <v>49</v>
      </c>
      <c r="B1144">
        <v>28861</v>
      </c>
      <c r="C1144">
        <v>28747.4</v>
      </c>
      <c r="D1144">
        <v>28746.400000000001</v>
      </c>
      <c r="E1144">
        <v>28721.599999999999</v>
      </c>
      <c r="F1144">
        <v>1333.63</v>
      </c>
      <c r="G1144">
        <v>2540.12</v>
      </c>
      <c r="H1144">
        <v>784.45500000000004</v>
      </c>
      <c r="I1144">
        <v>7.0422799999999994E-2</v>
      </c>
      <c r="J1144">
        <v>0.93182399999999999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29250.7</v>
      </c>
      <c r="C1145">
        <v>29133</v>
      </c>
      <c r="D1145">
        <v>29132</v>
      </c>
      <c r="E1145">
        <v>29106.9</v>
      </c>
      <c r="F1145">
        <v>1348.59</v>
      </c>
      <c r="G1145">
        <v>2598.1799999999998</v>
      </c>
      <c r="H1145">
        <v>796.67399999999998</v>
      </c>
      <c r="I1145">
        <v>5.3909499999999999E-2</v>
      </c>
      <c r="J1145">
        <v>0.93165399999999998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29017.9</v>
      </c>
      <c r="C1146">
        <v>28902.400000000001</v>
      </c>
      <c r="D1146">
        <v>28901.4</v>
      </c>
      <c r="E1146">
        <v>28866.2</v>
      </c>
      <c r="F1146">
        <v>1337.88</v>
      </c>
      <c r="G1146">
        <v>2573.87</v>
      </c>
      <c r="H1146">
        <v>791.18799999999999</v>
      </c>
      <c r="I1146">
        <v>5.3922200000000003E-2</v>
      </c>
      <c r="J1146">
        <v>0.93183000000000005</v>
      </c>
      <c r="K1146">
        <v>371</v>
      </c>
      <c r="L1146" t="s">
        <v>42</v>
      </c>
    </row>
    <row r="1147" spans="1:12" x14ac:dyDescent="0.25">
      <c r="A1147" t="s">
        <v>49</v>
      </c>
      <c r="B1147">
        <v>29055.200000000001</v>
      </c>
      <c r="C1147">
        <v>28939.1</v>
      </c>
      <c r="D1147">
        <v>28938.2</v>
      </c>
      <c r="E1147">
        <v>28913.200000000001</v>
      </c>
      <c r="F1147">
        <v>1345.06</v>
      </c>
      <c r="G1147">
        <v>2554.89</v>
      </c>
      <c r="H1147">
        <v>792.53800000000001</v>
      </c>
      <c r="I1147">
        <v>7.7290800000000007E-2</v>
      </c>
      <c r="J1147">
        <v>0.93177500000000002</v>
      </c>
      <c r="K1147">
        <v>0</v>
      </c>
      <c r="L1147" t="s">
        <v>42</v>
      </c>
    </row>
    <row r="1148" spans="1:12" x14ac:dyDescent="0.25">
      <c r="A1148" t="s">
        <v>49</v>
      </c>
      <c r="B1148">
        <v>31177.599999999999</v>
      </c>
      <c r="C1148">
        <v>31059.1</v>
      </c>
      <c r="D1148">
        <v>31058</v>
      </c>
      <c r="E1148">
        <v>31031.8</v>
      </c>
      <c r="F1148">
        <v>1447.14</v>
      </c>
      <c r="G1148">
        <v>2968.62</v>
      </c>
      <c r="H1148">
        <v>831.33699999999999</v>
      </c>
      <c r="I1148">
        <v>5.5814000000000002E-2</v>
      </c>
      <c r="J1148">
        <v>0.93182699999999996</v>
      </c>
      <c r="K1148">
        <v>0</v>
      </c>
      <c r="L1148" t="s">
        <v>42</v>
      </c>
    </row>
    <row r="1149" spans="1:12" x14ac:dyDescent="0.25">
      <c r="A1149" t="s">
        <v>49</v>
      </c>
      <c r="B1149">
        <v>31444.799999999999</v>
      </c>
      <c r="C1149">
        <v>31325.3</v>
      </c>
      <c r="D1149">
        <v>31324.2</v>
      </c>
      <c r="E1149">
        <v>31297.4</v>
      </c>
      <c r="F1149">
        <v>1467.76</v>
      </c>
      <c r="G1149">
        <v>2984.43</v>
      </c>
      <c r="H1149">
        <v>846.75300000000004</v>
      </c>
      <c r="I1149">
        <v>5.44317E-2</v>
      </c>
      <c r="J1149">
        <v>0.94026799999999999</v>
      </c>
      <c r="K1149">
        <v>456</v>
      </c>
      <c r="L1149" t="s">
        <v>42</v>
      </c>
    </row>
    <row r="1150" spans="1:12" x14ac:dyDescent="0.25">
      <c r="A1150" t="s">
        <v>49</v>
      </c>
      <c r="B1150">
        <v>31227.5</v>
      </c>
      <c r="C1150">
        <v>31107</v>
      </c>
      <c r="D1150">
        <v>31105.9</v>
      </c>
      <c r="E1150">
        <v>31079.1</v>
      </c>
      <c r="F1150">
        <v>1448.5</v>
      </c>
      <c r="G1150">
        <v>2841.75</v>
      </c>
      <c r="H1150">
        <v>848.05899999999997</v>
      </c>
      <c r="I1150">
        <v>5.5318699999999998E-2</v>
      </c>
      <c r="J1150">
        <v>0.95760800000000001</v>
      </c>
      <c r="K1150">
        <v>392</v>
      </c>
      <c r="L1150" t="s">
        <v>42</v>
      </c>
    </row>
    <row r="1151" spans="1:12" x14ac:dyDescent="0.25">
      <c r="A1151" t="s">
        <v>49</v>
      </c>
      <c r="B1151">
        <v>31031.5</v>
      </c>
      <c r="C1151">
        <v>30911.599999999999</v>
      </c>
      <c r="D1151">
        <v>30910.5</v>
      </c>
      <c r="E1151">
        <v>30884</v>
      </c>
      <c r="F1151">
        <v>1436.58</v>
      </c>
      <c r="G1151">
        <v>2801.19</v>
      </c>
      <c r="H1151">
        <v>843.75599999999997</v>
      </c>
      <c r="I1151">
        <v>5.4980800000000003E-2</v>
      </c>
      <c r="J1151">
        <v>0.95692699999999997</v>
      </c>
      <c r="K1151">
        <v>0</v>
      </c>
      <c r="L1151" t="s">
        <v>42</v>
      </c>
    </row>
    <row r="1152" spans="1:12" x14ac:dyDescent="0.25">
      <c r="A1152" t="s">
        <v>49</v>
      </c>
      <c r="B1152">
        <v>31625.3</v>
      </c>
      <c r="C1152">
        <v>31502.2</v>
      </c>
      <c r="D1152">
        <v>31501.1</v>
      </c>
      <c r="E1152">
        <v>31473.9</v>
      </c>
      <c r="F1152">
        <v>1466.77</v>
      </c>
      <c r="G1152">
        <v>2882.35</v>
      </c>
      <c r="H1152">
        <v>858.92399999999998</v>
      </c>
      <c r="I1152">
        <v>5.4780200000000001E-2</v>
      </c>
      <c r="J1152">
        <v>0.94624600000000003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31037.4</v>
      </c>
      <c r="C1153">
        <v>30915.4</v>
      </c>
      <c r="D1153">
        <v>30914.3</v>
      </c>
      <c r="E1153">
        <v>30888</v>
      </c>
      <c r="F1153">
        <v>1432.7</v>
      </c>
      <c r="G1153">
        <v>2975.66</v>
      </c>
      <c r="H1153">
        <v>834.28300000000002</v>
      </c>
      <c r="I1153">
        <v>5.4092800000000003E-2</v>
      </c>
      <c r="J1153">
        <v>0.93182799999999999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32486.3</v>
      </c>
      <c r="C1154">
        <v>32359</v>
      </c>
      <c r="D1154">
        <v>32357.7</v>
      </c>
      <c r="E1154">
        <v>32330.400000000001</v>
      </c>
      <c r="F1154">
        <v>1520.78</v>
      </c>
      <c r="G1154">
        <v>3298.11</v>
      </c>
      <c r="H1154">
        <v>873.67</v>
      </c>
      <c r="I1154">
        <v>5.39286E-2</v>
      </c>
      <c r="J1154">
        <v>0.95921800000000002</v>
      </c>
      <c r="K1154">
        <v>67</v>
      </c>
      <c r="L1154" t="s">
        <v>42</v>
      </c>
    </row>
    <row r="1155" spans="1:12" x14ac:dyDescent="0.25">
      <c r="A1155" t="s">
        <v>49</v>
      </c>
      <c r="B1155">
        <v>32005.7</v>
      </c>
      <c r="C1155">
        <v>31873.1</v>
      </c>
      <c r="D1155">
        <v>31872</v>
      </c>
      <c r="E1155">
        <v>31844.6</v>
      </c>
      <c r="F1155">
        <v>1489.62</v>
      </c>
      <c r="G1155">
        <v>2979.84</v>
      </c>
      <c r="H1155">
        <v>874.98500000000001</v>
      </c>
      <c r="I1155">
        <v>5.3969200000000002E-2</v>
      </c>
      <c r="J1155">
        <v>0.93172200000000005</v>
      </c>
      <c r="K1155">
        <v>49</v>
      </c>
      <c r="L1155" t="s">
        <v>42</v>
      </c>
    </row>
    <row r="1156" spans="1:12" x14ac:dyDescent="0.25">
      <c r="A1156" t="s">
        <v>49</v>
      </c>
      <c r="B1156">
        <v>30952.5</v>
      </c>
      <c r="C1156">
        <v>30825</v>
      </c>
      <c r="D1156">
        <v>30823.9</v>
      </c>
      <c r="E1156">
        <v>30797.200000000001</v>
      </c>
      <c r="F1156">
        <v>1453.36</v>
      </c>
      <c r="G1156">
        <v>2837.9</v>
      </c>
      <c r="H1156">
        <v>864.72</v>
      </c>
      <c r="I1156">
        <v>5.4161000000000001E-2</v>
      </c>
      <c r="J1156">
        <v>0.93183499999999997</v>
      </c>
      <c r="K1156">
        <v>41</v>
      </c>
      <c r="L1156" t="s">
        <v>42</v>
      </c>
    </row>
    <row r="1157" spans="1:12" x14ac:dyDescent="0.25">
      <c r="A1157" t="s">
        <v>49</v>
      </c>
      <c r="B1157">
        <v>32065.8</v>
      </c>
      <c r="C1157">
        <v>31944</v>
      </c>
      <c r="D1157">
        <v>31942.799999999999</v>
      </c>
      <c r="E1157">
        <v>31915.9</v>
      </c>
      <c r="F1157">
        <v>1493.13</v>
      </c>
      <c r="G1157">
        <v>3288.32</v>
      </c>
      <c r="H1157">
        <v>862.13400000000001</v>
      </c>
      <c r="I1157">
        <v>5.3934299999999998E-2</v>
      </c>
      <c r="J1157">
        <v>0.93181999999999998</v>
      </c>
      <c r="K1157">
        <v>0</v>
      </c>
      <c r="L1157" t="s">
        <v>42</v>
      </c>
    </row>
    <row r="1158" spans="1:12" x14ac:dyDescent="0.25">
      <c r="A1158" t="s">
        <v>49</v>
      </c>
      <c r="B1158">
        <v>30310.9</v>
      </c>
      <c r="C1158">
        <v>30181.4</v>
      </c>
      <c r="D1158">
        <v>30180.3</v>
      </c>
      <c r="E1158">
        <v>30154.799999999999</v>
      </c>
      <c r="F1158">
        <v>1401.84</v>
      </c>
      <c r="G1158">
        <v>3026.28</v>
      </c>
      <c r="H1158">
        <v>830.13800000000003</v>
      </c>
      <c r="I1158">
        <v>5.4562899999999998E-2</v>
      </c>
      <c r="J1158">
        <v>0.94563799999999998</v>
      </c>
      <c r="K1158">
        <v>0</v>
      </c>
      <c r="L1158" t="s">
        <v>42</v>
      </c>
    </row>
    <row r="1159" spans="1:12" x14ac:dyDescent="0.25">
      <c r="A1159" t="s">
        <v>49</v>
      </c>
      <c r="B1159">
        <v>30068.2</v>
      </c>
      <c r="C1159">
        <v>29951.200000000001</v>
      </c>
      <c r="D1159">
        <v>29950.2</v>
      </c>
      <c r="E1159">
        <v>29924.5</v>
      </c>
      <c r="F1159">
        <v>1402.6</v>
      </c>
      <c r="G1159">
        <v>2735.21</v>
      </c>
      <c r="H1159">
        <v>816.96900000000005</v>
      </c>
      <c r="I1159">
        <v>5.5830600000000001E-2</v>
      </c>
      <c r="J1159">
        <v>0.931643</v>
      </c>
      <c r="K1159">
        <v>0</v>
      </c>
      <c r="L1159" t="s">
        <v>42</v>
      </c>
    </row>
    <row r="1160" spans="1:12" x14ac:dyDescent="0.25">
      <c r="A1160" t="s">
        <v>49</v>
      </c>
      <c r="B1160">
        <v>29675.3</v>
      </c>
      <c r="C1160">
        <v>29557.4</v>
      </c>
      <c r="D1160">
        <v>29556.400000000001</v>
      </c>
      <c r="E1160">
        <v>29531.1</v>
      </c>
      <c r="F1160">
        <v>1378.06</v>
      </c>
      <c r="G1160">
        <v>2744.28</v>
      </c>
      <c r="H1160">
        <v>805.64300000000003</v>
      </c>
      <c r="I1160">
        <v>5.3909699999999998E-2</v>
      </c>
      <c r="J1160">
        <v>0.931836</v>
      </c>
      <c r="K1160">
        <v>0</v>
      </c>
      <c r="L1160" t="s">
        <v>42</v>
      </c>
    </row>
    <row r="1161" spans="1:12" x14ac:dyDescent="0.25">
      <c r="A1161" t="s">
        <v>49</v>
      </c>
      <c r="B1161">
        <v>29010.6</v>
      </c>
      <c r="C1161">
        <v>28894.2</v>
      </c>
      <c r="D1161">
        <v>28893.200000000001</v>
      </c>
      <c r="E1161">
        <v>28868.2</v>
      </c>
      <c r="F1161">
        <v>1334.28</v>
      </c>
      <c r="G1161">
        <v>2589.7199999999998</v>
      </c>
      <c r="H1161">
        <v>793.66399999999999</v>
      </c>
      <c r="I1161">
        <v>5.3943600000000001E-2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49</v>
      </c>
      <c r="B1162">
        <v>29129.599999999999</v>
      </c>
      <c r="C1162">
        <v>29016.799999999999</v>
      </c>
      <c r="D1162">
        <v>29015.9</v>
      </c>
      <c r="E1162">
        <v>28990.799999999999</v>
      </c>
      <c r="F1162">
        <v>1342.06</v>
      </c>
      <c r="G1162">
        <v>2577.71</v>
      </c>
      <c r="H1162">
        <v>798.12</v>
      </c>
      <c r="I1162">
        <v>5.3910100000000002E-2</v>
      </c>
      <c r="J1162">
        <v>0.93179599999999996</v>
      </c>
      <c r="K1162">
        <v>0</v>
      </c>
      <c r="L1162" t="s">
        <v>42</v>
      </c>
    </row>
    <row r="1163" spans="1:12" x14ac:dyDescent="0.25">
      <c r="A1163" t="s">
        <v>49</v>
      </c>
      <c r="B1163">
        <v>28848.9</v>
      </c>
      <c r="C1163">
        <v>28732.7</v>
      </c>
      <c r="D1163">
        <v>28731.7</v>
      </c>
      <c r="E1163">
        <v>28706.9</v>
      </c>
      <c r="F1163">
        <v>1327.32</v>
      </c>
      <c r="G1163">
        <v>2588.46</v>
      </c>
      <c r="H1163">
        <v>799.43100000000004</v>
      </c>
      <c r="I1163">
        <v>8.3255599999999999E-2</v>
      </c>
      <c r="J1163">
        <v>0.93180099999999999</v>
      </c>
      <c r="K1163">
        <v>0</v>
      </c>
      <c r="L1163" t="s">
        <v>42</v>
      </c>
    </row>
    <row r="1164" spans="1:12" x14ac:dyDescent="0.25">
      <c r="A1164" t="s">
        <v>49</v>
      </c>
      <c r="B1164">
        <v>29253</v>
      </c>
      <c r="C1164">
        <v>29140.1</v>
      </c>
      <c r="D1164">
        <v>29139.200000000001</v>
      </c>
      <c r="E1164">
        <v>29114.1</v>
      </c>
      <c r="F1164">
        <v>1350.84</v>
      </c>
      <c r="G1164">
        <v>2631.72</v>
      </c>
      <c r="H1164">
        <v>795.43</v>
      </c>
      <c r="I1164">
        <v>5.7704400000000003E-2</v>
      </c>
      <c r="J1164">
        <v>0.93177699999999997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29145.8</v>
      </c>
      <c r="C1165">
        <v>29033.7</v>
      </c>
      <c r="D1165">
        <v>29032.7</v>
      </c>
      <c r="E1165">
        <v>29007.7</v>
      </c>
      <c r="F1165">
        <v>1341.33</v>
      </c>
      <c r="G1165">
        <v>2598.67</v>
      </c>
      <c r="H1165">
        <v>793.23199999999997</v>
      </c>
      <c r="I1165">
        <v>5.5197200000000002E-2</v>
      </c>
      <c r="J1165">
        <v>0.950017</v>
      </c>
      <c r="K1165">
        <v>156</v>
      </c>
      <c r="L1165" t="s">
        <v>42</v>
      </c>
    </row>
    <row r="1166" spans="1:12" x14ac:dyDescent="0.25">
      <c r="A1166" t="s">
        <v>49</v>
      </c>
      <c r="B1166">
        <v>29325.1</v>
      </c>
      <c r="C1166">
        <v>29210</v>
      </c>
      <c r="D1166">
        <v>29209</v>
      </c>
      <c r="E1166">
        <v>29184</v>
      </c>
      <c r="F1166">
        <v>1383.06</v>
      </c>
      <c r="G1166">
        <v>2711.1</v>
      </c>
      <c r="H1166">
        <v>793.08199999999999</v>
      </c>
      <c r="I1166">
        <v>5.4225599999999999E-2</v>
      </c>
      <c r="J1166">
        <v>0.93181400000000003</v>
      </c>
      <c r="K1166">
        <v>0</v>
      </c>
      <c r="L1166" t="s">
        <v>42</v>
      </c>
    </row>
    <row r="1167" spans="1:12" x14ac:dyDescent="0.25">
      <c r="A1167" t="s">
        <v>49</v>
      </c>
      <c r="B1167">
        <v>28986.7</v>
      </c>
      <c r="C1167">
        <v>28870.5</v>
      </c>
      <c r="D1167">
        <v>28869.5</v>
      </c>
      <c r="E1167">
        <v>28844.6</v>
      </c>
      <c r="F1167">
        <v>1333.14</v>
      </c>
      <c r="G1167">
        <v>2595.35</v>
      </c>
      <c r="H1167">
        <v>795.17399999999998</v>
      </c>
      <c r="I1167">
        <v>5.3910199999999998E-2</v>
      </c>
      <c r="J1167">
        <v>0.95533100000000004</v>
      </c>
      <c r="K1167">
        <v>369</v>
      </c>
      <c r="L1167" t="s">
        <v>42</v>
      </c>
    </row>
    <row r="1168" spans="1:12" x14ac:dyDescent="0.25">
      <c r="A1168" t="s">
        <v>49</v>
      </c>
      <c r="B1168">
        <v>29718.1</v>
      </c>
      <c r="C1168">
        <v>29605.3</v>
      </c>
      <c r="D1168">
        <v>29604.3</v>
      </c>
      <c r="E1168">
        <v>29578.799999999999</v>
      </c>
      <c r="F1168">
        <v>1354.47</v>
      </c>
      <c r="G1168">
        <v>2725.42</v>
      </c>
      <c r="H1168">
        <v>813.08500000000004</v>
      </c>
      <c r="I1168">
        <v>5.5572700000000003E-2</v>
      </c>
      <c r="J1168">
        <v>0.93183700000000003</v>
      </c>
      <c r="K1168">
        <v>0</v>
      </c>
      <c r="L1168" t="s">
        <v>42</v>
      </c>
    </row>
    <row r="1169" spans="1:25" x14ac:dyDescent="0.25">
      <c r="A1169" t="s">
        <v>49</v>
      </c>
      <c r="B1169">
        <v>29153.8</v>
      </c>
      <c r="C1169">
        <v>29041.599999999999</v>
      </c>
      <c r="D1169">
        <v>29040.6</v>
      </c>
      <c r="E1169">
        <v>29015.5</v>
      </c>
      <c r="F1169">
        <v>1339.93</v>
      </c>
      <c r="G1169">
        <v>2674.43</v>
      </c>
      <c r="H1169">
        <v>795.57899999999995</v>
      </c>
      <c r="I1169">
        <v>5.4119399999999998E-2</v>
      </c>
      <c r="J1169">
        <v>0.93181599999999998</v>
      </c>
      <c r="K1169">
        <v>0</v>
      </c>
      <c r="L1169" t="s">
        <v>42</v>
      </c>
    </row>
    <row r="1170" spans="1:25" x14ac:dyDescent="0.25">
      <c r="A1170" t="s">
        <v>49</v>
      </c>
      <c r="B1170">
        <v>28920.2</v>
      </c>
      <c r="C1170">
        <v>28801.599999999999</v>
      </c>
      <c r="D1170">
        <v>28800.7</v>
      </c>
      <c r="E1170">
        <v>28775.8</v>
      </c>
      <c r="F1170">
        <v>1340.72</v>
      </c>
      <c r="G1170">
        <v>2677.35</v>
      </c>
      <c r="H1170">
        <v>815.053</v>
      </c>
      <c r="I1170">
        <v>5.5684600000000001E-2</v>
      </c>
      <c r="J1170">
        <v>0.93183300000000002</v>
      </c>
      <c r="K1170">
        <v>204</v>
      </c>
      <c r="L1170" t="s">
        <v>42</v>
      </c>
    </row>
    <row r="1171" spans="1:25" x14ac:dyDescent="0.25">
      <c r="A1171" t="s">
        <v>49</v>
      </c>
      <c r="B1171">
        <v>28783.8</v>
      </c>
      <c r="C1171">
        <v>28667</v>
      </c>
      <c r="D1171">
        <v>28666.1</v>
      </c>
      <c r="E1171">
        <v>28641.3</v>
      </c>
      <c r="F1171">
        <v>1325.59</v>
      </c>
      <c r="G1171">
        <v>2551.92</v>
      </c>
      <c r="H1171">
        <v>788.13400000000001</v>
      </c>
      <c r="I1171">
        <v>5.8621800000000002E-2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29413.1</v>
      </c>
      <c r="C1172">
        <v>29295.4</v>
      </c>
      <c r="D1172">
        <v>29294.400000000001</v>
      </c>
      <c r="E1172">
        <v>29269.1</v>
      </c>
      <c r="F1172">
        <v>1358.25</v>
      </c>
      <c r="G1172">
        <v>2641.04</v>
      </c>
      <c r="H1172">
        <v>803.89</v>
      </c>
      <c r="I1172">
        <v>5.6666899999999999E-2</v>
      </c>
      <c r="J1172">
        <v>0.93523400000000001</v>
      </c>
      <c r="K1172">
        <v>0</v>
      </c>
      <c r="L1172" t="s">
        <v>42</v>
      </c>
    </row>
    <row r="1173" spans="1:25" x14ac:dyDescent="0.25">
      <c r="A1173" t="s">
        <v>49</v>
      </c>
      <c r="B1173">
        <v>30210.9</v>
      </c>
      <c r="C1173">
        <v>30092.5</v>
      </c>
      <c r="D1173">
        <v>30091.4</v>
      </c>
      <c r="E1173">
        <v>30065.7</v>
      </c>
      <c r="F1173">
        <v>1419.84</v>
      </c>
      <c r="G1173">
        <v>2802.95</v>
      </c>
      <c r="H1173">
        <v>815.62300000000005</v>
      </c>
      <c r="I1173">
        <v>5.4792899999999999E-2</v>
      </c>
      <c r="J1173">
        <v>0.93183199999999999</v>
      </c>
      <c r="K1173">
        <v>286</v>
      </c>
      <c r="L1173" t="s">
        <v>42</v>
      </c>
    </row>
    <row r="1174" spans="1:25" x14ac:dyDescent="0.25">
      <c r="A1174" t="s">
        <v>49</v>
      </c>
      <c r="B1174">
        <v>29622.799999999999</v>
      </c>
      <c r="C1174">
        <v>29505.4</v>
      </c>
      <c r="D1174">
        <v>29504.3</v>
      </c>
      <c r="E1174">
        <v>29479</v>
      </c>
      <c r="F1174">
        <v>1357.49</v>
      </c>
      <c r="G1174">
        <v>2717.4</v>
      </c>
      <c r="H1174">
        <v>798.73199999999997</v>
      </c>
      <c r="I1174">
        <v>8.3255800000000005E-2</v>
      </c>
      <c r="J1174">
        <v>0.93179199999999995</v>
      </c>
      <c r="K1174">
        <v>0</v>
      </c>
      <c r="L1174" t="s">
        <v>42</v>
      </c>
    </row>
    <row r="1175" spans="1:25" x14ac:dyDescent="0.25">
      <c r="A1175" t="s">
        <v>49</v>
      </c>
      <c r="B1175">
        <v>29301.3</v>
      </c>
      <c r="C1175">
        <v>29179.4</v>
      </c>
      <c r="D1175">
        <v>29178.400000000001</v>
      </c>
      <c r="E1175">
        <v>29153.4</v>
      </c>
      <c r="F1175">
        <v>1341.59</v>
      </c>
      <c r="G1175">
        <v>2714.6</v>
      </c>
      <c r="H1175">
        <v>794.08900000000006</v>
      </c>
      <c r="I1175">
        <v>5.5652300000000002E-2</v>
      </c>
      <c r="J1175">
        <v>0.95109100000000002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29100.6</v>
      </c>
      <c r="C1176">
        <v>28977.1</v>
      </c>
      <c r="D1176">
        <v>28976.1</v>
      </c>
      <c r="E1176">
        <v>28950.9</v>
      </c>
      <c r="F1176">
        <v>1349.12</v>
      </c>
      <c r="G1176">
        <v>2571.1799999999998</v>
      </c>
      <c r="H1176">
        <v>805.529</v>
      </c>
      <c r="I1176">
        <v>5.5257100000000003E-2</v>
      </c>
      <c r="J1176">
        <v>0.93179000000000001</v>
      </c>
      <c r="K1176">
        <v>0</v>
      </c>
      <c r="L1176" t="s">
        <v>42</v>
      </c>
      <c r="R1176">
        <f>AVERAGE(B1127:B1176)</f>
        <v>29769.694000000007</v>
      </c>
      <c r="S1176">
        <f>AVERAGE(C1127:C1176)</f>
        <v>29650.766</v>
      </c>
      <c r="U1176">
        <f>_xlfn.VAR.P(B1127:B1176)</f>
        <v>937266.30696399999</v>
      </c>
      <c r="V1176">
        <f>_xlfn.VAR.P(C1127:C1176)</f>
        <v>933279.84944399958</v>
      </c>
      <c r="X1176">
        <f>1.96*SQRT(U1176)/50</f>
        <v>37.950505898250697</v>
      </c>
      <c r="Y1176">
        <f>1.96*SQRT(V1176)/50</f>
        <v>37.869712803896824</v>
      </c>
    </row>
    <row r="1177" spans="1:25" x14ac:dyDescent="0.25">
      <c r="A1177" t="s">
        <v>49</v>
      </c>
      <c r="B1177">
        <v>1488489.153156</v>
      </c>
      <c r="C1177" t="s">
        <v>36</v>
      </c>
    </row>
    <row r="1178" spans="1:25" x14ac:dyDescent="0.25">
      <c r="A1178" t="s">
        <v>68</v>
      </c>
      <c r="B1178">
        <v>27417.9</v>
      </c>
      <c r="C1178">
        <v>27417.4</v>
      </c>
      <c r="D1178">
        <v>27416.400000000001</v>
      </c>
      <c r="E1178">
        <v>27391</v>
      </c>
      <c r="F1178">
        <v>1377.83</v>
      </c>
      <c r="G1178">
        <v>0</v>
      </c>
      <c r="H1178">
        <v>808.10900000000004</v>
      </c>
      <c r="I1178">
        <v>5.4114099999999998E-2</v>
      </c>
      <c r="J1178">
        <v>0.95519399999999999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27028</v>
      </c>
      <c r="C1179">
        <v>27027.599999999999</v>
      </c>
      <c r="D1179">
        <v>27026.6</v>
      </c>
      <c r="E1179">
        <v>27001.599999999999</v>
      </c>
      <c r="F1179">
        <v>1331.12</v>
      </c>
      <c r="G1179">
        <v>0</v>
      </c>
      <c r="H1179">
        <v>796.25199999999995</v>
      </c>
      <c r="I1179">
        <v>5.3921799999999999E-2</v>
      </c>
      <c r="J1179">
        <v>0.93839099999999998</v>
      </c>
      <c r="K1179">
        <v>0</v>
      </c>
      <c r="L1179" t="s">
        <v>42</v>
      </c>
    </row>
    <row r="1180" spans="1:25" x14ac:dyDescent="0.25">
      <c r="A1180" t="s">
        <v>68</v>
      </c>
      <c r="B1180">
        <v>27202.400000000001</v>
      </c>
      <c r="C1180">
        <v>27202</v>
      </c>
      <c r="D1180">
        <v>27201</v>
      </c>
      <c r="E1180">
        <v>27175.9</v>
      </c>
      <c r="F1180">
        <v>1356.86</v>
      </c>
      <c r="G1180">
        <v>0</v>
      </c>
      <c r="H1180">
        <v>809.17100000000005</v>
      </c>
      <c r="I1180">
        <v>5.4447000000000002E-2</v>
      </c>
      <c r="J1180">
        <v>0.93431399999999998</v>
      </c>
      <c r="K1180">
        <v>0</v>
      </c>
      <c r="L1180" t="s">
        <v>42</v>
      </c>
    </row>
    <row r="1181" spans="1:25" x14ac:dyDescent="0.25">
      <c r="A1181" t="s">
        <v>68</v>
      </c>
      <c r="B1181">
        <v>27404.799999999999</v>
      </c>
      <c r="C1181">
        <v>27404.3</v>
      </c>
      <c r="D1181">
        <v>27403.4</v>
      </c>
      <c r="E1181">
        <v>27378</v>
      </c>
      <c r="F1181">
        <v>1358.26</v>
      </c>
      <c r="G1181">
        <v>0</v>
      </c>
      <c r="H1181">
        <v>806.66700000000003</v>
      </c>
      <c r="I1181">
        <v>5.8755799999999997E-2</v>
      </c>
      <c r="J1181">
        <v>0.93183199999999999</v>
      </c>
      <c r="K1181">
        <v>0</v>
      </c>
      <c r="L1181" t="s">
        <v>42</v>
      </c>
    </row>
    <row r="1182" spans="1:25" x14ac:dyDescent="0.25">
      <c r="A1182" t="s">
        <v>68</v>
      </c>
      <c r="B1182">
        <v>27523.5</v>
      </c>
      <c r="C1182">
        <v>27523.1</v>
      </c>
      <c r="D1182">
        <v>27522.1</v>
      </c>
      <c r="E1182">
        <v>27496.6</v>
      </c>
      <c r="F1182">
        <v>1369.01</v>
      </c>
      <c r="G1182">
        <v>0</v>
      </c>
      <c r="H1182">
        <v>813.80799999999999</v>
      </c>
      <c r="I1182">
        <v>5.4145600000000002E-2</v>
      </c>
      <c r="J1182">
        <v>0.95496300000000001</v>
      </c>
      <c r="K1182">
        <v>0</v>
      </c>
      <c r="L1182" t="s">
        <v>42</v>
      </c>
    </row>
    <row r="1183" spans="1:25" x14ac:dyDescent="0.25">
      <c r="A1183" t="s">
        <v>68</v>
      </c>
      <c r="B1183">
        <v>28655.3</v>
      </c>
      <c r="C1183">
        <v>28654.9</v>
      </c>
      <c r="D1183">
        <v>28653.8</v>
      </c>
      <c r="E1183">
        <v>28627.4</v>
      </c>
      <c r="F1183">
        <v>1415.33</v>
      </c>
      <c r="G1183">
        <v>0</v>
      </c>
      <c r="H1183">
        <v>843.05399999999997</v>
      </c>
      <c r="I1183">
        <v>5.5072000000000003E-2</v>
      </c>
      <c r="J1183">
        <v>0.95853600000000005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27165</v>
      </c>
      <c r="C1184">
        <v>27157.5</v>
      </c>
      <c r="D1184">
        <v>27156.5</v>
      </c>
      <c r="E1184">
        <v>27131.5</v>
      </c>
      <c r="F1184">
        <v>1331.59</v>
      </c>
      <c r="G1184">
        <v>0</v>
      </c>
      <c r="H1184">
        <v>797.21600000000001</v>
      </c>
      <c r="I1184">
        <v>5.4027600000000002E-2</v>
      </c>
      <c r="J1184">
        <v>0.95919600000000005</v>
      </c>
      <c r="K1184">
        <v>0</v>
      </c>
      <c r="L1184" t="s">
        <v>42</v>
      </c>
    </row>
    <row r="1185" spans="1:12" x14ac:dyDescent="0.25">
      <c r="A1185" t="s">
        <v>68</v>
      </c>
      <c r="B1185">
        <v>27128.6</v>
      </c>
      <c r="C1185">
        <v>27128.2</v>
      </c>
      <c r="D1185">
        <v>27127.200000000001</v>
      </c>
      <c r="E1185">
        <v>27102.3</v>
      </c>
      <c r="F1185">
        <v>1345.85</v>
      </c>
      <c r="G1185">
        <v>0</v>
      </c>
      <c r="H1185">
        <v>797.55600000000004</v>
      </c>
      <c r="I1185">
        <v>5.7969600000000003E-2</v>
      </c>
      <c r="J1185">
        <v>0.95531299999999997</v>
      </c>
      <c r="K1185">
        <v>0</v>
      </c>
      <c r="L1185" t="s">
        <v>42</v>
      </c>
    </row>
    <row r="1186" spans="1:12" x14ac:dyDescent="0.25">
      <c r="A1186" t="s">
        <v>68</v>
      </c>
      <c r="B1186">
        <v>27240.799999999999</v>
      </c>
      <c r="C1186">
        <v>27240.400000000001</v>
      </c>
      <c r="D1186">
        <v>27239.4</v>
      </c>
      <c r="E1186">
        <v>27214.3</v>
      </c>
      <c r="F1186">
        <v>1338.63</v>
      </c>
      <c r="G1186">
        <v>0</v>
      </c>
      <c r="H1186">
        <v>808.21199999999999</v>
      </c>
      <c r="I1186">
        <v>5.4396100000000003E-2</v>
      </c>
      <c r="J1186">
        <v>0.93182799999999999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27584.9</v>
      </c>
      <c r="C1187">
        <v>27584.400000000001</v>
      </c>
      <c r="D1187">
        <v>27583.4</v>
      </c>
      <c r="E1187">
        <v>27558</v>
      </c>
      <c r="F1187">
        <v>1350.03</v>
      </c>
      <c r="G1187">
        <v>0</v>
      </c>
      <c r="H1187">
        <v>810.71600000000001</v>
      </c>
      <c r="I1187">
        <v>5.8246800000000001E-2</v>
      </c>
      <c r="J1187">
        <v>0.95735000000000003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27306.7</v>
      </c>
      <c r="C1188">
        <v>27306.2</v>
      </c>
      <c r="D1188">
        <v>27305.200000000001</v>
      </c>
      <c r="E1188">
        <v>27280.1</v>
      </c>
      <c r="F1188">
        <v>1350.71</v>
      </c>
      <c r="G1188">
        <v>0</v>
      </c>
      <c r="H1188">
        <v>825.59699999999998</v>
      </c>
      <c r="I1188">
        <v>5.4135900000000001E-2</v>
      </c>
      <c r="J1188">
        <v>0.93163399999999996</v>
      </c>
      <c r="K1188">
        <v>0</v>
      </c>
      <c r="L1188" t="s">
        <v>42</v>
      </c>
    </row>
    <row r="1189" spans="1:12" x14ac:dyDescent="0.25">
      <c r="A1189" t="s">
        <v>68</v>
      </c>
      <c r="B1189">
        <v>27181.1</v>
      </c>
      <c r="C1189">
        <v>27180.6</v>
      </c>
      <c r="D1189">
        <v>27179.599999999999</v>
      </c>
      <c r="E1189">
        <v>27154.7</v>
      </c>
      <c r="F1189">
        <v>1332.51</v>
      </c>
      <c r="G1189">
        <v>0</v>
      </c>
      <c r="H1189">
        <v>805.87900000000002</v>
      </c>
      <c r="I1189">
        <v>5.3915400000000002E-2</v>
      </c>
      <c r="J1189">
        <v>0.93177100000000002</v>
      </c>
      <c r="K1189">
        <v>0</v>
      </c>
      <c r="L1189" t="s">
        <v>42</v>
      </c>
    </row>
    <row r="1190" spans="1:12" x14ac:dyDescent="0.25">
      <c r="A1190" t="s">
        <v>68</v>
      </c>
      <c r="B1190">
        <v>27223</v>
      </c>
      <c r="C1190">
        <v>27222.6</v>
      </c>
      <c r="D1190">
        <v>27221.599999999999</v>
      </c>
      <c r="E1190">
        <v>27196.5</v>
      </c>
      <c r="F1190">
        <v>1340.65</v>
      </c>
      <c r="G1190">
        <v>0</v>
      </c>
      <c r="H1190">
        <v>802.91200000000003</v>
      </c>
      <c r="I1190">
        <v>5.3909499999999999E-2</v>
      </c>
      <c r="J1190">
        <v>0.93183199999999999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27008.400000000001</v>
      </c>
      <c r="C1191">
        <v>27007.9</v>
      </c>
      <c r="D1191">
        <v>27006.9</v>
      </c>
      <c r="E1191">
        <v>26982</v>
      </c>
      <c r="F1191">
        <v>1339.65</v>
      </c>
      <c r="G1191">
        <v>0</v>
      </c>
      <c r="H1191">
        <v>795.255</v>
      </c>
      <c r="I1191">
        <v>5.50369E-2</v>
      </c>
      <c r="J1191">
        <v>0.93183000000000005</v>
      </c>
      <c r="K1191">
        <v>0</v>
      </c>
      <c r="L1191" t="s">
        <v>42</v>
      </c>
    </row>
    <row r="1192" spans="1:12" x14ac:dyDescent="0.25">
      <c r="A1192" t="s">
        <v>68</v>
      </c>
      <c r="B1192">
        <v>28109.3</v>
      </c>
      <c r="C1192">
        <v>28108.799999999999</v>
      </c>
      <c r="D1192">
        <v>28107.8</v>
      </c>
      <c r="E1192">
        <v>28082</v>
      </c>
      <c r="F1192">
        <v>1380.83</v>
      </c>
      <c r="G1192">
        <v>0</v>
      </c>
      <c r="H1192">
        <v>839.12099999999998</v>
      </c>
      <c r="I1192">
        <v>8.3256800000000006E-2</v>
      </c>
      <c r="J1192">
        <v>0.930759</v>
      </c>
      <c r="K1192">
        <v>0</v>
      </c>
      <c r="L1192" t="s">
        <v>42</v>
      </c>
    </row>
    <row r="1193" spans="1:12" x14ac:dyDescent="0.25">
      <c r="A1193" t="s">
        <v>68</v>
      </c>
      <c r="B1193">
        <v>28136.1</v>
      </c>
      <c r="C1193">
        <v>28135.7</v>
      </c>
      <c r="D1193">
        <v>28134.6</v>
      </c>
      <c r="E1193">
        <v>28108.9</v>
      </c>
      <c r="F1193">
        <v>1415.74</v>
      </c>
      <c r="G1193">
        <v>0</v>
      </c>
      <c r="H1193">
        <v>823.48500000000001</v>
      </c>
      <c r="I1193">
        <v>6.0063999999999999E-2</v>
      </c>
      <c r="J1193">
        <v>0.93183300000000002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27364.6</v>
      </c>
      <c r="C1194">
        <v>27364.1</v>
      </c>
      <c r="D1194">
        <v>27363.1</v>
      </c>
      <c r="E1194">
        <v>27338</v>
      </c>
      <c r="F1194">
        <v>1344.34</v>
      </c>
      <c r="G1194">
        <v>0</v>
      </c>
      <c r="H1194">
        <v>808.3</v>
      </c>
      <c r="I1194">
        <v>3.4149800000000001E-2</v>
      </c>
      <c r="J1194">
        <v>0.94974800000000004</v>
      </c>
      <c r="K1194">
        <v>0</v>
      </c>
      <c r="L1194" t="s">
        <v>42</v>
      </c>
    </row>
    <row r="1195" spans="1:12" x14ac:dyDescent="0.25">
      <c r="A1195" t="s">
        <v>68</v>
      </c>
      <c r="B1195">
        <v>26822.799999999999</v>
      </c>
      <c r="C1195">
        <v>26822.400000000001</v>
      </c>
      <c r="D1195">
        <v>26821.4</v>
      </c>
      <c r="E1195">
        <v>26796.7</v>
      </c>
      <c r="F1195">
        <v>1320.09</v>
      </c>
      <c r="G1195">
        <v>0</v>
      </c>
      <c r="H1195">
        <v>802.178</v>
      </c>
      <c r="I1195">
        <v>5.50099E-2</v>
      </c>
      <c r="J1195">
        <v>0.93181899999999995</v>
      </c>
      <c r="K1195">
        <v>0</v>
      </c>
      <c r="L1195" t="s">
        <v>42</v>
      </c>
    </row>
    <row r="1196" spans="1:12" x14ac:dyDescent="0.25">
      <c r="A1196" t="s">
        <v>68</v>
      </c>
      <c r="B1196">
        <v>27816.400000000001</v>
      </c>
      <c r="C1196">
        <v>27815.9</v>
      </c>
      <c r="D1196">
        <v>27814.799999999999</v>
      </c>
      <c r="E1196">
        <v>27789.3</v>
      </c>
      <c r="F1196">
        <v>1366.54</v>
      </c>
      <c r="G1196">
        <v>0</v>
      </c>
      <c r="H1196">
        <v>822.44399999999996</v>
      </c>
      <c r="I1196">
        <v>5.4470600000000001E-2</v>
      </c>
      <c r="J1196">
        <v>0.93181999999999998</v>
      </c>
      <c r="K1196">
        <v>0</v>
      </c>
      <c r="L1196" t="s">
        <v>42</v>
      </c>
    </row>
    <row r="1197" spans="1:12" x14ac:dyDescent="0.25">
      <c r="A1197" t="s">
        <v>68</v>
      </c>
      <c r="B1197">
        <v>27383.599999999999</v>
      </c>
      <c r="C1197">
        <v>27383.1</v>
      </c>
      <c r="D1197">
        <v>27374.7</v>
      </c>
      <c r="E1197">
        <v>27349.7</v>
      </c>
      <c r="F1197">
        <v>1380.92</v>
      </c>
      <c r="G1197">
        <v>0</v>
      </c>
      <c r="H1197">
        <v>797.99199999999996</v>
      </c>
      <c r="I1197">
        <v>5.3909699999999998E-2</v>
      </c>
      <c r="J1197">
        <v>0.95895200000000003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27783.4</v>
      </c>
      <c r="C1198">
        <v>27782.9</v>
      </c>
      <c r="D1198">
        <v>27782</v>
      </c>
      <c r="E1198">
        <v>27756.3</v>
      </c>
      <c r="F1198">
        <v>1382.81</v>
      </c>
      <c r="G1198">
        <v>0</v>
      </c>
      <c r="H1198">
        <v>823.03700000000003</v>
      </c>
      <c r="I1198">
        <v>5.3910199999999998E-2</v>
      </c>
      <c r="J1198">
        <v>0.93182200000000004</v>
      </c>
      <c r="K1198">
        <v>0</v>
      </c>
      <c r="L1198" t="s">
        <v>42</v>
      </c>
    </row>
    <row r="1199" spans="1:12" x14ac:dyDescent="0.25">
      <c r="A1199" t="s">
        <v>68</v>
      </c>
      <c r="B1199">
        <v>27743.7</v>
      </c>
      <c r="C1199">
        <v>27743.3</v>
      </c>
      <c r="D1199">
        <v>27742.2</v>
      </c>
      <c r="E1199">
        <v>27716.7</v>
      </c>
      <c r="F1199">
        <v>1389.61</v>
      </c>
      <c r="G1199">
        <v>0</v>
      </c>
      <c r="H1199">
        <v>823.73900000000003</v>
      </c>
      <c r="I1199">
        <v>5.3916600000000002E-2</v>
      </c>
      <c r="J1199">
        <v>0.954924</v>
      </c>
      <c r="K1199">
        <v>0</v>
      </c>
      <c r="L1199" t="s">
        <v>42</v>
      </c>
    </row>
    <row r="1200" spans="1:12" x14ac:dyDescent="0.25">
      <c r="A1200" t="s">
        <v>68</v>
      </c>
      <c r="B1200">
        <v>27219.5</v>
      </c>
      <c r="C1200">
        <v>27219.1</v>
      </c>
      <c r="D1200">
        <v>27218.1</v>
      </c>
      <c r="E1200">
        <v>27193</v>
      </c>
      <c r="F1200">
        <v>1351.51</v>
      </c>
      <c r="G1200">
        <v>0</v>
      </c>
      <c r="H1200">
        <v>800.529</v>
      </c>
      <c r="I1200">
        <v>5.3912300000000003E-2</v>
      </c>
      <c r="J1200">
        <v>0.93183099999999996</v>
      </c>
      <c r="K1200">
        <v>0</v>
      </c>
      <c r="L1200" t="s">
        <v>42</v>
      </c>
    </row>
    <row r="1201" spans="1:12" x14ac:dyDescent="0.25">
      <c r="A1201" t="s">
        <v>68</v>
      </c>
      <c r="B1201">
        <v>28975</v>
      </c>
      <c r="C1201">
        <v>28974.6</v>
      </c>
      <c r="D1201">
        <v>28973.5</v>
      </c>
      <c r="E1201">
        <v>28946.799999999999</v>
      </c>
      <c r="F1201">
        <v>1447.84</v>
      </c>
      <c r="G1201">
        <v>0</v>
      </c>
      <c r="H1201">
        <v>851.95500000000004</v>
      </c>
      <c r="I1201">
        <v>5.4574400000000002E-2</v>
      </c>
      <c r="J1201">
        <v>0.93183400000000005</v>
      </c>
      <c r="K1201">
        <v>0</v>
      </c>
      <c r="L1201" t="s">
        <v>42</v>
      </c>
    </row>
    <row r="1202" spans="1:12" x14ac:dyDescent="0.25">
      <c r="A1202" t="s">
        <v>68</v>
      </c>
      <c r="B1202">
        <v>28836.6</v>
      </c>
      <c r="C1202">
        <v>28836.2</v>
      </c>
      <c r="D1202">
        <v>28835.1</v>
      </c>
      <c r="E1202">
        <v>28808.6</v>
      </c>
      <c r="F1202">
        <v>1435.12</v>
      </c>
      <c r="G1202">
        <v>0</v>
      </c>
      <c r="H1202">
        <v>848.51700000000005</v>
      </c>
      <c r="I1202">
        <v>5.3914499999999997E-2</v>
      </c>
      <c r="J1202">
        <v>0.94194800000000001</v>
      </c>
      <c r="K1202">
        <v>0</v>
      </c>
      <c r="L1202" t="s">
        <v>42</v>
      </c>
    </row>
    <row r="1203" spans="1:12" x14ac:dyDescent="0.25">
      <c r="A1203" t="s">
        <v>68</v>
      </c>
      <c r="B1203">
        <v>28605.200000000001</v>
      </c>
      <c r="C1203">
        <v>28604.799999999999</v>
      </c>
      <c r="D1203">
        <v>28603.7</v>
      </c>
      <c r="E1203">
        <v>28577.200000000001</v>
      </c>
      <c r="F1203">
        <v>1422.63</v>
      </c>
      <c r="G1203">
        <v>0</v>
      </c>
      <c r="H1203">
        <v>843.24900000000002</v>
      </c>
      <c r="I1203">
        <v>8.3255800000000005E-2</v>
      </c>
      <c r="J1203">
        <v>0.93167900000000003</v>
      </c>
      <c r="K1203">
        <v>0</v>
      </c>
      <c r="L1203" t="s">
        <v>42</v>
      </c>
    </row>
    <row r="1204" spans="1:12" x14ac:dyDescent="0.25">
      <c r="A1204" t="s">
        <v>68</v>
      </c>
      <c r="B1204">
        <v>27355.9</v>
      </c>
      <c r="C1204">
        <v>27355.4</v>
      </c>
      <c r="D1204">
        <v>27354.400000000001</v>
      </c>
      <c r="E1204">
        <v>27329.4</v>
      </c>
      <c r="F1204">
        <v>1352.15</v>
      </c>
      <c r="G1204">
        <v>0</v>
      </c>
      <c r="H1204">
        <v>801.84100000000001</v>
      </c>
      <c r="I1204">
        <v>5.3962099999999999E-2</v>
      </c>
      <c r="J1204">
        <v>0.93180399999999997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27247.4</v>
      </c>
      <c r="C1205">
        <v>27246.9</v>
      </c>
      <c r="D1205">
        <v>27245.9</v>
      </c>
      <c r="E1205">
        <v>27220.9</v>
      </c>
      <c r="F1205">
        <v>1350.19</v>
      </c>
      <c r="G1205">
        <v>0</v>
      </c>
      <c r="H1205">
        <v>811.41399999999999</v>
      </c>
      <c r="I1205">
        <v>5.4080999999999997E-2</v>
      </c>
      <c r="J1205">
        <v>0.95879000000000003</v>
      </c>
      <c r="K1205">
        <v>0</v>
      </c>
      <c r="L1205" t="s">
        <v>42</v>
      </c>
    </row>
    <row r="1206" spans="1:12" x14ac:dyDescent="0.25">
      <c r="A1206" t="s">
        <v>68</v>
      </c>
      <c r="B1206">
        <v>27031.1</v>
      </c>
      <c r="C1206">
        <v>27030.6</v>
      </c>
      <c r="D1206">
        <v>27029.7</v>
      </c>
      <c r="E1206">
        <v>27004.799999999999</v>
      </c>
      <c r="F1206">
        <v>1340.55</v>
      </c>
      <c r="G1206">
        <v>0</v>
      </c>
      <c r="H1206">
        <v>796.21900000000005</v>
      </c>
      <c r="I1206">
        <v>5.5570599999999998E-2</v>
      </c>
      <c r="J1206">
        <v>0.931836</v>
      </c>
      <c r="K1206">
        <v>0</v>
      </c>
      <c r="L1206" t="s">
        <v>42</v>
      </c>
    </row>
    <row r="1207" spans="1:12" x14ac:dyDescent="0.25">
      <c r="A1207" t="s">
        <v>68</v>
      </c>
      <c r="B1207">
        <v>27147.4</v>
      </c>
      <c r="C1207">
        <v>27147</v>
      </c>
      <c r="D1207">
        <v>27146</v>
      </c>
      <c r="E1207">
        <v>27120.9</v>
      </c>
      <c r="F1207">
        <v>1358.01</v>
      </c>
      <c r="G1207">
        <v>0</v>
      </c>
      <c r="H1207">
        <v>799.85699999999997</v>
      </c>
      <c r="I1207">
        <v>5.40215E-2</v>
      </c>
      <c r="J1207">
        <v>0.931836</v>
      </c>
      <c r="K1207">
        <v>0</v>
      </c>
      <c r="L1207" t="s">
        <v>42</v>
      </c>
    </row>
    <row r="1208" spans="1:12" x14ac:dyDescent="0.25">
      <c r="A1208" t="s">
        <v>68</v>
      </c>
      <c r="B1208">
        <v>27224.1</v>
      </c>
      <c r="C1208">
        <v>27223.7</v>
      </c>
      <c r="D1208">
        <v>27222.7</v>
      </c>
      <c r="E1208">
        <v>27197.599999999999</v>
      </c>
      <c r="F1208">
        <v>1359.23</v>
      </c>
      <c r="G1208">
        <v>0</v>
      </c>
      <c r="H1208">
        <v>806.58199999999999</v>
      </c>
      <c r="I1208">
        <v>5.4021600000000003E-2</v>
      </c>
      <c r="J1208">
        <v>0.931836</v>
      </c>
      <c r="K1208">
        <v>0</v>
      </c>
      <c r="L1208" t="s">
        <v>42</v>
      </c>
    </row>
    <row r="1209" spans="1:12" x14ac:dyDescent="0.25">
      <c r="A1209" t="s">
        <v>68</v>
      </c>
      <c r="B1209">
        <v>27105.1</v>
      </c>
      <c r="C1209">
        <v>27104.7</v>
      </c>
      <c r="D1209">
        <v>27103.7</v>
      </c>
      <c r="E1209">
        <v>27078.799999999999</v>
      </c>
      <c r="F1209">
        <v>1370.9</v>
      </c>
      <c r="G1209">
        <v>0</v>
      </c>
      <c r="H1209">
        <v>801.70799999999997</v>
      </c>
      <c r="I1209">
        <v>5.3910600000000003E-2</v>
      </c>
      <c r="J1209">
        <v>0.93182699999999996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27142.2</v>
      </c>
      <c r="C1210">
        <v>27141.8</v>
      </c>
      <c r="D1210">
        <v>27140.799999999999</v>
      </c>
      <c r="E1210">
        <v>27115.7</v>
      </c>
      <c r="F1210">
        <v>1367.16</v>
      </c>
      <c r="G1210">
        <v>0</v>
      </c>
      <c r="H1210">
        <v>802.11</v>
      </c>
      <c r="I1210">
        <v>5.4529599999999998E-2</v>
      </c>
      <c r="J1210">
        <v>0.93183300000000002</v>
      </c>
      <c r="K1210">
        <v>0</v>
      </c>
      <c r="L1210" t="s">
        <v>42</v>
      </c>
    </row>
    <row r="1211" spans="1:12" x14ac:dyDescent="0.25">
      <c r="A1211" t="s">
        <v>68</v>
      </c>
      <c r="B1211">
        <v>26865.200000000001</v>
      </c>
      <c r="C1211">
        <v>26864.799999999999</v>
      </c>
      <c r="D1211">
        <v>26863.9</v>
      </c>
      <c r="E1211">
        <v>26839</v>
      </c>
      <c r="F1211">
        <v>1347.45</v>
      </c>
      <c r="G1211">
        <v>0</v>
      </c>
      <c r="H1211">
        <v>803.54</v>
      </c>
      <c r="I1211">
        <v>5.5644100000000002E-2</v>
      </c>
      <c r="J1211">
        <v>0.95886099999999996</v>
      </c>
      <c r="K1211">
        <v>0</v>
      </c>
      <c r="L1211" t="s">
        <v>42</v>
      </c>
    </row>
    <row r="1212" spans="1:12" x14ac:dyDescent="0.25">
      <c r="A1212" t="s">
        <v>68</v>
      </c>
      <c r="B1212">
        <v>27621.3</v>
      </c>
      <c r="C1212">
        <v>27620.9</v>
      </c>
      <c r="D1212">
        <v>27619.9</v>
      </c>
      <c r="E1212">
        <v>27594.5</v>
      </c>
      <c r="F1212">
        <v>1371.22</v>
      </c>
      <c r="G1212">
        <v>0</v>
      </c>
      <c r="H1212">
        <v>811.45100000000002</v>
      </c>
      <c r="I1212">
        <v>5.8667200000000003E-2</v>
      </c>
      <c r="J1212">
        <v>0.93179999999999996</v>
      </c>
      <c r="K1212">
        <v>0</v>
      </c>
      <c r="L1212" t="s">
        <v>42</v>
      </c>
    </row>
    <row r="1213" spans="1:12" x14ac:dyDescent="0.25">
      <c r="A1213" t="s">
        <v>68</v>
      </c>
      <c r="B1213">
        <v>27318.1</v>
      </c>
      <c r="C1213">
        <v>27317.7</v>
      </c>
      <c r="D1213">
        <v>27316.7</v>
      </c>
      <c r="E1213">
        <v>27291.5</v>
      </c>
      <c r="F1213">
        <v>1371.41</v>
      </c>
      <c r="G1213">
        <v>0</v>
      </c>
      <c r="H1213">
        <v>811.79600000000005</v>
      </c>
      <c r="I1213">
        <v>5.4811699999999998E-2</v>
      </c>
      <c r="J1213">
        <v>0.95877599999999996</v>
      </c>
      <c r="K1213">
        <v>0</v>
      </c>
      <c r="L1213" t="s">
        <v>42</v>
      </c>
    </row>
    <row r="1214" spans="1:12" x14ac:dyDescent="0.25">
      <c r="A1214" t="s">
        <v>68</v>
      </c>
      <c r="B1214">
        <v>26953.3</v>
      </c>
      <c r="C1214">
        <v>26952.9</v>
      </c>
      <c r="D1214">
        <v>26951.9</v>
      </c>
      <c r="E1214">
        <v>26927.1</v>
      </c>
      <c r="F1214">
        <v>1347.8</v>
      </c>
      <c r="G1214">
        <v>0</v>
      </c>
      <c r="H1214">
        <v>793.34900000000005</v>
      </c>
      <c r="I1214">
        <v>6.5354099999999998E-2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26880.5</v>
      </c>
      <c r="C1215">
        <v>26880.1</v>
      </c>
      <c r="D1215">
        <v>26879.1</v>
      </c>
      <c r="E1215">
        <v>26854.3</v>
      </c>
      <c r="F1215">
        <v>1334.24</v>
      </c>
      <c r="G1215">
        <v>0</v>
      </c>
      <c r="H1215">
        <v>791.572</v>
      </c>
      <c r="I1215">
        <v>5.3909499999999999E-2</v>
      </c>
      <c r="J1215">
        <v>0.93158600000000003</v>
      </c>
      <c r="K1215">
        <v>0</v>
      </c>
      <c r="L1215" t="s">
        <v>42</v>
      </c>
    </row>
    <row r="1216" spans="1:12" x14ac:dyDescent="0.25">
      <c r="A1216" t="s">
        <v>68</v>
      </c>
      <c r="B1216">
        <v>26894.1</v>
      </c>
      <c r="C1216">
        <v>26893.599999999999</v>
      </c>
      <c r="D1216">
        <v>26892.6</v>
      </c>
      <c r="E1216">
        <v>26867.8</v>
      </c>
      <c r="F1216">
        <v>1338.84</v>
      </c>
      <c r="G1216">
        <v>0</v>
      </c>
      <c r="H1216">
        <v>800.88400000000001</v>
      </c>
      <c r="I1216">
        <v>5.3956299999999999E-2</v>
      </c>
      <c r="J1216">
        <v>0.93182699999999996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26822.3</v>
      </c>
      <c r="C1217">
        <v>26821.9</v>
      </c>
      <c r="D1217">
        <v>26821</v>
      </c>
      <c r="E1217">
        <v>26796.2</v>
      </c>
      <c r="F1217">
        <v>1331.79</v>
      </c>
      <c r="G1217">
        <v>0</v>
      </c>
      <c r="H1217">
        <v>789.44399999999996</v>
      </c>
      <c r="I1217">
        <v>5.3909499999999999E-2</v>
      </c>
      <c r="J1217">
        <v>0.946882</v>
      </c>
      <c r="K1217">
        <v>0</v>
      </c>
      <c r="L1217" t="s">
        <v>42</v>
      </c>
    </row>
    <row r="1218" spans="1:25" x14ac:dyDescent="0.25">
      <c r="A1218" t="s">
        <v>68</v>
      </c>
      <c r="B1218">
        <v>27019.1</v>
      </c>
      <c r="C1218">
        <v>27018.6</v>
      </c>
      <c r="D1218">
        <v>27017.7</v>
      </c>
      <c r="E1218">
        <v>26992.799999999999</v>
      </c>
      <c r="F1218">
        <v>1340.31</v>
      </c>
      <c r="G1218">
        <v>0</v>
      </c>
      <c r="H1218">
        <v>804.61599999999999</v>
      </c>
      <c r="I1218">
        <v>5.4050300000000003E-2</v>
      </c>
      <c r="J1218">
        <v>0.93183499999999997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27516.400000000001</v>
      </c>
      <c r="C1219">
        <v>27516</v>
      </c>
      <c r="D1219">
        <v>27515</v>
      </c>
      <c r="E1219">
        <v>27489.599999999999</v>
      </c>
      <c r="F1219">
        <v>1376.56</v>
      </c>
      <c r="G1219">
        <v>0</v>
      </c>
      <c r="H1219">
        <v>808.02800000000002</v>
      </c>
      <c r="I1219">
        <v>5.45572E-2</v>
      </c>
      <c r="J1219">
        <v>0.95877999999999997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27013.1</v>
      </c>
      <c r="C1220">
        <v>27012.7</v>
      </c>
      <c r="D1220">
        <v>27011.7</v>
      </c>
      <c r="E1220">
        <v>26986.7</v>
      </c>
      <c r="F1220">
        <v>1330.63</v>
      </c>
      <c r="G1220">
        <v>0</v>
      </c>
      <c r="H1220">
        <v>797.09900000000005</v>
      </c>
      <c r="I1220">
        <v>5.3920900000000001E-2</v>
      </c>
      <c r="J1220">
        <v>0.94619500000000001</v>
      </c>
      <c r="K1220">
        <v>0</v>
      </c>
      <c r="L1220" t="s">
        <v>42</v>
      </c>
    </row>
    <row r="1221" spans="1:25" x14ac:dyDescent="0.25">
      <c r="A1221" t="s">
        <v>68</v>
      </c>
      <c r="B1221">
        <v>27187.1</v>
      </c>
      <c r="C1221">
        <v>27186.6</v>
      </c>
      <c r="D1221">
        <v>27185.599999999999</v>
      </c>
      <c r="E1221">
        <v>27160.6</v>
      </c>
      <c r="F1221">
        <v>1344.54</v>
      </c>
      <c r="G1221">
        <v>0</v>
      </c>
      <c r="H1221">
        <v>801.89400000000001</v>
      </c>
      <c r="I1221">
        <v>8.3256800000000006E-2</v>
      </c>
      <c r="J1221">
        <v>0.93162800000000001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27188.799999999999</v>
      </c>
      <c r="C1222">
        <v>27188.400000000001</v>
      </c>
      <c r="D1222">
        <v>27187.4</v>
      </c>
      <c r="E1222">
        <v>27162.3</v>
      </c>
      <c r="F1222">
        <v>1347.81</v>
      </c>
      <c r="G1222">
        <v>0</v>
      </c>
      <c r="H1222">
        <v>800.41200000000003</v>
      </c>
      <c r="I1222">
        <v>5.3948900000000001E-2</v>
      </c>
      <c r="J1222">
        <v>0.93167699999999998</v>
      </c>
      <c r="K1222">
        <v>0</v>
      </c>
      <c r="L1222" t="s">
        <v>42</v>
      </c>
    </row>
    <row r="1223" spans="1:25" x14ac:dyDescent="0.25">
      <c r="A1223" t="s">
        <v>68</v>
      </c>
      <c r="B1223">
        <v>26781.200000000001</v>
      </c>
      <c r="C1223">
        <v>26780.7</v>
      </c>
      <c r="D1223">
        <v>26779.8</v>
      </c>
      <c r="E1223">
        <v>26755.1</v>
      </c>
      <c r="F1223">
        <v>1328.28</v>
      </c>
      <c r="G1223">
        <v>0</v>
      </c>
      <c r="H1223">
        <v>788.51499999999999</v>
      </c>
      <c r="I1223">
        <v>5.3969200000000002E-2</v>
      </c>
      <c r="J1223">
        <v>0.95752000000000004</v>
      </c>
      <c r="K1223">
        <v>0</v>
      </c>
      <c r="L1223" t="s">
        <v>42</v>
      </c>
    </row>
    <row r="1224" spans="1:25" x14ac:dyDescent="0.25">
      <c r="A1224" t="s">
        <v>68</v>
      </c>
      <c r="B1224">
        <v>26813.5</v>
      </c>
      <c r="C1224">
        <v>26813.1</v>
      </c>
      <c r="D1224">
        <v>26812.1</v>
      </c>
      <c r="E1224">
        <v>26787.3</v>
      </c>
      <c r="F1224">
        <v>1339.19</v>
      </c>
      <c r="G1224">
        <v>0</v>
      </c>
      <c r="H1224">
        <v>789.64800000000002</v>
      </c>
      <c r="I1224">
        <v>5.4724599999999998E-2</v>
      </c>
      <c r="J1224">
        <v>0.95548100000000002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27283.5</v>
      </c>
      <c r="C1225">
        <v>27283.1</v>
      </c>
      <c r="D1225">
        <v>27282.1</v>
      </c>
      <c r="E1225">
        <v>27257</v>
      </c>
      <c r="F1225">
        <v>1365.75</v>
      </c>
      <c r="G1225">
        <v>0</v>
      </c>
      <c r="H1225">
        <v>821.19500000000005</v>
      </c>
      <c r="I1225">
        <v>5.3914900000000002E-2</v>
      </c>
      <c r="J1225">
        <v>0.93179599999999996</v>
      </c>
      <c r="K1225">
        <v>0</v>
      </c>
      <c r="L1225" t="s">
        <v>42</v>
      </c>
    </row>
    <row r="1226" spans="1:25" x14ac:dyDescent="0.25">
      <c r="A1226" t="s">
        <v>68</v>
      </c>
      <c r="B1226">
        <v>28027.3</v>
      </c>
      <c r="C1226">
        <v>28026.9</v>
      </c>
      <c r="D1226">
        <v>28025.8</v>
      </c>
      <c r="E1226">
        <v>28000.2</v>
      </c>
      <c r="F1226">
        <v>1415.34</v>
      </c>
      <c r="G1226">
        <v>0</v>
      </c>
      <c r="H1226">
        <v>826.44899999999996</v>
      </c>
      <c r="I1226">
        <v>5.4124400000000003E-2</v>
      </c>
      <c r="J1226">
        <v>0.93180099999999999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27210.2</v>
      </c>
      <c r="C1227">
        <v>27209.7</v>
      </c>
      <c r="D1227">
        <v>27208.7</v>
      </c>
      <c r="E1227">
        <v>27183.8</v>
      </c>
      <c r="F1227">
        <v>1359.28</v>
      </c>
      <c r="G1227">
        <v>0</v>
      </c>
      <c r="H1227">
        <v>805.62300000000005</v>
      </c>
      <c r="I1227">
        <v>6.2178200000000003E-2</v>
      </c>
      <c r="J1227">
        <v>0.95910700000000004</v>
      </c>
      <c r="K1227">
        <v>0</v>
      </c>
      <c r="L1227" t="s">
        <v>42</v>
      </c>
    </row>
    <row r="1228" spans="1:25" x14ac:dyDescent="0.25">
      <c r="A1228" t="s">
        <v>68</v>
      </c>
      <c r="B1228">
        <v>27248.1</v>
      </c>
      <c r="C1228">
        <v>27247.7</v>
      </c>
      <c r="D1228">
        <v>27246.799999999999</v>
      </c>
      <c r="E1228">
        <v>27221.7</v>
      </c>
      <c r="F1228">
        <v>1345.9</v>
      </c>
      <c r="G1228">
        <v>0</v>
      </c>
      <c r="H1228">
        <v>798.529</v>
      </c>
      <c r="I1228">
        <v>7.3024699999999998E-2</v>
      </c>
      <c r="J1228">
        <v>0.93182600000000004</v>
      </c>
      <c r="K1228">
        <v>0</v>
      </c>
      <c r="L1228" t="s">
        <v>42</v>
      </c>
    </row>
    <row r="1229" spans="1:25" x14ac:dyDescent="0.25">
      <c r="A1229" t="s">
        <v>68</v>
      </c>
      <c r="B1229">
        <v>27417</v>
      </c>
      <c r="C1229">
        <v>27416.6</v>
      </c>
      <c r="D1229">
        <v>27415.599999999999</v>
      </c>
      <c r="E1229">
        <v>27390.400000000001</v>
      </c>
      <c r="F1229">
        <v>1356.06</v>
      </c>
      <c r="G1229">
        <v>0</v>
      </c>
      <c r="H1229">
        <v>802.76800000000003</v>
      </c>
      <c r="I1229">
        <v>5.9116599999999998E-2</v>
      </c>
      <c r="J1229">
        <v>0.95874000000000004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27016.9</v>
      </c>
      <c r="C1230">
        <v>27016.5</v>
      </c>
      <c r="D1230">
        <v>27015.5</v>
      </c>
      <c r="E1230">
        <v>26983.200000000001</v>
      </c>
      <c r="F1230">
        <v>1341.77</v>
      </c>
      <c r="G1230">
        <v>0</v>
      </c>
      <c r="H1230">
        <v>804.99900000000002</v>
      </c>
      <c r="I1230">
        <v>5.62157E-2</v>
      </c>
      <c r="J1230">
        <v>0.93178399999999995</v>
      </c>
      <c r="K1230">
        <v>0</v>
      </c>
      <c r="L1230" t="s">
        <v>42</v>
      </c>
    </row>
    <row r="1231" spans="1:25" x14ac:dyDescent="0.25">
      <c r="A1231" t="s">
        <v>68</v>
      </c>
      <c r="B1231">
        <v>27163.599999999999</v>
      </c>
      <c r="C1231">
        <v>27163.1</v>
      </c>
      <c r="D1231">
        <v>27162.1</v>
      </c>
      <c r="E1231">
        <v>27137.200000000001</v>
      </c>
      <c r="F1231">
        <v>1348.33</v>
      </c>
      <c r="G1231">
        <v>0</v>
      </c>
      <c r="H1231">
        <v>797.53700000000003</v>
      </c>
      <c r="I1231">
        <v>7.0221400000000003E-2</v>
      </c>
      <c r="J1231">
        <v>0.95171499999999998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27954.7</v>
      </c>
      <c r="C1232">
        <v>27954.2</v>
      </c>
      <c r="D1232">
        <v>27953.3</v>
      </c>
      <c r="E1232">
        <v>27927.4</v>
      </c>
      <c r="F1232">
        <v>1399.47</v>
      </c>
      <c r="G1232">
        <v>0</v>
      </c>
      <c r="H1232">
        <v>821.94</v>
      </c>
      <c r="I1232">
        <v>5.4975599999999999E-2</v>
      </c>
      <c r="J1232">
        <v>0.93183300000000002</v>
      </c>
      <c r="K1232">
        <v>0</v>
      </c>
      <c r="L1232" t="s">
        <v>42</v>
      </c>
      <c r="R1232">
        <f>AVERAGE(B1183:B1232)</f>
        <v>27394.77</v>
      </c>
      <c r="S1232">
        <f>AVERAGE(C1183:C1232)</f>
        <v>27394.19</v>
      </c>
      <c r="U1232">
        <f>_xlfn.VAR.P(B1183:B1232)</f>
        <v>275280.87970000005</v>
      </c>
      <c r="V1232">
        <f>_xlfn.VAR.P(C1183:C1232)</f>
        <v>275351.58530000021</v>
      </c>
      <c r="X1232">
        <f>1.96*SQRT(U1232)/50</f>
        <v>20.567148829680015</v>
      </c>
      <c r="Y1232">
        <f>1.96*SQRT(V1232)/50</f>
        <v>20.569789985203844</v>
      </c>
    </row>
    <row r="1233" spans="1:15" x14ac:dyDescent="0.25">
      <c r="A1233" t="s">
        <v>68</v>
      </c>
      <c r="B1233">
        <v>1369742.6743119999</v>
      </c>
      <c r="C1233" t="s">
        <v>36</v>
      </c>
    </row>
    <row r="1234" spans="1:15" x14ac:dyDescent="0.25">
      <c r="A1234" t="s">
        <v>134</v>
      </c>
      <c r="B1234">
        <v>30491</v>
      </c>
      <c r="C1234">
        <v>30298.799999999999</v>
      </c>
      <c r="D1234">
        <v>30297.8</v>
      </c>
      <c r="E1234">
        <v>30271.200000000001</v>
      </c>
      <c r="F1234">
        <v>1083.43</v>
      </c>
      <c r="G1234">
        <v>3603.05</v>
      </c>
      <c r="H1234">
        <v>795.79700000000003</v>
      </c>
      <c r="I1234">
        <v>788.59</v>
      </c>
      <c r="J1234">
        <v>941.32</v>
      </c>
      <c r="K1234">
        <v>24846.3</v>
      </c>
      <c r="L1234">
        <v>5.6103800000000002E-2</v>
      </c>
      <c r="M1234">
        <v>0.93113000000000001</v>
      </c>
      <c r="N1234">
        <v>0</v>
      </c>
      <c r="O1234" t="s">
        <v>42</v>
      </c>
    </row>
    <row r="1235" spans="1:15" x14ac:dyDescent="0.25">
      <c r="A1235" t="s">
        <v>134</v>
      </c>
      <c r="B1235">
        <v>30954.3</v>
      </c>
      <c r="C1235">
        <v>30838.1</v>
      </c>
      <c r="D1235">
        <v>30837.1</v>
      </c>
      <c r="E1235">
        <v>30810</v>
      </c>
      <c r="F1235">
        <v>1111.26</v>
      </c>
      <c r="G1235">
        <v>3668.13</v>
      </c>
      <c r="H1235">
        <v>796.21600000000001</v>
      </c>
      <c r="I1235">
        <v>799.779</v>
      </c>
      <c r="J1235">
        <v>987.25300000000004</v>
      </c>
      <c r="K1235">
        <v>25307.4</v>
      </c>
      <c r="L1235">
        <v>5.7424000000000003E-2</v>
      </c>
      <c r="M1235">
        <v>0.93180799999999997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30893.9</v>
      </c>
      <c r="C1236">
        <v>30779.4</v>
      </c>
      <c r="D1236">
        <v>30778.400000000001</v>
      </c>
      <c r="E1236">
        <v>30751.4</v>
      </c>
      <c r="F1236">
        <v>1101.23</v>
      </c>
      <c r="G1236">
        <v>3644.86</v>
      </c>
      <c r="H1236">
        <v>794.11400000000003</v>
      </c>
      <c r="I1236">
        <v>797.78599999999994</v>
      </c>
      <c r="J1236">
        <v>973.57399999999996</v>
      </c>
      <c r="K1236">
        <v>25303.9</v>
      </c>
      <c r="L1236">
        <v>5.4072700000000001E-2</v>
      </c>
      <c r="M1236">
        <v>0.93183199999999999</v>
      </c>
      <c r="N1236">
        <v>0</v>
      </c>
      <c r="O1236" t="s">
        <v>42</v>
      </c>
    </row>
    <row r="1237" spans="1:15" x14ac:dyDescent="0.25">
      <c r="A1237" t="s">
        <v>134</v>
      </c>
      <c r="B1237">
        <v>30895</v>
      </c>
      <c r="C1237">
        <v>30777.1</v>
      </c>
      <c r="D1237">
        <v>30776.1</v>
      </c>
      <c r="E1237">
        <v>30749.200000000001</v>
      </c>
      <c r="F1237">
        <v>1112.8699999999999</v>
      </c>
      <c r="G1237">
        <v>3667.86</v>
      </c>
      <c r="H1237">
        <v>798.28800000000001</v>
      </c>
      <c r="I1237">
        <v>795.63699999999994</v>
      </c>
      <c r="J1237">
        <v>988.13300000000004</v>
      </c>
      <c r="K1237">
        <v>25272.5</v>
      </c>
      <c r="L1237">
        <v>8.3263799999999999E-2</v>
      </c>
      <c r="M1237">
        <v>0.93183400000000005</v>
      </c>
      <c r="N1237">
        <v>0</v>
      </c>
      <c r="O1237" t="s">
        <v>42</v>
      </c>
    </row>
    <row r="1238" spans="1:15" x14ac:dyDescent="0.25">
      <c r="A1238" t="s">
        <v>134</v>
      </c>
      <c r="B1238">
        <v>31336.6</v>
      </c>
      <c r="C1238">
        <v>31219</v>
      </c>
      <c r="D1238">
        <v>31218</v>
      </c>
      <c r="E1238">
        <v>31190.7</v>
      </c>
      <c r="F1238">
        <v>1105.33</v>
      </c>
      <c r="G1238">
        <v>3803.82</v>
      </c>
      <c r="H1238">
        <v>796.08799999999997</v>
      </c>
      <c r="I1238">
        <v>807.52</v>
      </c>
      <c r="J1238">
        <v>1121.31</v>
      </c>
      <c r="K1238">
        <v>25554</v>
      </c>
      <c r="L1238">
        <v>5.3911800000000003E-2</v>
      </c>
      <c r="M1238">
        <v>0.93179500000000004</v>
      </c>
      <c r="N1238">
        <v>0</v>
      </c>
      <c r="O1238" t="s">
        <v>42</v>
      </c>
    </row>
    <row r="1239" spans="1:15" x14ac:dyDescent="0.25">
      <c r="A1239" t="s">
        <v>134</v>
      </c>
      <c r="B1239">
        <v>30490.5</v>
      </c>
      <c r="C1239">
        <v>30370.9</v>
      </c>
      <c r="D1239">
        <v>30369.9</v>
      </c>
      <c r="E1239">
        <v>30343.3</v>
      </c>
      <c r="F1239">
        <v>1091.49</v>
      </c>
      <c r="G1239">
        <v>3613.92</v>
      </c>
      <c r="H1239">
        <v>781.74199999999996</v>
      </c>
      <c r="I1239">
        <v>786.21199999999999</v>
      </c>
      <c r="J1239">
        <v>965.51099999999997</v>
      </c>
      <c r="K1239">
        <v>24954.799999999999</v>
      </c>
      <c r="L1239">
        <v>7.0940900000000001E-2</v>
      </c>
      <c r="M1239">
        <v>0.93183400000000005</v>
      </c>
      <c r="N1239">
        <v>346</v>
      </c>
      <c r="O1239" t="s">
        <v>42</v>
      </c>
    </row>
    <row r="1240" spans="1:15" x14ac:dyDescent="0.25">
      <c r="A1240" t="s">
        <v>134</v>
      </c>
      <c r="B1240">
        <v>30719.8</v>
      </c>
      <c r="C1240">
        <v>30600.7</v>
      </c>
      <c r="D1240">
        <v>30599.599999999999</v>
      </c>
      <c r="E1240">
        <v>30572.799999999999</v>
      </c>
      <c r="F1240">
        <v>1085.8699999999999</v>
      </c>
      <c r="G1240">
        <v>3739.54</v>
      </c>
      <c r="H1240">
        <v>794.00199999999995</v>
      </c>
      <c r="I1240">
        <v>798.30700000000002</v>
      </c>
      <c r="J1240">
        <v>1070.0899999999999</v>
      </c>
      <c r="K1240">
        <v>24988.1</v>
      </c>
      <c r="L1240">
        <v>5.8155900000000003E-2</v>
      </c>
      <c r="M1240">
        <v>0.93176899999999996</v>
      </c>
      <c r="N1240">
        <v>0</v>
      </c>
      <c r="O1240" t="s">
        <v>42</v>
      </c>
    </row>
    <row r="1241" spans="1:15" x14ac:dyDescent="0.25">
      <c r="A1241" t="s">
        <v>134</v>
      </c>
      <c r="B1241">
        <v>30610</v>
      </c>
      <c r="C1241">
        <v>30489.8</v>
      </c>
      <c r="D1241">
        <v>30488.799999999999</v>
      </c>
      <c r="E1241">
        <v>30462</v>
      </c>
      <c r="F1241">
        <v>1098.71</v>
      </c>
      <c r="G1241">
        <v>3647.26</v>
      </c>
      <c r="H1241">
        <v>789.74</v>
      </c>
      <c r="I1241">
        <v>794.07600000000002</v>
      </c>
      <c r="J1241">
        <v>975.12199999999996</v>
      </c>
      <c r="K1241">
        <v>24972.2</v>
      </c>
      <c r="L1241">
        <v>5.4192799999999999E-2</v>
      </c>
      <c r="M1241">
        <v>0.95787</v>
      </c>
      <c r="N1241">
        <v>0</v>
      </c>
      <c r="O1241" t="s">
        <v>42</v>
      </c>
    </row>
    <row r="1242" spans="1:15" x14ac:dyDescent="0.25">
      <c r="A1242" t="s">
        <v>134</v>
      </c>
      <c r="B1242">
        <v>30595.3</v>
      </c>
      <c r="C1242">
        <v>30480.3</v>
      </c>
      <c r="D1242">
        <v>30479.3</v>
      </c>
      <c r="E1242">
        <v>30452.5</v>
      </c>
      <c r="F1242">
        <v>1089.8499999999999</v>
      </c>
      <c r="G1242">
        <v>3660.08</v>
      </c>
      <c r="H1242">
        <v>800.20600000000002</v>
      </c>
      <c r="I1242">
        <v>800.70100000000002</v>
      </c>
      <c r="J1242">
        <v>980.99</v>
      </c>
      <c r="K1242">
        <v>24938.6</v>
      </c>
      <c r="L1242">
        <v>6.1248299999999999E-2</v>
      </c>
      <c r="M1242">
        <v>0.931836</v>
      </c>
      <c r="N1242">
        <v>0</v>
      </c>
      <c r="O1242" t="s">
        <v>42</v>
      </c>
    </row>
    <row r="1243" spans="1:15" x14ac:dyDescent="0.25">
      <c r="A1243" t="s">
        <v>134</v>
      </c>
      <c r="B1243">
        <v>31921.7</v>
      </c>
      <c r="C1243">
        <v>31805</v>
      </c>
      <c r="D1243">
        <v>31775.4</v>
      </c>
      <c r="E1243">
        <v>31747.8</v>
      </c>
      <c r="F1243">
        <v>1129.6500000000001</v>
      </c>
      <c r="G1243">
        <v>4017.11</v>
      </c>
      <c r="H1243">
        <v>835.24</v>
      </c>
      <c r="I1243">
        <v>820.10900000000004</v>
      </c>
      <c r="J1243">
        <v>1260.03</v>
      </c>
      <c r="K1243">
        <v>25830.1</v>
      </c>
      <c r="L1243">
        <v>5.3983400000000001E-2</v>
      </c>
      <c r="M1243">
        <v>0.93181000000000003</v>
      </c>
      <c r="N1243">
        <v>0</v>
      </c>
      <c r="O1243" t="s">
        <v>42</v>
      </c>
    </row>
    <row r="1244" spans="1:15" x14ac:dyDescent="0.25">
      <c r="A1244" t="s">
        <v>134</v>
      </c>
      <c r="B1244">
        <v>31520.400000000001</v>
      </c>
      <c r="C1244">
        <v>31401.7</v>
      </c>
      <c r="D1244">
        <v>31400.7</v>
      </c>
      <c r="E1244">
        <v>31373.3</v>
      </c>
      <c r="F1244">
        <v>1133.1300000000001</v>
      </c>
      <c r="G1244">
        <v>3803.59</v>
      </c>
      <c r="H1244">
        <v>807.04499999999996</v>
      </c>
      <c r="I1244">
        <v>822.029</v>
      </c>
      <c r="J1244">
        <v>1061.7</v>
      </c>
      <c r="K1244">
        <v>25652.400000000001</v>
      </c>
      <c r="L1244">
        <v>5.3920000000000003E-2</v>
      </c>
      <c r="M1244">
        <v>0.93421699999999996</v>
      </c>
      <c r="N1244">
        <v>0</v>
      </c>
      <c r="O1244" t="s">
        <v>42</v>
      </c>
    </row>
    <row r="1245" spans="1:15" x14ac:dyDescent="0.25">
      <c r="A1245" t="s">
        <v>134</v>
      </c>
      <c r="B1245">
        <v>31316.5</v>
      </c>
      <c r="C1245">
        <v>31201</v>
      </c>
      <c r="D1245">
        <v>31200</v>
      </c>
      <c r="E1245">
        <v>31173</v>
      </c>
      <c r="F1245">
        <v>1119.42</v>
      </c>
      <c r="G1245">
        <v>3921.91</v>
      </c>
      <c r="H1245">
        <v>805.76400000000001</v>
      </c>
      <c r="I1245">
        <v>807.35299999999995</v>
      </c>
      <c r="J1245">
        <v>1224.83</v>
      </c>
      <c r="K1245">
        <v>25341.1</v>
      </c>
      <c r="L1245">
        <v>5.4016599999999998E-2</v>
      </c>
      <c r="M1245">
        <v>0.93183499999999997</v>
      </c>
      <c r="N1245">
        <v>0</v>
      </c>
      <c r="O1245" t="s">
        <v>42</v>
      </c>
    </row>
    <row r="1246" spans="1:15" x14ac:dyDescent="0.25">
      <c r="A1246" t="s">
        <v>134</v>
      </c>
      <c r="B1246">
        <v>31231.3</v>
      </c>
      <c r="C1246">
        <v>31115.4</v>
      </c>
      <c r="D1246">
        <v>31114.400000000001</v>
      </c>
      <c r="E1246">
        <v>31087.200000000001</v>
      </c>
      <c r="F1246">
        <v>1119.23</v>
      </c>
      <c r="G1246">
        <v>3828.97</v>
      </c>
      <c r="H1246">
        <v>813.50300000000004</v>
      </c>
      <c r="I1246">
        <v>804.077</v>
      </c>
      <c r="J1246">
        <v>1125.72</v>
      </c>
      <c r="K1246">
        <v>25412</v>
      </c>
      <c r="L1246">
        <v>5.39252E-2</v>
      </c>
      <c r="M1246">
        <v>0.93180399999999997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31083.4</v>
      </c>
      <c r="C1247">
        <v>30966.3</v>
      </c>
      <c r="D1247">
        <v>30965.3</v>
      </c>
      <c r="E1247">
        <v>30938.3</v>
      </c>
      <c r="F1247">
        <v>1106.47</v>
      </c>
      <c r="G1247">
        <v>3876.9</v>
      </c>
      <c r="H1247">
        <v>808.66</v>
      </c>
      <c r="I1247">
        <v>806.53200000000004</v>
      </c>
      <c r="J1247">
        <v>1183.1300000000001</v>
      </c>
      <c r="K1247">
        <v>25163.599999999999</v>
      </c>
      <c r="L1247">
        <v>5.3923699999999998E-2</v>
      </c>
      <c r="M1247">
        <v>0.93183499999999997</v>
      </c>
      <c r="N1247">
        <v>0</v>
      </c>
      <c r="O1247" t="s">
        <v>42</v>
      </c>
    </row>
    <row r="1248" spans="1:15" x14ac:dyDescent="0.25">
      <c r="A1248" t="s">
        <v>134</v>
      </c>
      <c r="B1248">
        <v>30722.3</v>
      </c>
      <c r="C1248">
        <v>30608.400000000001</v>
      </c>
      <c r="D1248">
        <v>30607.3</v>
      </c>
      <c r="E1248">
        <v>30580.6</v>
      </c>
      <c r="F1248">
        <v>1087.18</v>
      </c>
      <c r="G1248">
        <v>3708.13</v>
      </c>
      <c r="H1248">
        <v>799.73800000000006</v>
      </c>
      <c r="I1248">
        <v>792.31600000000003</v>
      </c>
      <c r="J1248">
        <v>1023.7</v>
      </c>
      <c r="K1248">
        <v>25046.6</v>
      </c>
      <c r="L1248">
        <v>5.4298600000000002E-2</v>
      </c>
      <c r="M1248">
        <v>0.93176800000000004</v>
      </c>
      <c r="N1248">
        <v>0</v>
      </c>
      <c r="O1248" t="s">
        <v>42</v>
      </c>
    </row>
    <row r="1249" spans="1:15" x14ac:dyDescent="0.25">
      <c r="A1249" t="s">
        <v>134</v>
      </c>
      <c r="B1249">
        <v>30772.9</v>
      </c>
      <c r="C1249">
        <v>30659.3</v>
      </c>
      <c r="D1249">
        <v>30658.3</v>
      </c>
      <c r="E1249">
        <v>30631.5</v>
      </c>
      <c r="F1249">
        <v>1102.4100000000001</v>
      </c>
      <c r="G1249">
        <v>3752.72</v>
      </c>
      <c r="H1249">
        <v>789.71400000000006</v>
      </c>
      <c r="I1249">
        <v>798.44</v>
      </c>
      <c r="J1249">
        <v>1081.44</v>
      </c>
      <c r="K1249">
        <v>25029</v>
      </c>
      <c r="L1249">
        <v>5.3950499999999998E-2</v>
      </c>
      <c r="M1249">
        <v>0.95621699999999998</v>
      </c>
      <c r="N1249">
        <v>0</v>
      </c>
      <c r="O1249" t="s">
        <v>42</v>
      </c>
    </row>
    <row r="1250" spans="1:15" x14ac:dyDescent="0.25">
      <c r="A1250" t="s">
        <v>134</v>
      </c>
      <c r="B1250">
        <v>31254.2</v>
      </c>
      <c r="C1250">
        <v>31137</v>
      </c>
      <c r="D1250">
        <v>31136</v>
      </c>
      <c r="E1250">
        <v>31108.6</v>
      </c>
      <c r="F1250">
        <v>1106.5899999999999</v>
      </c>
      <c r="G1250">
        <v>3778.24</v>
      </c>
      <c r="H1250">
        <v>821.28200000000004</v>
      </c>
      <c r="I1250">
        <v>811.94200000000001</v>
      </c>
      <c r="J1250">
        <v>1053.79</v>
      </c>
      <c r="K1250">
        <v>25540.9</v>
      </c>
      <c r="L1250">
        <v>5.4036800000000003E-2</v>
      </c>
      <c r="M1250">
        <v>0.95708899999999997</v>
      </c>
      <c r="N1250">
        <v>0</v>
      </c>
      <c r="O1250" t="s">
        <v>42</v>
      </c>
    </row>
    <row r="1251" spans="1:15" x14ac:dyDescent="0.25">
      <c r="A1251" t="s">
        <v>134</v>
      </c>
      <c r="B1251">
        <v>30766.6</v>
      </c>
      <c r="C1251">
        <v>30641.4</v>
      </c>
      <c r="D1251">
        <v>30640.400000000001</v>
      </c>
      <c r="E1251">
        <v>30613.5</v>
      </c>
      <c r="F1251">
        <v>1122.6600000000001</v>
      </c>
      <c r="G1251">
        <v>3624.19</v>
      </c>
      <c r="H1251">
        <v>790.39300000000003</v>
      </c>
      <c r="I1251">
        <v>802.83699999999999</v>
      </c>
      <c r="J1251">
        <v>955.13</v>
      </c>
      <c r="K1251">
        <v>25147</v>
      </c>
      <c r="L1251">
        <v>5.3938100000000003E-2</v>
      </c>
      <c r="M1251">
        <v>0.95162899999999995</v>
      </c>
      <c r="N1251">
        <v>0</v>
      </c>
      <c r="O1251" t="s">
        <v>42</v>
      </c>
    </row>
    <row r="1252" spans="1:15" x14ac:dyDescent="0.25">
      <c r="A1252" t="s">
        <v>134</v>
      </c>
      <c r="B1252">
        <v>31698.9</v>
      </c>
      <c r="C1252">
        <v>31580.5</v>
      </c>
      <c r="D1252">
        <v>31579.5</v>
      </c>
      <c r="E1252">
        <v>31552</v>
      </c>
      <c r="F1252">
        <v>1141.32</v>
      </c>
      <c r="G1252">
        <v>3871.08</v>
      </c>
      <c r="H1252">
        <v>808.61500000000001</v>
      </c>
      <c r="I1252">
        <v>829.16300000000001</v>
      </c>
      <c r="J1252">
        <v>1131.21</v>
      </c>
      <c r="K1252">
        <v>25830.400000000001</v>
      </c>
      <c r="L1252">
        <v>5.40864E-2</v>
      </c>
      <c r="M1252">
        <v>0.95060199999999995</v>
      </c>
      <c r="N1252">
        <v>0</v>
      </c>
      <c r="O1252" t="s">
        <v>42</v>
      </c>
    </row>
    <row r="1253" spans="1:15" x14ac:dyDescent="0.25">
      <c r="A1253" t="s">
        <v>134</v>
      </c>
      <c r="B1253">
        <v>30650.400000000001</v>
      </c>
      <c r="C1253">
        <v>30534.9</v>
      </c>
      <c r="D1253">
        <v>30533.9</v>
      </c>
      <c r="E1253">
        <v>30507.200000000001</v>
      </c>
      <c r="F1253">
        <v>1098.77</v>
      </c>
      <c r="G1253">
        <v>3660.3</v>
      </c>
      <c r="H1253">
        <v>785.47299999999996</v>
      </c>
      <c r="I1253">
        <v>799.26900000000001</v>
      </c>
      <c r="J1253">
        <v>999.56500000000005</v>
      </c>
      <c r="K1253">
        <v>25026.5</v>
      </c>
      <c r="L1253">
        <v>3.0486699999999999E-2</v>
      </c>
      <c r="M1253">
        <v>0.95878300000000005</v>
      </c>
      <c r="N1253">
        <v>0</v>
      </c>
      <c r="O1253" t="s">
        <v>42</v>
      </c>
    </row>
    <row r="1254" spans="1:15" x14ac:dyDescent="0.25">
      <c r="A1254" t="s">
        <v>134</v>
      </c>
      <c r="B1254">
        <v>30663.7</v>
      </c>
      <c r="C1254">
        <v>30550.5</v>
      </c>
      <c r="D1254">
        <v>30549.5</v>
      </c>
      <c r="E1254">
        <v>30522.7</v>
      </c>
      <c r="F1254">
        <v>1094.95</v>
      </c>
      <c r="G1254">
        <v>3600.21</v>
      </c>
      <c r="H1254">
        <v>788.73599999999999</v>
      </c>
      <c r="I1254">
        <v>792.79899999999998</v>
      </c>
      <c r="J1254">
        <v>943.58100000000002</v>
      </c>
      <c r="K1254">
        <v>25145.4</v>
      </c>
      <c r="L1254">
        <v>5.6790899999999998E-2</v>
      </c>
      <c r="M1254">
        <v>0.93183099999999996</v>
      </c>
      <c r="N1254">
        <v>0</v>
      </c>
      <c r="O1254" t="s">
        <v>42</v>
      </c>
    </row>
    <row r="1255" spans="1:15" x14ac:dyDescent="0.25">
      <c r="A1255" t="s">
        <v>134</v>
      </c>
      <c r="B1255">
        <v>30729</v>
      </c>
      <c r="C1255">
        <v>30611.4</v>
      </c>
      <c r="D1255">
        <v>30610.400000000001</v>
      </c>
      <c r="E1255">
        <v>30583.599999999999</v>
      </c>
      <c r="F1255">
        <v>1103.1300000000001</v>
      </c>
      <c r="G1255">
        <v>3608.02</v>
      </c>
      <c r="H1255">
        <v>792.55600000000004</v>
      </c>
      <c r="I1255">
        <v>795.48900000000003</v>
      </c>
      <c r="J1255">
        <v>936.67899999999997</v>
      </c>
      <c r="K1255">
        <v>25174.5</v>
      </c>
      <c r="L1255">
        <v>5.3964499999999999E-2</v>
      </c>
      <c r="M1255">
        <v>0.93152299999999999</v>
      </c>
      <c r="N1255">
        <v>0</v>
      </c>
      <c r="O1255" t="s">
        <v>42</v>
      </c>
    </row>
    <row r="1256" spans="1:15" x14ac:dyDescent="0.25">
      <c r="A1256" t="s">
        <v>134</v>
      </c>
      <c r="B1256">
        <v>30390.1</v>
      </c>
      <c r="C1256">
        <v>30273.9</v>
      </c>
      <c r="D1256">
        <v>30272.9</v>
      </c>
      <c r="E1256">
        <v>30246.3</v>
      </c>
      <c r="F1256">
        <v>1082.94</v>
      </c>
      <c r="G1256">
        <v>3628.65</v>
      </c>
      <c r="H1256">
        <v>794.28700000000003</v>
      </c>
      <c r="I1256">
        <v>787.16899999999998</v>
      </c>
      <c r="J1256">
        <v>962.87900000000002</v>
      </c>
      <c r="K1256">
        <v>24842.5</v>
      </c>
      <c r="L1256">
        <v>5.4726400000000001E-2</v>
      </c>
      <c r="M1256">
        <v>0.93181700000000001</v>
      </c>
      <c r="N1256">
        <v>0</v>
      </c>
      <c r="O1256" t="s">
        <v>42</v>
      </c>
    </row>
    <row r="1257" spans="1:15" x14ac:dyDescent="0.25">
      <c r="A1257" t="s">
        <v>134</v>
      </c>
      <c r="B1257">
        <v>30643.3</v>
      </c>
      <c r="C1257">
        <v>30529.599999999999</v>
      </c>
      <c r="D1257">
        <v>30528.6</v>
      </c>
      <c r="E1257">
        <v>30502</v>
      </c>
      <c r="F1257">
        <v>1131.03</v>
      </c>
      <c r="G1257">
        <v>3686.14</v>
      </c>
      <c r="H1257">
        <v>793.93700000000001</v>
      </c>
      <c r="I1257">
        <v>787.56799999999998</v>
      </c>
      <c r="J1257">
        <v>1019.3</v>
      </c>
      <c r="K1257">
        <v>25009.599999999999</v>
      </c>
      <c r="L1257">
        <v>5.7816100000000002E-2</v>
      </c>
      <c r="M1257">
        <v>0.93183499999999997</v>
      </c>
      <c r="N1257">
        <v>317</v>
      </c>
      <c r="O1257" t="s">
        <v>42</v>
      </c>
    </row>
    <row r="1258" spans="1:15" x14ac:dyDescent="0.25">
      <c r="A1258" t="s">
        <v>134</v>
      </c>
      <c r="B1258">
        <v>31932.9</v>
      </c>
      <c r="C1258">
        <v>31815.8</v>
      </c>
      <c r="D1258">
        <v>31814.6</v>
      </c>
      <c r="E1258">
        <v>31786.6</v>
      </c>
      <c r="F1258">
        <v>1137.1199999999999</v>
      </c>
      <c r="G1258">
        <v>3934.88</v>
      </c>
      <c r="H1258">
        <v>809.93</v>
      </c>
      <c r="I1258">
        <v>823.85199999999998</v>
      </c>
      <c r="J1258">
        <v>1176.7</v>
      </c>
      <c r="K1258">
        <v>25975.4</v>
      </c>
      <c r="L1258">
        <v>6.4061000000000007E-2</v>
      </c>
      <c r="M1258">
        <v>0.93182900000000002</v>
      </c>
      <c r="N1258">
        <v>0</v>
      </c>
      <c r="O1258" t="s">
        <v>42</v>
      </c>
    </row>
    <row r="1259" spans="1:15" x14ac:dyDescent="0.25">
      <c r="A1259" t="s">
        <v>134</v>
      </c>
      <c r="B1259">
        <v>30919.4</v>
      </c>
      <c r="C1259">
        <v>30806.1</v>
      </c>
      <c r="D1259">
        <v>30805.1</v>
      </c>
      <c r="E1259">
        <v>30778</v>
      </c>
      <c r="F1259">
        <v>1120.3900000000001</v>
      </c>
      <c r="G1259">
        <v>3716.07</v>
      </c>
      <c r="H1259">
        <v>795.75599999999997</v>
      </c>
      <c r="I1259">
        <v>805.35199999999998</v>
      </c>
      <c r="J1259">
        <v>1036.55</v>
      </c>
      <c r="K1259">
        <v>25183.9</v>
      </c>
      <c r="L1259">
        <v>5.3921200000000002E-2</v>
      </c>
      <c r="M1259">
        <v>0.95060599999999995</v>
      </c>
      <c r="N1259">
        <v>0</v>
      </c>
      <c r="O1259" t="s">
        <v>42</v>
      </c>
    </row>
    <row r="1260" spans="1:15" x14ac:dyDescent="0.25">
      <c r="A1260" t="s">
        <v>134</v>
      </c>
      <c r="B1260">
        <v>30265.8</v>
      </c>
      <c r="C1260">
        <v>30148.5</v>
      </c>
      <c r="D1260">
        <v>30147.4</v>
      </c>
      <c r="E1260">
        <v>30120.7</v>
      </c>
      <c r="F1260">
        <v>1078.26</v>
      </c>
      <c r="G1260">
        <v>3609.52</v>
      </c>
      <c r="H1260">
        <v>802.32299999999998</v>
      </c>
      <c r="I1260">
        <v>799.98500000000001</v>
      </c>
      <c r="J1260">
        <v>930.79100000000005</v>
      </c>
      <c r="K1260">
        <v>24709.3</v>
      </c>
      <c r="L1260">
        <v>5.3917100000000003E-2</v>
      </c>
      <c r="M1260">
        <v>0.93183199999999999</v>
      </c>
      <c r="N1260">
        <v>0</v>
      </c>
      <c r="O1260" t="s">
        <v>42</v>
      </c>
    </row>
    <row r="1261" spans="1:15" x14ac:dyDescent="0.25">
      <c r="A1261" t="s">
        <v>134</v>
      </c>
      <c r="B1261">
        <v>30490.5</v>
      </c>
      <c r="C1261">
        <v>30373.7</v>
      </c>
      <c r="D1261">
        <v>30372.7</v>
      </c>
      <c r="E1261">
        <v>30345.9</v>
      </c>
      <c r="F1261">
        <v>1101.6099999999999</v>
      </c>
      <c r="G1261">
        <v>3640.7</v>
      </c>
      <c r="H1261">
        <v>802.91200000000003</v>
      </c>
      <c r="I1261">
        <v>789.36400000000003</v>
      </c>
      <c r="J1261">
        <v>970.70100000000002</v>
      </c>
      <c r="K1261">
        <v>24896.799999999999</v>
      </c>
      <c r="L1261">
        <v>5.42184E-2</v>
      </c>
      <c r="M1261">
        <v>0.951214</v>
      </c>
      <c r="N1261">
        <v>0</v>
      </c>
      <c r="O1261" t="s">
        <v>42</v>
      </c>
    </row>
    <row r="1262" spans="1:15" x14ac:dyDescent="0.25">
      <c r="A1262" t="s">
        <v>134</v>
      </c>
      <c r="B1262">
        <v>30597</v>
      </c>
      <c r="C1262">
        <v>30478.1</v>
      </c>
      <c r="D1262">
        <v>30477</v>
      </c>
      <c r="E1262">
        <v>30450.1</v>
      </c>
      <c r="F1262">
        <v>1088.3599999999999</v>
      </c>
      <c r="G1262">
        <v>3646.88</v>
      </c>
      <c r="H1262">
        <v>799.05</v>
      </c>
      <c r="I1262">
        <v>792.88599999999997</v>
      </c>
      <c r="J1262">
        <v>964.42200000000003</v>
      </c>
      <c r="K1262">
        <v>24997.8</v>
      </c>
      <c r="L1262">
        <v>5.4533699999999997E-2</v>
      </c>
      <c r="M1262">
        <v>0.931836</v>
      </c>
      <c r="N1262">
        <v>0</v>
      </c>
      <c r="O1262" t="s">
        <v>42</v>
      </c>
    </row>
    <row r="1263" spans="1:15" x14ac:dyDescent="0.25">
      <c r="A1263" t="s">
        <v>134</v>
      </c>
      <c r="B1263">
        <v>31510.799999999999</v>
      </c>
      <c r="C1263">
        <v>31397.4</v>
      </c>
      <c r="D1263">
        <v>31396.3</v>
      </c>
      <c r="E1263">
        <v>31368.7</v>
      </c>
      <c r="F1263">
        <v>1136.46</v>
      </c>
      <c r="G1263">
        <v>3908.29</v>
      </c>
      <c r="H1263">
        <v>820.38900000000001</v>
      </c>
      <c r="I1263">
        <v>811.52599999999995</v>
      </c>
      <c r="J1263">
        <v>1163.08</v>
      </c>
      <c r="K1263">
        <v>25589.8</v>
      </c>
      <c r="L1263">
        <v>5.6782600000000003E-2</v>
      </c>
      <c r="M1263">
        <v>0.95901899999999995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30434.5</v>
      </c>
      <c r="C1264">
        <v>30317.1</v>
      </c>
      <c r="D1264">
        <v>30316</v>
      </c>
      <c r="E1264">
        <v>30289.1</v>
      </c>
      <c r="F1264">
        <v>1082.67</v>
      </c>
      <c r="G1264">
        <v>3599.6</v>
      </c>
      <c r="H1264">
        <v>782.41200000000003</v>
      </c>
      <c r="I1264">
        <v>802.62900000000002</v>
      </c>
      <c r="J1264">
        <v>951.39</v>
      </c>
      <c r="K1264">
        <v>24879.7</v>
      </c>
      <c r="L1264">
        <v>5.9042900000000002E-2</v>
      </c>
      <c r="M1264">
        <v>0.95166899999999999</v>
      </c>
      <c r="N1264">
        <v>0</v>
      </c>
      <c r="O1264" t="s">
        <v>42</v>
      </c>
    </row>
    <row r="1265" spans="1:15" x14ac:dyDescent="0.25">
      <c r="A1265" t="s">
        <v>134</v>
      </c>
      <c r="B1265">
        <v>30663.5</v>
      </c>
      <c r="C1265">
        <v>30546.2</v>
      </c>
      <c r="D1265">
        <v>30545.200000000001</v>
      </c>
      <c r="E1265">
        <v>30518.2</v>
      </c>
      <c r="F1265">
        <v>1100.47</v>
      </c>
      <c r="G1265">
        <v>3619.46</v>
      </c>
      <c r="H1265">
        <v>791.50300000000004</v>
      </c>
      <c r="I1265">
        <v>794.21699999999998</v>
      </c>
      <c r="J1265">
        <v>950.39099999999996</v>
      </c>
      <c r="K1265">
        <v>25108.5</v>
      </c>
      <c r="L1265">
        <v>6.4838699999999999E-2</v>
      </c>
      <c r="M1265">
        <v>0.92941399999999996</v>
      </c>
      <c r="N1265">
        <v>0</v>
      </c>
      <c r="O1265" t="s">
        <v>42</v>
      </c>
    </row>
    <row r="1266" spans="1:15" x14ac:dyDescent="0.25">
      <c r="A1266" t="s">
        <v>134</v>
      </c>
      <c r="B1266">
        <v>31337.9</v>
      </c>
      <c r="C1266">
        <v>31224.9</v>
      </c>
      <c r="D1266">
        <v>31223.9</v>
      </c>
      <c r="E1266">
        <v>31196.5</v>
      </c>
      <c r="F1266">
        <v>1124.4000000000001</v>
      </c>
      <c r="G1266">
        <v>3815.1</v>
      </c>
      <c r="H1266">
        <v>807.36</v>
      </c>
      <c r="I1266">
        <v>802.96500000000003</v>
      </c>
      <c r="J1266">
        <v>1104.76</v>
      </c>
      <c r="K1266">
        <v>25578.400000000001</v>
      </c>
      <c r="L1266">
        <v>5.39894E-2</v>
      </c>
      <c r="M1266">
        <v>0.93175799999999998</v>
      </c>
      <c r="N1266">
        <v>37</v>
      </c>
      <c r="O1266" t="s">
        <v>42</v>
      </c>
    </row>
    <row r="1267" spans="1:15" x14ac:dyDescent="0.25">
      <c r="A1267" t="s">
        <v>134</v>
      </c>
      <c r="B1267">
        <v>31289.5</v>
      </c>
      <c r="C1267">
        <v>31173.1</v>
      </c>
      <c r="D1267">
        <v>31172</v>
      </c>
      <c r="E1267">
        <v>31144.9</v>
      </c>
      <c r="F1267">
        <v>1126.3800000000001</v>
      </c>
      <c r="G1267">
        <v>3842.84</v>
      </c>
      <c r="H1267">
        <v>812.60799999999995</v>
      </c>
      <c r="I1267">
        <v>807.60199999999998</v>
      </c>
      <c r="J1267">
        <v>1111.04</v>
      </c>
      <c r="K1267">
        <v>25435.599999999999</v>
      </c>
      <c r="L1267">
        <v>5.4951100000000003E-2</v>
      </c>
      <c r="M1267">
        <v>0.93183499999999997</v>
      </c>
      <c r="N1267">
        <v>32</v>
      </c>
      <c r="O1267" t="s">
        <v>42</v>
      </c>
    </row>
    <row r="1268" spans="1:15" x14ac:dyDescent="0.25">
      <c r="A1268" t="s">
        <v>134</v>
      </c>
      <c r="B1268">
        <v>31199.200000000001</v>
      </c>
      <c r="C1268">
        <v>31083</v>
      </c>
      <c r="D1268">
        <v>31081.9</v>
      </c>
      <c r="E1268">
        <v>31054.799999999999</v>
      </c>
      <c r="F1268">
        <v>1102.79</v>
      </c>
      <c r="G1268">
        <v>3770.1</v>
      </c>
      <c r="H1268">
        <v>803.36</v>
      </c>
      <c r="I1268">
        <v>801.05499999999995</v>
      </c>
      <c r="J1268">
        <v>1087.44</v>
      </c>
      <c r="K1268">
        <v>25465.8</v>
      </c>
      <c r="L1268">
        <v>5.4045999999999997E-2</v>
      </c>
      <c r="M1268">
        <v>0.95663299999999996</v>
      </c>
      <c r="N1268">
        <v>0</v>
      </c>
      <c r="O1268" t="s">
        <v>42</v>
      </c>
    </row>
    <row r="1269" spans="1:15" x14ac:dyDescent="0.25">
      <c r="A1269" t="s">
        <v>134</v>
      </c>
      <c r="B1269">
        <v>30895.4</v>
      </c>
      <c r="C1269">
        <v>30780.2</v>
      </c>
      <c r="D1269">
        <v>30779.200000000001</v>
      </c>
      <c r="E1269">
        <v>30752.1</v>
      </c>
      <c r="F1269">
        <v>1110.92</v>
      </c>
      <c r="G1269">
        <v>3631.6</v>
      </c>
      <c r="H1269">
        <v>804.31700000000001</v>
      </c>
      <c r="I1269">
        <v>800.11400000000003</v>
      </c>
      <c r="J1269">
        <v>947.61900000000003</v>
      </c>
      <c r="K1269">
        <v>25282.9</v>
      </c>
      <c r="L1269">
        <v>5.3997999999999997E-2</v>
      </c>
      <c r="M1269">
        <v>0.93179900000000004</v>
      </c>
      <c r="N1269">
        <v>0</v>
      </c>
      <c r="O1269" t="s">
        <v>42</v>
      </c>
    </row>
    <row r="1270" spans="1:15" x14ac:dyDescent="0.25">
      <c r="A1270" t="s">
        <v>134</v>
      </c>
      <c r="B1270">
        <v>31139.200000000001</v>
      </c>
      <c r="C1270">
        <v>31022.7</v>
      </c>
      <c r="D1270">
        <v>31021.7</v>
      </c>
      <c r="E1270">
        <v>30994.5</v>
      </c>
      <c r="F1270">
        <v>1126.32</v>
      </c>
      <c r="G1270">
        <v>3753.55</v>
      </c>
      <c r="H1270">
        <v>793.79200000000003</v>
      </c>
      <c r="I1270">
        <v>797.99400000000003</v>
      </c>
      <c r="J1270">
        <v>1074.3499999999999</v>
      </c>
      <c r="K1270">
        <v>25403.3</v>
      </c>
      <c r="L1270">
        <v>5.4760700000000002E-2</v>
      </c>
      <c r="M1270">
        <v>0.95716199999999996</v>
      </c>
      <c r="N1270">
        <v>0</v>
      </c>
      <c r="O1270" t="s">
        <v>42</v>
      </c>
    </row>
    <row r="1271" spans="1:15" x14ac:dyDescent="0.25">
      <c r="A1271" t="s">
        <v>134</v>
      </c>
      <c r="B1271">
        <v>30805.200000000001</v>
      </c>
      <c r="C1271">
        <v>30685.7</v>
      </c>
      <c r="D1271">
        <v>30684.6</v>
      </c>
      <c r="E1271">
        <v>30657.9</v>
      </c>
      <c r="F1271">
        <v>1095.33</v>
      </c>
      <c r="G1271">
        <v>3744.97</v>
      </c>
      <c r="H1271">
        <v>803.58100000000002</v>
      </c>
      <c r="I1271">
        <v>803.76099999999997</v>
      </c>
      <c r="J1271">
        <v>1058.1500000000001</v>
      </c>
      <c r="K1271">
        <v>25071.8</v>
      </c>
      <c r="L1271">
        <v>6.0035699999999997E-2</v>
      </c>
      <c r="M1271">
        <v>0.95787800000000001</v>
      </c>
      <c r="N1271">
        <v>0</v>
      </c>
      <c r="O1271" t="s">
        <v>42</v>
      </c>
    </row>
    <row r="1272" spans="1:15" x14ac:dyDescent="0.25">
      <c r="A1272" t="s">
        <v>134</v>
      </c>
      <c r="B1272">
        <v>31592.6</v>
      </c>
      <c r="C1272">
        <v>31471</v>
      </c>
      <c r="D1272">
        <v>31469.9</v>
      </c>
      <c r="E1272">
        <v>31442.2</v>
      </c>
      <c r="F1272">
        <v>1137.8900000000001</v>
      </c>
      <c r="G1272">
        <v>3820.02</v>
      </c>
      <c r="H1272">
        <v>808.13900000000001</v>
      </c>
      <c r="I1272">
        <v>811.37800000000004</v>
      </c>
      <c r="J1272">
        <v>1079.93</v>
      </c>
      <c r="K1272">
        <v>25768</v>
      </c>
      <c r="L1272">
        <v>5.3959899999999998E-2</v>
      </c>
      <c r="M1272">
        <v>0.931836</v>
      </c>
      <c r="N1272">
        <v>0</v>
      </c>
      <c r="O1272" t="s">
        <v>42</v>
      </c>
    </row>
    <row r="1273" spans="1:15" x14ac:dyDescent="0.25">
      <c r="A1273" t="s">
        <v>134</v>
      </c>
      <c r="B1273">
        <v>31304.3</v>
      </c>
      <c r="C1273">
        <v>31174</v>
      </c>
      <c r="D1273">
        <v>31173</v>
      </c>
      <c r="E1273">
        <v>31145.7</v>
      </c>
      <c r="F1273">
        <v>1116.42</v>
      </c>
      <c r="G1273">
        <v>3777.49</v>
      </c>
      <c r="H1273">
        <v>802.87599999999998</v>
      </c>
      <c r="I1273">
        <v>822.24599999999998</v>
      </c>
      <c r="J1273">
        <v>1051.46</v>
      </c>
      <c r="K1273">
        <v>25524.2</v>
      </c>
      <c r="L1273">
        <v>5.3910399999999997E-2</v>
      </c>
      <c r="M1273">
        <v>0.93177600000000005</v>
      </c>
      <c r="N1273">
        <v>0</v>
      </c>
      <c r="O1273" t="s">
        <v>42</v>
      </c>
    </row>
    <row r="1274" spans="1:15" x14ac:dyDescent="0.25">
      <c r="A1274" t="s">
        <v>134</v>
      </c>
      <c r="B1274">
        <v>31134.7</v>
      </c>
      <c r="C1274">
        <v>31014.1</v>
      </c>
      <c r="D1274">
        <v>31013</v>
      </c>
      <c r="E1274">
        <v>30985.8</v>
      </c>
      <c r="F1274">
        <v>1108.47</v>
      </c>
      <c r="G1274">
        <v>3715.88</v>
      </c>
      <c r="H1274">
        <v>806.28399999999999</v>
      </c>
      <c r="I1274">
        <v>809.399</v>
      </c>
      <c r="J1274">
        <v>1013.1</v>
      </c>
      <c r="K1274">
        <v>25459.9</v>
      </c>
      <c r="L1274">
        <v>5.3921799999999999E-2</v>
      </c>
      <c r="M1274">
        <v>0.94457899999999995</v>
      </c>
      <c r="N1274">
        <v>0</v>
      </c>
      <c r="O1274" t="s">
        <v>42</v>
      </c>
    </row>
    <row r="1275" spans="1:15" x14ac:dyDescent="0.25">
      <c r="A1275" t="s">
        <v>134</v>
      </c>
      <c r="B1275">
        <v>30975</v>
      </c>
      <c r="C1275">
        <v>30855.5</v>
      </c>
      <c r="D1275">
        <v>30854.5</v>
      </c>
      <c r="E1275">
        <v>30827.5</v>
      </c>
      <c r="F1275">
        <v>1115.6600000000001</v>
      </c>
      <c r="G1275">
        <v>3663.35</v>
      </c>
      <c r="H1275">
        <v>795.09100000000001</v>
      </c>
      <c r="I1275">
        <v>798.82100000000003</v>
      </c>
      <c r="J1275">
        <v>968.07600000000002</v>
      </c>
      <c r="K1275">
        <v>25352.9</v>
      </c>
      <c r="L1275">
        <v>5.7222799999999997E-2</v>
      </c>
      <c r="M1275">
        <v>0.93179000000000001</v>
      </c>
      <c r="N1275">
        <v>0</v>
      </c>
      <c r="O1275" t="s">
        <v>42</v>
      </c>
    </row>
    <row r="1276" spans="1:15" x14ac:dyDescent="0.25">
      <c r="A1276" t="s">
        <v>134</v>
      </c>
      <c r="B1276">
        <v>30831.3</v>
      </c>
      <c r="C1276">
        <v>30711.5</v>
      </c>
      <c r="D1276">
        <v>30710.5</v>
      </c>
      <c r="E1276">
        <v>30683.599999999999</v>
      </c>
      <c r="F1276">
        <v>1091.07</v>
      </c>
      <c r="G1276">
        <v>3715.17</v>
      </c>
      <c r="H1276">
        <v>803.14700000000005</v>
      </c>
      <c r="I1276">
        <v>792.31299999999999</v>
      </c>
      <c r="J1276">
        <v>1050.3</v>
      </c>
      <c r="K1276">
        <v>25147.8</v>
      </c>
      <c r="L1276">
        <v>7.4305399999999994E-2</v>
      </c>
      <c r="M1276">
        <v>0.93169100000000005</v>
      </c>
      <c r="N1276">
        <v>0</v>
      </c>
      <c r="O1276" t="s">
        <v>42</v>
      </c>
    </row>
    <row r="1277" spans="1:15" x14ac:dyDescent="0.25">
      <c r="A1277" t="s">
        <v>134</v>
      </c>
      <c r="B1277">
        <v>30126.5</v>
      </c>
      <c r="C1277">
        <v>29996.7</v>
      </c>
      <c r="D1277">
        <v>29995.7</v>
      </c>
      <c r="E1277">
        <v>29969.4</v>
      </c>
      <c r="F1277">
        <v>1080.9100000000001</v>
      </c>
      <c r="G1277">
        <v>3661.18</v>
      </c>
      <c r="H1277">
        <v>772.60199999999998</v>
      </c>
      <c r="I1277">
        <v>776.86</v>
      </c>
      <c r="J1277">
        <v>1030</v>
      </c>
      <c r="K1277">
        <v>24487.1</v>
      </c>
      <c r="L1277">
        <v>5.5184200000000003E-2</v>
      </c>
      <c r="M1277">
        <v>0.93182299999999996</v>
      </c>
      <c r="N1277">
        <v>231</v>
      </c>
      <c r="O1277" t="s">
        <v>42</v>
      </c>
    </row>
    <row r="1278" spans="1:15" x14ac:dyDescent="0.25">
      <c r="A1278" t="s">
        <v>134</v>
      </c>
      <c r="B1278">
        <v>30547.5</v>
      </c>
      <c r="C1278">
        <v>30428.400000000001</v>
      </c>
      <c r="D1278">
        <v>30427.4</v>
      </c>
      <c r="E1278">
        <v>30400.7</v>
      </c>
      <c r="F1278">
        <v>1093.3800000000001</v>
      </c>
      <c r="G1278">
        <v>3672.83</v>
      </c>
      <c r="H1278">
        <v>782.447</v>
      </c>
      <c r="I1278">
        <v>785.79200000000003</v>
      </c>
      <c r="J1278">
        <v>1028.3900000000001</v>
      </c>
      <c r="K1278">
        <v>24951.7</v>
      </c>
      <c r="L1278">
        <v>5.4300099999999997E-2</v>
      </c>
      <c r="M1278">
        <v>0.93182900000000002</v>
      </c>
      <c r="N1278">
        <v>0</v>
      </c>
      <c r="O1278" t="s">
        <v>42</v>
      </c>
    </row>
    <row r="1279" spans="1:15" x14ac:dyDescent="0.25">
      <c r="A1279" t="s">
        <v>134</v>
      </c>
      <c r="B1279">
        <v>31118.400000000001</v>
      </c>
      <c r="C1279">
        <v>30997.5</v>
      </c>
      <c r="D1279">
        <v>30996.5</v>
      </c>
      <c r="E1279">
        <v>30969.3</v>
      </c>
      <c r="F1279">
        <v>1109.55</v>
      </c>
      <c r="G1279">
        <v>3717.36</v>
      </c>
      <c r="H1279">
        <v>796.88800000000003</v>
      </c>
      <c r="I1279">
        <v>800.29899999999998</v>
      </c>
      <c r="J1279">
        <v>1036.6300000000001</v>
      </c>
      <c r="K1279">
        <v>25428</v>
      </c>
      <c r="L1279">
        <v>6.1799E-2</v>
      </c>
      <c r="M1279">
        <v>0.93183700000000003</v>
      </c>
      <c r="N1279">
        <v>0</v>
      </c>
      <c r="O1279" t="s">
        <v>42</v>
      </c>
    </row>
    <row r="1280" spans="1:15" x14ac:dyDescent="0.25">
      <c r="A1280" t="s">
        <v>134</v>
      </c>
      <c r="B1280">
        <v>31080.9</v>
      </c>
      <c r="C1280">
        <v>30963.9</v>
      </c>
      <c r="D1280">
        <v>30962.799999999999</v>
      </c>
      <c r="E1280">
        <v>30935.9</v>
      </c>
      <c r="F1280">
        <v>1098.43</v>
      </c>
      <c r="G1280">
        <v>3777.7</v>
      </c>
      <c r="H1280">
        <v>799.07799999999997</v>
      </c>
      <c r="I1280">
        <v>805.928</v>
      </c>
      <c r="J1280">
        <v>1088.8</v>
      </c>
      <c r="K1280">
        <v>25334.3</v>
      </c>
      <c r="L1280">
        <v>5.65412E-2</v>
      </c>
      <c r="M1280">
        <v>0.93181000000000003</v>
      </c>
      <c r="N1280">
        <v>0</v>
      </c>
      <c r="O1280" t="s">
        <v>42</v>
      </c>
    </row>
    <row r="1281" spans="1:25" x14ac:dyDescent="0.25">
      <c r="A1281" t="s">
        <v>134</v>
      </c>
      <c r="B1281">
        <v>31128.799999999999</v>
      </c>
      <c r="C1281">
        <v>31009</v>
      </c>
      <c r="D1281">
        <v>31007.9</v>
      </c>
      <c r="E1281">
        <v>30981</v>
      </c>
      <c r="F1281">
        <v>1117.74</v>
      </c>
      <c r="G1281">
        <v>3833.43</v>
      </c>
      <c r="H1281">
        <v>794.476</v>
      </c>
      <c r="I1281">
        <v>805.93399999999997</v>
      </c>
      <c r="J1281">
        <v>1146.73</v>
      </c>
      <c r="K1281">
        <v>25339.8</v>
      </c>
      <c r="L1281">
        <v>5.4937899999999998E-2</v>
      </c>
      <c r="M1281">
        <v>0.93168600000000001</v>
      </c>
      <c r="N1281">
        <v>0</v>
      </c>
      <c r="O1281" t="s">
        <v>42</v>
      </c>
    </row>
    <row r="1282" spans="1:25" x14ac:dyDescent="0.25">
      <c r="A1282" t="s">
        <v>134</v>
      </c>
      <c r="B1282">
        <v>30768.6</v>
      </c>
      <c r="C1282">
        <v>30646.400000000001</v>
      </c>
      <c r="D1282">
        <v>30645.4</v>
      </c>
      <c r="E1282">
        <v>30616</v>
      </c>
      <c r="F1282">
        <v>1097.29</v>
      </c>
      <c r="G1282">
        <v>3670.82</v>
      </c>
      <c r="H1282">
        <v>793.87</v>
      </c>
      <c r="I1282">
        <v>804.43299999999999</v>
      </c>
      <c r="J1282">
        <v>986.52700000000004</v>
      </c>
      <c r="K1282">
        <v>25132.400000000001</v>
      </c>
      <c r="L1282">
        <v>5.3913599999999999E-2</v>
      </c>
      <c r="M1282">
        <v>0.931836</v>
      </c>
      <c r="N1282">
        <v>0</v>
      </c>
      <c r="O1282" t="s">
        <v>42</v>
      </c>
    </row>
    <row r="1283" spans="1:25" x14ac:dyDescent="0.25">
      <c r="A1283" t="s">
        <v>134</v>
      </c>
      <c r="B1283">
        <v>31146</v>
      </c>
      <c r="C1283">
        <v>31025.1</v>
      </c>
      <c r="D1283">
        <v>31024</v>
      </c>
      <c r="E1283">
        <v>30990.2</v>
      </c>
      <c r="F1283">
        <v>1114.6400000000001</v>
      </c>
      <c r="G1283">
        <v>3814.16</v>
      </c>
      <c r="H1283">
        <v>796.23699999999997</v>
      </c>
      <c r="I1283">
        <v>822.38400000000001</v>
      </c>
      <c r="J1283">
        <v>1099.48</v>
      </c>
      <c r="K1283">
        <v>25329.1</v>
      </c>
      <c r="L1283">
        <v>5.42698E-2</v>
      </c>
      <c r="M1283">
        <v>0.931836</v>
      </c>
      <c r="N1283">
        <v>0</v>
      </c>
      <c r="O1283" t="s">
        <v>42</v>
      </c>
    </row>
    <row r="1284" spans="1:25" x14ac:dyDescent="0.25">
      <c r="A1284" t="s">
        <v>134</v>
      </c>
      <c r="B1284">
        <v>30964.400000000001</v>
      </c>
      <c r="C1284">
        <v>30831.200000000001</v>
      </c>
      <c r="D1284">
        <v>30830.2</v>
      </c>
      <c r="E1284">
        <v>30803.3</v>
      </c>
      <c r="F1284">
        <v>1095.58</v>
      </c>
      <c r="G1284">
        <v>3752.24</v>
      </c>
      <c r="H1284">
        <v>801.101</v>
      </c>
      <c r="I1284">
        <v>796.53099999999995</v>
      </c>
      <c r="J1284">
        <v>1071.44</v>
      </c>
      <c r="K1284">
        <v>25260.9</v>
      </c>
      <c r="L1284">
        <v>5.6567100000000002E-2</v>
      </c>
      <c r="M1284">
        <v>0.94561399999999995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31401.7</v>
      </c>
      <c r="C1285">
        <v>31282.5</v>
      </c>
      <c r="D1285">
        <v>31281.5</v>
      </c>
      <c r="E1285">
        <v>31254.1</v>
      </c>
      <c r="F1285">
        <v>1142.02</v>
      </c>
      <c r="G1285">
        <v>3837.39</v>
      </c>
      <c r="H1285">
        <v>800.89400000000001</v>
      </c>
      <c r="I1285">
        <v>801.94100000000003</v>
      </c>
      <c r="J1285">
        <v>1147</v>
      </c>
      <c r="K1285">
        <v>25567.5</v>
      </c>
      <c r="L1285">
        <v>5.5878400000000002E-2</v>
      </c>
      <c r="M1285">
        <v>0.931836</v>
      </c>
      <c r="N1285">
        <v>0</v>
      </c>
      <c r="O1285" t="s">
        <v>42</v>
      </c>
    </row>
    <row r="1286" spans="1:25" x14ac:dyDescent="0.25">
      <c r="A1286" t="s">
        <v>134</v>
      </c>
      <c r="B1286">
        <v>31125.4</v>
      </c>
      <c r="C1286">
        <v>31004.3</v>
      </c>
      <c r="D1286">
        <v>31003.3</v>
      </c>
      <c r="E1286">
        <v>30976.1</v>
      </c>
      <c r="F1286">
        <v>1111.03</v>
      </c>
      <c r="G1286">
        <v>3785.5</v>
      </c>
      <c r="H1286">
        <v>791.01800000000003</v>
      </c>
      <c r="I1286">
        <v>797.32100000000003</v>
      </c>
      <c r="J1286">
        <v>1118.5</v>
      </c>
      <c r="K1286">
        <v>25331.1</v>
      </c>
      <c r="L1286">
        <v>5.7857699999999998E-2</v>
      </c>
      <c r="M1286">
        <v>0.93181700000000001</v>
      </c>
      <c r="N1286">
        <v>0</v>
      </c>
      <c r="O1286" t="s">
        <v>42</v>
      </c>
    </row>
    <row r="1287" spans="1:25" x14ac:dyDescent="0.25">
      <c r="A1287" t="s">
        <v>134</v>
      </c>
      <c r="B1287">
        <v>30697</v>
      </c>
      <c r="C1287">
        <v>30576.6</v>
      </c>
      <c r="D1287">
        <v>30575.599999999999</v>
      </c>
      <c r="E1287">
        <v>30548.799999999999</v>
      </c>
      <c r="F1287">
        <v>1100.9100000000001</v>
      </c>
      <c r="G1287">
        <v>3634.21</v>
      </c>
      <c r="H1287">
        <v>797.86400000000003</v>
      </c>
      <c r="I1287">
        <v>796.48599999999999</v>
      </c>
      <c r="J1287">
        <v>968.15800000000002</v>
      </c>
      <c r="K1287">
        <v>25127.599999999999</v>
      </c>
      <c r="L1287">
        <v>5.4047100000000001E-2</v>
      </c>
      <c r="M1287">
        <v>0.95889599999999997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31292.400000000001</v>
      </c>
      <c r="C1288">
        <v>31171.7</v>
      </c>
      <c r="D1288">
        <v>31170.7</v>
      </c>
      <c r="E1288">
        <v>31143.5</v>
      </c>
      <c r="F1288">
        <v>1118.82</v>
      </c>
      <c r="G1288">
        <v>3755.47</v>
      </c>
      <c r="H1288">
        <v>799.47500000000002</v>
      </c>
      <c r="I1288">
        <v>808.678</v>
      </c>
      <c r="J1288">
        <v>1038.69</v>
      </c>
      <c r="K1288">
        <v>25568.9</v>
      </c>
      <c r="L1288">
        <v>5.4834300000000002E-2</v>
      </c>
      <c r="M1288">
        <v>0.93182100000000001</v>
      </c>
      <c r="N1288">
        <v>0</v>
      </c>
      <c r="O1288" t="s">
        <v>42</v>
      </c>
      <c r="R1288">
        <f>AVERAGE(B1239:B1288)</f>
        <v>30969.931999999997</v>
      </c>
      <c r="S1288">
        <f>AVERAGE(C1239:C1288)</f>
        <v>30851.397999999997</v>
      </c>
      <c r="U1288">
        <f>_xlfn.VAR.P(B1239:B1288)</f>
        <v>163962.57937600033</v>
      </c>
      <c r="V1288">
        <f>_xlfn.VAR.P(C1239:C1288)</f>
        <v>164186.27139599997</v>
      </c>
      <c r="X1288">
        <f>1.96*SQRT(U1288)/50</f>
        <v>15.872978862593408</v>
      </c>
      <c r="Y1288">
        <f>1.96*SQRT(V1288)/50</f>
        <v>15.883802821678108</v>
      </c>
    </row>
    <row r="1289" spans="1:25" x14ac:dyDescent="0.25">
      <c r="A1289" t="s">
        <v>135</v>
      </c>
      <c r="B1289">
        <v>1548500.9761059999</v>
      </c>
      <c r="C1289" t="s">
        <v>36</v>
      </c>
    </row>
    <row r="1290" spans="1:25" x14ac:dyDescent="0.25">
      <c r="A1290" t="s">
        <v>136</v>
      </c>
      <c r="B1290">
        <v>27368.3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5.4780599999999999E-2</v>
      </c>
      <c r="L1290">
        <v>0.95648500000000003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27892.3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5.4040900000000003E-2</v>
      </c>
      <c r="L1291">
        <v>0.93182799999999999</v>
      </c>
      <c r="M1291">
        <v>0</v>
      </c>
      <c r="N1291" t="s">
        <v>42</v>
      </c>
    </row>
    <row r="1292" spans="1:25" x14ac:dyDescent="0.25">
      <c r="A1292" t="s">
        <v>136</v>
      </c>
      <c r="B1292">
        <v>27780.799999999999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5.3926099999999998E-2</v>
      </c>
      <c r="L1292">
        <v>0.93183499999999997</v>
      </c>
      <c r="M1292">
        <v>238</v>
      </c>
      <c r="N1292" t="s">
        <v>42</v>
      </c>
    </row>
    <row r="1293" spans="1:25" x14ac:dyDescent="0.25">
      <c r="A1293" t="s">
        <v>136</v>
      </c>
      <c r="B1293">
        <v>27354.1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6.8672399999999995E-2</v>
      </c>
      <c r="L1293">
        <v>0.93647199999999997</v>
      </c>
      <c r="M1293">
        <v>0</v>
      </c>
      <c r="N1293" t="s">
        <v>42</v>
      </c>
    </row>
    <row r="1294" spans="1:25" x14ac:dyDescent="0.25">
      <c r="A1294" t="s">
        <v>136</v>
      </c>
      <c r="B1294">
        <v>27881.599999999999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3.8036199999999999E-2</v>
      </c>
      <c r="L1294">
        <v>0.93172100000000002</v>
      </c>
      <c r="M1294">
        <v>0</v>
      </c>
      <c r="N1294" t="s">
        <v>42</v>
      </c>
    </row>
    <row r="1295" spans="1:25" x14ac:dyDescent="0.25">
      <c r="A1295" t="s">
        <v>136</v>
      </c>
      <c r="B1295">
        <v>27600.799999999999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5.4027100000000002E-2</v>
      </c>
      <c r="L1295">
        <v>0.93179400000000001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28054.1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5.4820099999999997E-2</v>
      </c>
      <c r="L1296">
        <v>0.93181099999999994</v>
      </c>
      <c r="M1296">
        <v>0</v>
      </c>
      <c r="N1296" t="s">
        <v>42</v>
      </c>
    </row>
    <row r="1297" spans="1:14" x14ac:dyDescent="0.25">
      <c r="A1297" t="s">
        <v>136</v>
      </c>
      <c r="B1297">
        <v>27442.3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5.7520799999999997E-2</v>
      </c>
      <c r="L1297">
        <v>0.95626</v>
      </c>
      <c r="M1297">
        <v>0</v>
      </c>
      <c r="N1297" t="s">
        <v>42</v>
      </c>
    </row>
    <row r="1298" spans="1:14" x14ac:dyDescent="0.25">
      <c r="A1298" t="s">
        <v>136</v>
      </c>
      <c r="B1298">
        <v>27571.5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5.4274700000000002E-2</v>
      </c>
      <c r="L1298">
        <v>0.93183400000000005</v>
      </c>
      <c r="M1298">
        <v>0</v>
      </c>
      <c r="N1298" t="s">
        <v>42</v>
      </c>
    </row>
    <row r="1299" spans="1:14" x14ac:dyDescent="0.25">
      <c r="A1299" t="s">
        <v>136</v>
      </c>
      <c r="B1299">
        <v>27606.3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5.4848899999999999E-2</v>
      </c>
      <c r="L1299">
        <v>0.93182900000000002</v>
      </c>
      <c r="M1299">
        <v>0</v>
      </c>
      <c r="N1299" t="s">
        <v>42</v>
      </c>
    </row>
    <row r="1300" spans="1:14" x14ac:dyDescent="0.25">
      <c r="A1300" t="s">
        <v>136</v>
      </c>
      <c r="B1300">
        <v>27727.3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5.6532600000000002E-2</v>
      </c>
      <c r="L1300">
        <v>0.942662</v>
      </c>
      <c r="M1300">
        <v>0</v>
      </c>
      <c r="N1300" t="s">
        <v>42</v>
      </c>
    </row>
    <row r="1301" spans="1:14" x14ac:dyDescent="0.25">
      <c r="A1301" t="s">
        <v>136</v>
      </c>
      <c r="B1301">
        <v>27343.4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5.4632399999999998E-2</v>
      </c>
      <c r="L1301">
        <v>0.93132700000000002</v>
      </c>
      <c r="M1301">
        <v>0</v>
      </c>
      <c r="N1301" t="s">
        <v>42</v>
      </c>
    </row>
    <row r="1302" spans="1:14" x14ac:dyDescent="0.25">
      <c r="A1302" t="s">
        <v>136</v>
      </c>
      <c r="B1302">
        <v>27161.599999999999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5.5787700000000003E-2</v>
      </c>
      <c r="L1302">
        <v>0.93182900000000002</v>
      </c>
      <c r="M1302">
        <v>45</v>
      </c>
      <c r="N1302" t="s">
        <v>42</v>
      </c>
    </row>
    <row r="1303" spans="1:14" x14ac:dyDescent="0.25">
      <c r="A1303" t="s">
        <v>136</v>
      </c>
      <c r="B1303">
        <v>27217.1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6.9979299999999994E-2</v>
      </c>
      <c r="L1303">
        <v>0.93155500000000002</v>
      </c>
      <c r="M1303">
        <v>0</v>
      </c>
      <c r="N1303" t="s">
        <v>42</v>
      </c>
    </row>
    <row r="1304" spans="1:14" x14ac:dyDescent="0.25">
      <c r="A1304" t="s">
        <v>136</v>
      </c>
      <c r="B1304">
        <v>27198.3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5.4320599999999997E-2</v>
      </c>
      <c r="L1304">
        <v>0.93181499999999995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27038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6.1774900000000001E-2</v>
      </c>
      <c r="L1305">
        <v>0.93183700000000003</v>
      </c>
      <c r="M1305">
        <v>164</v>
      </c>
      <c r="N1305" t="s">
        <v>42</v>
      </c>
    </row>
    <row r="1306" spans="1:14" x14ac:dyDescent="0.25">
      <c r="A1306" t="s">
        <v>136</v>
      </c>
      <c r="B1306">
        <v>26940.9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5.4233200000000002E-2</v>
      </c>
      <c r="L1306">
        <v>0.93183099999999996</v>
      </c>
      <c r="M1306">
        <v>298</v>
      </c>
      <c r="N1306" t="s">
        <v>42</v>
      </c>
    </row>
    <row r="1307" spans="1:14" x14ac:dyDescent="0.25">
      <c r="A1307" t="s">
        <v>136</v>
      </c>
      <c r="B1307">
        <v>26909.3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6.0100099999999997E-2</v>
      </c>
      <c r="L1307">
        <v>0.94736200000000004</v>
      </c>
      <c r="M1307">
        <v>0</v>
      </c>
      <c r="N1307" t="s">
        <v>42</v>
      </c>
    </row>
    <row r="1308" spans="1:14" x14ac:dyDescent="0.25">
      <c r="A1308" t="s">
        <v>136</v>
      </c>
      <c r="B1308">
        <v>26757.8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5.6057700000000002E-2</v>
      </c>
      <c r="L1308">
        <v>0.95319100000000001</v>
      </c>
      <c r="M1308">
        <v>0</v>
      </c>
      <c r="N1308" t="s">
        <v>42</v>
      </c>
    </row>
    <row r="1309" spans="1:14" x14ac:dyDescent="0.25">
      <c r="A1309" t="s">
        <v>136</v>
      </c>
      <c r="B1309">
        <v>27525.1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5.4768699999999997E-2</v>
      </c>
      <c r="L1309">
        <v>0.931836</v>
      </c>
      <c r="M1309">
        <v>49</v>
      </c>
      <c r="N1309" t="s">
        <v>42</v>
      </c>
    </row>
    <row r="1310" spans="1:14" x14ac:dyDescent="0.25">
      <c r="A1310" t="s">
        <v>136</v>
      </c>
      <c r="B1310">
        <v>26742.6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5.4312600000000003E-2</v>
      </c>
      <c r="L1310">
        <v>0.95908700000000002</v>
      </c>
      <c r="M1310">
        <v>0</v>
      </c>
      <c r="N1310" t="s">
        <v>42</v>
      </c>
    </row>
    <row r="1311" spans="1:14" x14ac:dyDescent="0.25">
      <c r="A1311" t="s">
        <v>136</v>
      </c>
      <c r="B1311">
        <v>26666.799999999999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3.0254099999999999E-2</v>
      </c>
      <c r="L1311">
        <v>0.93566000000000005</v>
      </c>
      <c r="M1311">
        <v>0</v>
      </c>
      <c r="N1311" t="s">
        <v>42</v>
      </c>
    </row>
    <row r="1312" spans="1:14" x14ac:dyDescent="0.25">
      <c r="A1312" t="s">
        <v>136</v>
      </c>
      <c r="B1312">
        <v>27674.7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5.4068600000000001E-2</v>
      </c>
      <c r="L1312">
        <v>0.93183000000000005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27428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8.3260200000000006E-2</v>
      </c>
      <c r="L1313">
        <v>0.93697200000000003</v>
      </c>
      <c r="M1313">
        <v>93</v>
      </c>
      <c r="N1313" t="s">
        <v>42</v>
      </c>
    </row>
    <row r="1314" spans="1:14" x14ac:dyDescent="0.25">
      <c r="A1314" t="s">
        <v>136</v>
      </c>
      <c r="B1314">
        <v>27139.5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5.4028E-2</v>
      </c>
      <c r="L1314">
        <v>0.95484000000000002</v>
      </c>
      <c r="M1314">
        <v>0</v>
      </c>
      <c r="N1314" t="s">
        <v>42</v>
      </c>
    </row>
    <row r="1315" spans="1:14" x14ac:dyDescent="0.25">
      <c r="A1315" t="s">
        <v>136</v>
      </c>
      <c r="B1315">
        <v>27711.4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6.0027400000000002E-2</v>
      </c>
      <c r="L1315">
        <v>0.93169500000000005</v>
      </c>
      <c r="M1315">
        <v>0</v>
      </c>
      <c r="N1315" t="s">
        <v>42</v>
      </c>
    </row>
    <row r="1316" spans="1:14" x14ac:dyDescent="0.25">
      <c r="A1316" t="s">
        <v>136</v>
      </c>
      <c r="B1316">
        <v>27617.7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5.4168399999999998E-2</v>
      </c>
      <c r="L1316">
        <v>0.931836</v>
      </c>
      <c r="M1316">
        <v>30</v>
      </c>
      <c r="N1316" t="s">
        <v>42</v>
      </c>
    </row>
    <row r="1317" spans="1:14" x14ac:dyDescent="0.25">
      <c r="A1317" t="s">
        <v>136</v>
      </c>
      <c r="B1317">
        <v>27872.5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5.47085E-2</v>
      </c>
      <c r="L1317">
        <v>0.93183700000000003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27515.4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5.82096E-2</v>
      </c>
      <c r="L1318">
        <v>0.93174599999999996</v>
      </c>
      <c r="M1318">
        <v>80</v>
      </c>
      <c r="N1318" t="s">
        <v>42</v>
      </c>
    </row>
    <row r="1319" spans="1:14" x14ac:dyDescent="0.25">
      <c r="A1319" t="s">
        <v>136</v>
      </c>
      <c r="B1319">
        <v>28429.599999999999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5.4433500000000003E-2</v>
      </c>
      <c r="L1319">
        <v>0.93166000000000004</v>
      </c>
      <c r="M1319">
        <v>0</v>
      </c>
      <c r="N1319" t="s">
        <v>42</v>
      </c>
    </row>
    <row r="1320" spans="1:14" x14ac:dyDescent="0.25">
      <c r="A1320" t="s">
        <v>136</v>
      </c>
      <c r="B1320">
        <v>27353.9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5.4993800000000002E-2</v>
      </c>
      <c r="L1320">
        <v>0.931836</v>
      </c>
      <c r="M1320">
        <v>0</v>
      </c>
      <c r="N1320" t="s">
        <v>42</v>
      </c>
    </row>
    <row r="1321" spans="1:14" x14ac:dyDescent="0.25">
      <c r="A1321" t="s">
        <v>136</v>
      </c>
      <c r="B1321">
        <v>29353.4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5.6325100000000003E-2</v>
      </c>
      <c r="L1321">
        <v>0.93183199999999999</v>
      </c>
      <c r="M1321">
        <v>68</v>
      </c>
      <c r="N1321" t="s">
        <v>42</v>
      </c>
    </row>
    <row r="1322" spans="1:14" x14ac:dyDescent="0.25">
      <c r="A1322" t="s">
        <v>136</v>
      </c>
      <c r="B1322">
        <v>30053.5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5.4865900000000002E-2</v>
      </c>
      <c r="L1322">
        <v>0.93171400000000004</v>
      </c>
      <c r="M1322">
        <v>0</v>
      </c>
      <c r="N1322" t="s">
        <v>42</v>
      </c>
    </row>
    <row r="1323" spans="1:14" x14ac:dyDescent="0.25">
      <c r="A1323" t="s">
        <v>136</v>
      </c>
      <c r="B1323">
        <v>29867.3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5.3938199999999999E-2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28980.5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5.9934599999999998E-2</v>
      </c>
      <c r="L1324">
        <v>0.95292900000000003</v>
      </c>
      <c r="M1324">
        <v>0</v>
      </c>
      <c r="N1324" t="s">
        <v>42</v>
      </c>
    </row>
    <row r="1325" spans="1:14" x14ac:dyDescent="0.25">
      <c r="A1325" t="s">
        <v>136</v>
      </c>
      <c r="B1325">
        <v>28976.3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6.0602299999999998E-2</v>
      </c>
      <c r="L1325">
        <v>0.93571300000000002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29059.200000000001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6.4713400000000004E-2</v>
      </c>
      <c r="L1326">
        <v>0.93161000000000005</v>
      </c>
      <c r="M1326">
        <v>0</v>
      </c>
      <c r="N1326" t="s">
        <v>42</v>
      </c>
    </row>
    <row r="1327" spans="1:14" x14ac:dyDescent="0.25">
      <c r="A1327" t="s">
        <v>136</v>
      </c>
      <c r="B1327">
        <v>28924.7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6.1808399999999999E-2</v>
      </c>
      <c r="L1327">
        <v>0.93180099999999999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29813.200000000001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5.3930499999999999E-2</v>
      </c>
      <c r="L1328">
        <v>0.931836</v>
      </c>
      <c r="M1328">
        <v>0</v>
      </c>
      <c r="N1328" t="s">
        <v>42</v>
      </c>
    </row>
    <row r="1329" spans="1:25" x14ac:dyDescent="0.25">
      <c r="A1329" t="s">
        <v>136</v>
      </c>
      <c r="B1329">
        <v>29872.1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5.4253000000000003E-2</v>
      </c>
      <c r="L1329">
        <v>0.93180099999999999</v>
      </c>
      <c r="M1329">
        <v>0</v>
      </c>
      <c r="N1329" t="s">
        <v>42</v>
      </c>
    </row>
    <row r="1330" spans="1:25" x14ac:dyDescent="0.25">
      <c r="A1330" t="s">
        <v>136</v>
      </c>
      <c r="B1330">
        <v>29904.3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5.4186199999999997E-2</v>
      </c>
      <c r="L1330">
        <v>0.931836</v>
      </c>
      <c r="M1330">
        <v>0</v>
      </c>
      <c r="N1330" t="s">
        <v>42</v>
      </c>
    </row>
    <row r="1331" spans="1:25" x14ac:dyDescent="0.25">
      <c r="A1331" t="s">
        <v>136</v>
      </c>
      <c r="B1331">
        <v>29590.1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5.47751E-2</v>
      </c>
      <c r="L1331">
        <v>0.931809</v>
      </c>
      <c r="M1331">
        <v>0</v>
      </c>
      <c r="N1331" t="s">
        <v>42</v>
      </c>
    </row>
    <row r="1332" spans="1:25" x14ac:dyDescent="0.25">
      <c r="A1332" t="s">
        <v>136</v>
      </c>
      <c r="B1332">
        <v>29233.599999999999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5.3920099999999999E-2</v>
      </c>
      <c r="L1332">
        <v>0.93183499999999997</v>
      </c>
      <c r="M1332">
        <v>0</v>
      </c>
      <c r="N1332" t="s">
        <v>42</v>
      </c>
    </row>
    <row r="1333" spans="1:25" x14ac:dyDescent="0.25">
      <c r="A1333" t="s">
        <v>136</v>
      </c>
      <c r="B1333">
        <v>29515.5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5.4142700000000002E-2</v>
      </c>
      <c r="L1333">
        <v>0.93164199999999997</v>
      </c>
      <c r="M1333">
        <v>81</v>
      </c>
      <c r="N1333" t="s">
        <v>42</v>
      </c>
    </row>
    <row r="1334" spans="1:25" x14ac:dyDescent="0.25">
      <c r="A1334" t="s">
        <v>136</v>
      </c>
      <c r="B1334">
        <v>29811.1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5.3924899999999998E-2</v>
      </c>
      <c r="L1334">
        <v>0.93637999999999999</v>
      </c>
      <c r="M1334">
        <v>0</v>
      </c>
      <c r="N1334" t="s">
        <v>42</v>
      </c>
    </row>
    <row r="1335" spans="1:25" x14ac:dyDescent="0.25">
      <c r="A1335" t="s">
        <v>136</v>
      </c>
      <c r="B1335">
        <v>29673.7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5.3937300000000001E-2</v>
      </c>
      <c r="L1335">
        <v>0.93183400000000005</v>
      </c>
      <c r="M1335">
        <v>0</v>
      </c>
      <c r="N1335" t="s">
        <v>42</v>
      </c>
    </row>
    <row r="1336" spans="1:25" x14ac:dyDescent="0.25">
      <c r="A1336" t="s">
        <v>136</v>
      </c>
      <c r="B1336">
        <v>29903.9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5.5402300000000002E-2</v>
      </c>
      <c r="L1336">
        <v>0.93178799999999995</v>
      </c>
      <c r="M1336">
        <v>0</v>
      </c>
      <c r="N1336" t="s">
        <v>42</v>
      </c>
    </row>
    <row r="1337" spans="1:25" x14ac:dyDescent="0.25">
      <c r="A1337" t="s">
        <v>136</v>
      </c>
      <c r="B1337">
        <v>28765.8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5.4384000000000002E-2</v>
      </c>
      <c r="L1337">
        <v>0.93179199999999995</v>
      </c>
      <c r="M1337">
        <v>0</v>
      </c>
      <c r="N1337" t="s">
        <v>42</v>
      </c>
    </row>
    <row r="1338" spans="1:25" x14ac:dyDescent="0.25">
      <c r="A1338" t="s">
        <v>136</v>
      </c>
      <c r="B1338">
        <v>29549.9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5.4119800000000003E-2</v>
      </c>
      <c r="L1338">
        <v>0.93174599999999996</v>
      </c>
      <c r="M1338">
        <v>0</v>
      </c>
      <c r="N1338" t="s">
        <v>42</v>
      </c>
    </row>
    <row r="1339" spans="1:25" x14ac:dyDescent="0.25">
      <c r="A1339" t="s">
        <v>136</v>
      </c>
      <c r="B1339">
        <v>30225.9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5.4217899999999999E-2</v>
      </c>
      <c r="L1339">
        <v>0.93183000000000005</v>
      </c>
      <c r="M1339">
        <v>0</v>
      </c>
      <c r="N1339" t="s">
        <v>42</v>
      </c>
    </row>
    <row r="1340" spans="1:25" x14ac:dyDescent="0.25">
      <c r="A1340" t="s">
        <v>136</v>
      </c>
      <c r="B1340">
        <v>29167.1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5.4171299999999999E-2</v>
      </c>
      <c r="L1340">
        <v>0.93183499999999997</v>
      </c>
      <c r="M1340">
        <v>6</v>
      </c>
      <c r="N1340" t="s">
        <v>42</v>
      </c>
    </row>
    <row r="1341" spans="1:25" x14ac:dyDescent="0.25">
      <c r="A1341" t="s">
        <v>136</v>
      </c>
      <c r="B1341">
        <v>28793.4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5.3917899999999998E-2</v>
      </c>
      <c r="L1341">
        <v>0.93181000000000003</v>
      </c>
      <c r="M1341">
        <v>111</v>
      </c>
      <c r="N1341" t="s">
        <v>42</v>
      </c>
    </row>
    <row r="1342" spans="1:25" x14ac:dyDescent="0.25">
      <c r="A1342" t="s">
        <v>136</v>
      </c>
      <c r="B1342">
        <v>29237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5.4916399999999997E-2</v>
      </c>
      <c r="L1342">
        <v>0.93176000000000003</v>
      </c>
      <c r="M1342">
        <v>0</v>
      </c>
      <c r="N1342" t="s">
        <v>42</v>
      </c>
    </row>
    <row r="1343" spans="1:25" x14ac:dyDescent="0.25">
      <c r="A1343" t="s">
        <v>136</v>
      </c>
      <c r="B1343">
        <v>28943.1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5.6446400000000001E-2</v>
      </c>
      <c r="L1343">
        <v>0.93174100000000004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30139.1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5.4566999999999997E-2</v>
      </c>
      <c r="L1344">
        <v>0.93179800000000002</v>
      </c>
      <c r="M1344">
        <v>0</v>
      </c>
      <c r="N1344" t="s">
        <v>42</v>
      </c>
      <c r="R1344">
        <f>AVERAGE(B1295:B1344)</f>
        <v>28391.991999999998</v>
      </c>
      <c r="S1344">
        <f>AVERAGE(C1295:C1344)</f>
        <v>0</v>
      </c>
      <c r="U1344">
        <f>_xlfn.VAR.P(B1295:B1344)</f>
        <v>1260839.4919360003</v>
      </c>
      <c r="V1344">
        <f>_xlfn.VAR.P(C1295:C1344)</f>
        <v>0</v>
      </c>
      <c r="X1344">
        <f>1.96*SQRT(U1344)/50</f>
        <v>44.016546853297513</v>
      </c>
      <c r="Y1344">
        <f>1.96*SQRT(V1344)/50</f>
        <v>0</v>
      </c>
    </row>
    <row r="1345" spans="1:13" x14ac:dyDescent="0.25">
      <c r="A1345" t="s">
        <v>137</v>
      </c>
      <c r="B1345">
        <v>1419603.585376</v>
      </c>
      <c r="C1345" t="s">
        <v>36</v>
      </c>
    </row>
    <row r="1346" spans="1:13" x14ac:dyDescent="0.25">
      <c r="A1346" t="s">
        <v>138</v>
      </c>
      <c r="B1346">
        <v>28257.5</v>
      </c>
      <c r="C1346">
        <v>28257</v>
      </c>
      <c r="D1346">
        <v>28255.9</v>
      </c>
      <c r="E1346">
        <v>28228.1</v>
      </c>
      <c r="F1346">
        <v>1151.1199999999999</v>
      </c>
      <c r="G1346">
        <v>0</v>
      </c>
      <c r="H1346">
        <v>835.28399999999999</v>
      </c>
      <c r="I1346">
        <v>0</v>
      </c>
      <c r="J1346">
        <v>5.7653200000000002E-2</v>
      </c>
      <c r="K1346">
        <v>0.93183000000000005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28318.799999999999</v>
      </c>
      <c r="C1347">
        <v>28318.3</v>
      </c>
      <c r="D1347">
        <v>28317.200000000001</v>
      </c>
      <c r="E1347">
        <v>28288.9</v>
      </c>
      <c r="F1347">
        <v>1168.53</v>
      </c>
      <c r="G1347">
        <v>0</v>
      </c>
      <c r="H1347">
        <v>845.06</v>
      </c>
      <c r="I1347">
        <v>0</v>
      </c>
      <c r="J1347">
        <v>5.3948400000000001E-2</v>
      </c>
      <c r="K1347">
        <v>0.93175699999999995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28693.7</v>
      </c>
      <c r="C1348">
        <v>28693.200000000001</v>
      </c>
      <c r="D1348">
        <v>28692.2</v>
      </c>
      <c r="E1348">
        <v>28663.7</v>
      </c>
      <c r="F1348">
        <v>1174.0999999999999</v>
      </c>
      <c r="G1348">
        <v>0</v>
      </c>
      <c r="H1348">
        <v>868.83799999999997</v>
      </c>
      <c r="I1348">
        <v>0</v>
      </c>
      <c r="J1348">
        <v>5.9477500000000003E-2</v>
      </c>
      <c r="K1348">
        <v>0.93690799999999996</v>
      </c>
      <c r="L1348">
        <v>0</v>
      </c>
      <c r="M1348" t="s">
        <v>42</v>
      </c>
    </row>
    <row r="1349" spans="1:13" x14ac:dyDescent="0.25">
      <c r="A1349" t="s">
        <v>138</v>
      </c>
      <c r="B1349">
        <v>28236.5</v>
      </c>
      <c r="C1349">
        <v>28236</v>
      </c>
      <c r="D1349">
        <v>28235</v>
      </c>
      <c r="E1349">
        <v>28206.9</v>
      </c>
      <c r="F1349">
        <v>1158.49</v>
      </c>
      <c r="G1349">
        <v>0</v>
      </c>
      <c r="H1349">
        <v>842.755</v>
      </c>
      <c r="I1349">
        <v>0</v>
      </c>
      <c r="J1349">
        <v>8.3255899999999994E-2</v>
      </c>
      <c r="K1349">
        <v>0.93165900000000001</v>
      </c>
      <c r="L1349">
        <v>0</v>
      </c>
      <c r="M1349" t="s">
        <v>42</v>
      </c>
    </row>
    <row r="1350" spans="1:13" x14ac:dyDescent="0.25">
      <c r="A1350" t="s">
        <v>138</v>
      </c>
      <c r="B1350">
        <v>28249.3</v>
      </c>
      <c r="C1350">
        <v>28248.9</v>
      </c>
      <c r="D1350">
        <v>28247.8</v>
      </c>
      <c r="E1350">
        <v>28219.8</v>
      </c>
      <c r="F1350">
        <v>1156.8699999999999</v>
      </c>
      <c r="G1350">
        <v>0</v>
      </c>
      <c r="H1350">
        <v>845.47699999999998</v>
      </c>
      <c r="I1350">
        <v>0</v>
      </c>
      <c r="J1350">
        <v>6.3823199999999997E-2</v>
      </c>
      <c r="K1350">
        <v>0.95801499999999995</v>
      </c>
      <c r="L1350">
        <v>0</v>
      </c>
      <c r="M1350" t="s">
        <v>42</v>
      </c>
    </row>
    <row r="1351" spans="1:13" x14ac:dyDescent="0.25">
      <c r="A1351" t="s">
        <v>138</v>
      </c>
      <c r="B1351">
        <v>28162.9</v>
      </c>
      <c r="C1351">
        <v>28162.5</v>
      </c>
      <c r="D1351">
        <v>28161.4</v>
      </c>
      <c r="E1351">
        <v>28133.4</v>
      </c>
      <c r="F1351">
        <v>1159.17</v>
      </c>
      <c r="G1351">
        <v>0</v>
      </c>
      <c r="H1351">
        <v>849.21699999999998</v>
      </c>
      <c r="I1351">
        <v>0</v>
      </c>
      <c r="J1351">
        <v>5.4861699999999999E-2</v>
      </c>
      <c r="K1351">
        <v>0.93120199999999997</v>
      </c>
      <c r="L1351">
        <v>0</v>
      </c>
      <c r="M1351" t="s">
        <v>42</v>
      </c>
    </row>
    <row r="1352" spans="1:13" x14ac:dyDescent="0.25">
      <c r="A1352" t="s">
        <v>138</v>
      </c>
      <c r="B1352">
        <v>27604.9</v>
      </c>
      <c r="C1352">
        <v>27604.5</v>
      </c>
      <c r="D1352">
        <v>27603.4</v>
      </c>
      <c r="E1352">
        <v>27576</v>
      </c>
      <c r="F1352">
        <v>1118.79</v>
      </c>
      <c r="G1352">
        <v>0</v>
      </c>
      <c r="H1352">
        <v>822.47400000000005</v>
      </c>
      <c r="I1352">
        <v>0</v>
      </c>
      <c r="J1352">
        <v>5.3941000000000003E-2</v>
      </c>
      <c r="K1352">
        <v>0.93537300000000001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28404.799999999999</v>
      </c>
      <c r="C1353">
        <v>28404.3</v>
      </c>
      <c r="D1353">
        <v>28403.200000000001</v>
      </c>
      <c r="E1353">
        <v>28375</v>
      </c>
      <c r="F1353">
        <v>1153.73</v>
      </c>
      <c r="G1353">
        <v>0</v>
      </c>
      <c r="H1353">
        <v>846.32500000000005</v>
      </c>
      <c r="I1353">
        <v>0</v>
      </c>
      <c r="J1353">
        <v>5.7319700000000001E-2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28524.9</v>
      </c>
      <c r="C1354">
        <v>28524.5</v>
      </c>
      <c r="D1354">
        <v>28523.4</v>
      </c>
      <c r="E1354">
        <v>28487.9</v>
      </c>
      <c r="F1354">
        <v>1166.2</v>
      </c>
      <c r="G1354">
        <v>0</v>
      </c>
      <c r="H1354">
        <v>862.93200000000002</v>
      </c>
      <c r="I1354">
        <v>0</v>
      </c>
      <c r="J1354">
        <v>8.3257800000000007E-2</v>
      </c>
      <c r="K1354">
        <v>0.93179599999999996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26839.4</v>
      </c>
      <c r="C1355">
        <v>26839</v>
      </c>
      <c r="D1355">
        <v>26838</v>
      </c>
      <c r="E1355">
        <v>26811.5</v>
      </c>
      <c r="F1355">
        <v>1150.5899999999999</v>
      </c>
      <c r="G1355">
        <v>0</v>
      </c>
      <c r="H1355">
        <v>815.10900000000004</v>
      </c>
      <c r="I1355">
        <v>0</v>
      </c>
      <c r="J1355">
        <v>5.3940700000000001E-2</v>
      </c>
      <c r="K1355">
        <v>0.93183400000000005</v>
      </c>
      <c r="L1355">
        <v>0</v>
      </c>
      <c r="M1355" t="s">
        <v>42</v>
      </c>
    </row>
    <row r="1356" spans="1:13" x14ac:dyDescent="0.25">
      <c r="A1356" t="s">
        <v>138</v>
      </c>
      <c r="B1356">
        <v>26415</v>
      </c>
      <c r="C1356">
        <v>26414.6</v>
      </c>
      <c r="D1356">
        <v>26413.7</v>
      </c>
      <c r="E1356">
        <v>26387.3</v>
      </c>
      <c r="F1356">
        <v>1127.9100000000001</v>
      </c>
      <c r="G1356">
        <v>0</v>
      </c>
      <c r="H1356">
        <v>787.44</v>
      </c>
      <c r="I1356">
        <v>0</v>
      </c>
      <c r="J1356">
        <v>7.0776000000000006E-2</v>
      </c>
      <c r="K1356">
        <v>0.95042899999999997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27481.3</v>
      </c>
      <c r="C1357">
        <v>27480.9</v>
      </c>
      <c r="D1357">
        <v>27479.9</v>
      </c>
      <c r="E1357">
        <v>27452.7</v>
      </c>
      <c r="F1357">
        <v>1184.27</v>
      </c>
      <c r="G1357">
        <v>0</v>
      </c>
      <c r="H1357">
        <v>841.88300000000004</v>
      </c>
      <c r="I1357">
        <v>0</v>
      </c>
      <c r="J1357">
        <v>5.3909499999999999E-2</v>
      </c>
      <c r="K1357">
        <v>0.93122899999999997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27255.8</v>
      </c>
      <c r="C1358">
        <v>27255.3</v>
      </c>
      <c r="D1358">
        <v>27254.3</v>
      </c>
      <c r="E1358">
        <v>27227.3</v>
      </c>
      <c r="F1358">
        <v>1201.1500000000001</v>
      </c>
      <c r="G1358">
        <v>0</v>
      </c>
      <c r="H1358">
        <v>809.78800000000001</v>
      </c>
      <c r="I1358">
        <v>0</v>
      </c>
      <c r="J1358">
        <v>6.62132E-2</v>
      </c>
      <c r="K1358">
        <v>0.93181700000000001</v>
      </c>
      <c r="L1358">
        <v>0</v>
      </c>
      <c r="M1358" t="s">
        <v>42</v>
      </c>
    </row>
    <row r="1359" spans="1:13" x14ac:dyDescent="0.25">
      <c r="A1359" t="s">
        <v>138</v>
      </c>
      <c r="B1359">
        <v>26509.1</v>
      </c>
      <c r="C1359">
        <v>26508.7</v>
      </c>
      <c r="D1359">
        <v>26507.7</v>
      </c>
      <c r="E1359">
        <v>26481.4</v>
      </c>
      <c r="F1359">
        <v>1142.8800000000001</v>
      </c>
      <c r="G1359">
        <v>0</v>
      </c>
      <c r="H1359">
        <v>788.77800000000002</v>
      </c>
      <c r="I1359">
        <v>0</v>
      </c>
      <c r="J1359">
        <v>5.40454E-2</v>
      </c>
      <c r="K1359">
        <v>0.95876700000000004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26547.599999999999</v>
      </c>
      <c r="C1360">
        <v>26547.1</v>
      </c>
      <c r="D1360">
        <v>26546.2</v>
      </c>
      <c r="E1360">
        <v>26519.9</v>
      </c>
      <c r="F1360">
        <v>1143.8699999999999</v>
      </c>
      <c r="G1360">
        <v>0</v>
      </c>
      <c r="H1360">
        <v>790.61699999999996</v>
      </c>
      <c r="I1360">
        <v>0</v>
      </c>
      <c r="J1360">
        <v>5.3984600000000001E-2</v>
      </c>
      <c r="K1360">
        <v>0.95909500000000003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27004.799999999999</v>
      </c>
      <c r="C1361">
        <v>27004.400000000001</v>
      </c>
      <c r="D1361">
        <v>27003.4</v>
      </c>
      <c r="E1361">
        <v>26976.7</v>
      </c>
      <c r="F1361">
        <v>1150.3800000000001</v>
      </c>
      <c r="G1361">
        <v>0</v>
      </c>
      <c r="H1361">
        <v>808.01700000000005</v>
      </c>
      <c r="I1361">
        <v>0</v>
      </c>
      <c r="J1361">
        <v>6.2888700000000006E-2</v>
      </c>
      <c r="K1361">
        <v>0.93356899999999998</v>
      </c>
      <c r="L1361">
        <v>0</v>
      </c>
      <c r="M1361" t="s">
        <v>42</v>
      </c>
    </row>
    <row r="1362" spans="1:13" x14ac:dyDescent="0.25">
      <c r="A1362" t="s">
        <v>138</v>
      </c>
      <c r="B1362">
        <v>26500.2</v>
      </c>
      <c r="C1362">
        <v>26499.8</v>
      </c>
      <c r="D1362">
        <v>26498.9</v>
      </c>
      <c r="E1362">
        <v>26472.6</v>
      </c>
      <c r="F1362">
        <v>1141.17</v>
      </c>
      <c r="G1362">
        <v>0</v>
      </c>
      <c r="H1362">
        <v>796.13900000000001</v>
      </c>
      <c r="I1362">
        <v>0</v>
      </c>
      <c r="J1362">
        <v>5.5347300000000002E-2</v>
      </c>
      <c r="K1362">
        <v>0.93183300000000002</v>
      </c>
      <c r="L1362">
        <v>0</v>
      </c>
      <c r="M1362" t="s">
        <v>42</v>
      </c>
    </row>
    <row r="1363" spans="1:13" x14ac:dyDescent="0.25">
      <c r="A1363" t="s">
        <v>138</v>
      </c>
      <c r="B1363">
        <v>27164.9</v>
      </c>
      <c r="C1363">
        <v>27164.5</v>
      </c>
      <c r="D1363">
        <v>27153.8</v>
      </c>
      <c r="E1363">
        <v>27127</v>
      </c>
      <c r="F1363">
        <v>1164.81</v>
      </c>
      <c r="G1363">
        <v>0</v>
      </c>
      <c r="H1363">
        <v>834.94100000000003</v>
      </c>
      <c r="I1363">
        <v>0</v>
      </c>
      <c r="J1363">
        <v>5.5038999999999998E-2</v>
      </c>
      <c r="K1363">
        <v>0.931836</v>
      </c>
      <c r="L1363">
        <v>0</v>
      </c>
      <c r="M1363" t="s">
        <v>42</v>
      </c>
    </row>
    <row r="1364" spans="1:13" x14ac:dyDescent="0.25">
      <c r="A1364" t="s">
        <v>138</v>
      </c>
      <c r="B1364">
        <v>26501.8</v>
      </c>
      <c r="C1364">
        <v>26501.4</v>
      </c>
      <c r="D1364">
        <v>26500.400000000001</v>
      </c>
      <c r="E1364">
        <v>26474.1</v>
      </c>
      <c r="F1364">
        <v>1137.4000000000001</v>
      </c>
      <c r="G1364">
        <v>0</v>
      </c>
      <c r="H1364">
        <v>797.99900000000002</v>
      </c>
      <c r="I1364">
        <v>0</v>
      </c>
      <c r="J1364">
        <v>6.12539E-2</v>
      </c>
      <c r="K1364">
        <v>0.952685</v>
      </c>
      <c r="L1364">
        <v>0</v>
      </c>
      <c r="M1364" t="s">
        <v>42</v>
      </c>
    </row>
    <row r="1365" spans="1:13" x14ac:dyDescent="0.25">
      <c r="A1365" t="s">
        <v>138</v>
      </c>
      <c r="B1365">
        <v>26352.2</v>
      </c>
      <c r="C1365">
        <v>26351.8</v>
      </c>
      <c r="D1365">
        <v>26350.799999999999</v>
      </c>
      <c r="E1365">
        <v>26324.7</v>
      </c>
      <c r="F1365">
        <v>1127.68</v>
      </c>
      <c r="G1365">
        <v>0</v>
      </c>
      <c r="H1365">
        <v>784.34100000000001</v>
      </c>
      <c r="I1365">
        <v>0</v>
      </c>
      <c r="J1365">
        <v>5.3956999999999998E-2</v>
      </c>
      <c r="K1365">
        <v>0.95520799999999995</v>
      </c>
      <c r="L1365">
        <v>0</v>
      </c>
      <c r="M1365" t="s">
        <v>42</v>
      </c>
    </row>
    <row r="1366" spans="1:13" x14ac:dyDescent="0.25">
      <c r="A1366" t="s">
        <v>138</v>
      </c>
      <c r="B1366">
        <v>26298.400000000001</v>
      </c>
      <c r="C1366">
        <v>26297.9</v>
      </c>
      <c r="D1366">
        <v>26297</v>
      </c>
      <c r="E1366">
        <v>26270.9</v>
      </c>
      <c r="F1366">
        <v>1128.27</v>
      </c>
      <c r="G1366">
        <v>0</v>
      </c>
      <c r="H1366">
        <v>783.47400000000005</v>
      </c>
      <c r="I1366">
        <v>0</v>
      </c>
      <c r="J1366">
        <v>5.4099700000000001E-2</v>
      </c>
      <c r="K1366">
        <v>0.95888700000000004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26690.7</v>
      </c>
      <c r="C1367">
        <v>26690.3</v>
      </c>
      <c r="D1367">
        <v>26689.200000000001</v>
      </c>
      <c r="E1367">
        <v>26662.9</v>
      </c>
      <c r="F1367">
        <v>1144.33</v>
      </c>
      <c r="G1367">
        <v>0</v>
      </c>
      <c r="H1367">
        <v>809.74699999999996</v>
      </c>
      <c r="I1367">
        <v>0</v>
      </c>
      <c r="J1367">
        <v>5.5192400000000003E-2</v>
      </c>
      <c r="K1367">
        <v>0.93183499999999997</v>
      </c>
      <c r="L1367">
        <v>0</v>
      </c>
      <c r="M1367" t="s">
        <v>42</v>
      </c>
    </row>
    <row r="1368" spans="1:13" x14ac:dyDescent="0.25">
      <c r="A1368" t="s">
        <v>138</v>
      </c>
      <c r="B1368">
        <v>26335.7</v>
      </c>
      <c r="C1368">
        <v>26335.3</v>
      </c>
      <c r="D1368">
        <v>26334.3</v>
      </c>
      <c r="E1368">
        <v>26308.2</v>
      </c>
      <c r="F1368">
        <v>1138.6300000000001</v>
      </c>
      <c r="G1368">
        <v>0</v>
      </c>
      <c r="H1368">
        <v>795.50800000000004</v>
      </c>
      <c r="I1368">
        <v>0</v>
      </c>
      <c r="J1368">
        <v>5.8175200000000003E-2</v>
      </c>
      <c r="K1368">
        <v>0.93181800000000004</v>
      </c>
      <c r="L1368">
        <v>0</v>
      </c>
      <c r="M1368" t="s">
        <v>42</v>
      </c>
    </row>
    <row r="1369" spans="1:13" x14ac:dyDescent="0.25">
      <c r="A1369" t="s">
        <v>138</v>
      </c>
      <c r="B1369">
        <v>26184.400000000001</v>
      </c>
      <c r="C1369">
        <v>26184</v>
      </c>
      <c r="D1369">
        <v>26183</v>
      </c>
      <c r="E1369">
        <v>26157.1</v>
      </c>
      <c r="F1369">
        <v>1119.24</v>
      </c>
      <c r="G1369">
        <v>0</v>
      </c>
      <c r="H1369">
        <v>781.21199999999999</v>
      </c>
      <c r="I1369">
        <v>0</v>
      </c>
      <c r="J1369">
        <v>5.3918099999999997E-2</v>
      </c>
      <c r="K1369">
        <v>0.93169400000000002</v>
      </c>
      <c r="L1369">
        <v>0</v>
      </c>
      <c r="M1369" t="s">
        <v>42</v>
      </c>
    </row>
    <row r="1370" spans="1:13" x14ac:dyDescent="0.25">
      <c r="A1370" t="s">
        <v>138</v>
      </c>
      <c r="B1370">
        <v>26648.7</v>
      </c>
      <c r="C1370">
        <v>26648.3</v>
      </c>
      <c r="D1370">
        <v>26647.3</v>
      </c>
      <c r="E1370">
        <v>26621</v>
      </c>
      <c r="F1370">
        <v>1139.44</v>
      </c>
      <c r="G1370">
        <v>0</v>
      </c>
      <c r="H1370">
        <v>794.26900000000001</v>
      </c>
      <c r="I1370">
        <v>0</v>
      </c>
      <c r="J1370">
        <v>5.3956299999999999E-2</v>
      </c>
      <c r="K1370">
        <v>0.93183300000000002</v>
      </c>
      <c r="L1370">
        <v>0</v>
      </c>
      <c r="M1370" t="s">
        <v>42</v>
      </c>
    </row>
    <row r="1371" spans="1:13" x14ac:dyDescent="0.25">
      <c r="A1371" t="s">
        <v>138</v>
      </c>
      <c r="B1371">
        <v>26914</v>
      </c>
      <c r="C1371">
        <v>26913.599999999999</v>
      </c>
      <c r="D1371">
        <v>26912.6</v>
      </c>
      <c r="E1371">
        <v>26886.1</v>
      </c>
      <c r="F1371">
        <v>1149.57</v>
      </c>
      <c r="G1371">
        <v>0</v>
      </c>
      <c r="H1371">
        <v>812.53700000000003</v>
      </c>
      <c r="I1371">
        <v>0</v>
      </c>
      <c r="J1371">
        <v>5.5545299999999999E-2</v>
      </c>
      <c r="K1371">
        <v>0.95078600000000002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26878.3</v>
      </c>
      <c r="C1372">
        <v>26877.9</v>
      </c>
      <c r="D1372">
        <v>26876.9</v>
      </c>
      <c r="E1372">
        <v>26850.2</v>
      </c>
      <c r="F1372">
        <v>1150.26</v>
      </c>
      <c r="G1372">
        <v>0</v>
      </c>
      <c r="H1372">
        <v>800.63199999999995</v>
      </c>
      <c r="I1372">
        <v>0</v>
      </c>
      <c r="J1372">
        <v>5.4252399999999999E-2</v>
      </c>
      <c r="K1372">
        <v>0.95459499999999997</v>
      </c>
      <c r="L1372">
        <v>0</v>
      </c>
      <c r="M1372" t="s">
        <v>42</v>
      </c>
    </row>
    <row r="1373" spans="1:13" x14ac:dyDescent="0.25">
      <c r="A1373" t="s">
        <v>138</v>
      </c>
      <c r="B1373">
        <v>27101.200000000001</v>
      </c>
      <c r="C1373">
        <v>27100.799999999999</v>
      </c>
      <c r="D1373">
        <v>27099.8</v>
      </c>
      <c r="E1373">
        <v>27073</v>
      </c>
      <c r="F1373">
        <v>1180.02</v>
      </c>
      <c r="G1373">
        <v>0</v>
      </c>
      <c r="H1373">
        <v>806.14700000000005</v>
      </c>
      <c r="I1373">
        <v>0</v>
      </c>
      <c r="J1373">
        <v>7.9009599999999999E-2</v>
      </c>
      <c r="K1373">
        <v>0.93177500000000002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27019.8</v>
      </c>
      <c r="C1374">
        <v>27019.4</v>
      </c>
      <c r="D1374">
        <v>27018.5</v>
      </c>
      <c r="E1374">
        <v>26991.7</v>
      </c>
      <c r="F1374">
        <v>1169.2</v>
      </c>
      <c r="G1374">
        <v>0</v>
      </c>
      <c r="H1374">
        <v>804.33</v>
      </c>
      <c r="I1374">
        <v>0</v>
      </c>
      <c r="J1374">
        <v>5.3909800000000001E-2</v>
      </c>
      <c r="K1374">
        <v>0.937554</v>
      </c>
      <c r="L1374">
        <v>0</v>
      </c>
      <c r="M1374" t="s">
        <v>42</v>
      </c>
    </row>
    <row r="1375" spans="1:13" x14ac:dyDescent="0.25">
      <c r="A1375" t="s">
        <v>138</v>
      </c>
      <c r="B1375">
        <v>27037.5</v>
      </c>
      <c r="C1375">
        <v>27037.1</v>
      </c>
      <c r="D1375">
        <v>27036.1</v>
      </c>
      <c r="E1375">
        <v>27009.4</v>
      </c>
      <c r="F1375">
        <v>1171.46</v>
      </c>
      <c r="G1375">
        <v>0</v>
      </c>
      <c r="H1375">
        <v>804.68299999999999</v>
      </c>
      <c r="I1375">
        <v>0</v>
      </c>
      <c r="J1375">
        <v>8.3255700000000002E-2</v>
      </c>
      <c r="K1375">
        <v>0.93183199999999999</v>
      </c>
      <c r="L1375">
        <v>0</v>
      </c>
      <c r="M1375" t="s">
        <v>42</v>
      </c>
    </row>
    <row r="1376" spans="1:13" x14ac:dyDescent="0.25">
      <c r="A1376" t="s">
        <v>138</v>
      </c>
      <c r="B1376">
        <v>26328.9</v>
      </c>
      <c r="C1376">
        <v>26328.400000000001</v>
      </c>
      <c r="D1376">
        <v>26327.5</v>
      </c>
      <c r="E1376">
        <v>26301.4</v>
      </c>
      <c r="F1376">
        <v>1133.51</v>
      </c>
      <c r="G1376">
        <v>0</v>
      </c>
      <c r="H1376">
        <v>784.82899999999995</v>
      </c>
      <c r="I1376">
        <v>0</v>
      </c>
      <c r="J1376">
        <v>5.4096499999999999E-2</v>
      </c>
      <c r="K1376">
        <v>0.95428900000000005</v>
      </c>
      <c r="L1376">
        <v>0</v>
      </c>
      <c r="M1376" t="s">
        <v>42</v>
      </c>
    </row>
    <row r="1377" spans="1:13" x14ac:dyDescent="0.25">
      <c r="A1377" t="s">
        <v>138</v>
      </c>
      <c r="B1377">
        <v>26851.599999999999</v>
      </c>
      <c r="C1377">
        <v>26851.1</v>
      </c>
      <c r="D1377">
        <v>26850.2</v>
      </c>
      <c r="E1377">
        <v>26823.599999999999</v>
      </c>
      <c r="F1377">
        <v>1150.7</v>
      </c>
      <c r="G1377">
        <v>0</v>
      </c>
      <c r="H1377">
        <v>796.83299999999997</v>
      </c>
      <c r="I1377">
        <v>0</v>
      </c>
      <c r="J1377">
        <v>7.0063500000000001E-2</v>
      </c>
      <c r="K1377">
        <v>0.95692299999999997</v>
      </c>
      <c r="L1377">
        <v>0</v>
      </c>
      <c r="M1377" t="s">
        <v>42</v>
      </c>
    </row>
    <row r="1378" spans="1:13" x14ac:dyDescent="0.25">
      <c r="A1378" t="s">
        <v>138</v>
      </c>
      <c r="B1378">
        <v>26796.3</v>
      </c>
      <c r="C1378">
        <v>26795.9</v>
      </c>
      <c r="D1378">
        <v>26794.799999999999</v>
      </c>
      <c r="E1378">
        <v>26768.400000000001</v>
      </c>
      <c r="F1378">
        <v>1154.48</v>
      </c>
      <c r="G1378">
        <v>0</v>
      </c>
      <c r="H1378">
        <v>799.84799999999996</v>
      </c>
      <c r="I1378">
        <v>0</v>
      </c>
      <c r="J1378">
        <v>6.1083100000000001E-2</v>
      </c>
      <c r="K1378">
        <v>0.93116299999999996</v>
      </c>
      <c r="L1378">
        <v>0</v>
      </c>
      <c r="M1378" t="s">
        <v>42</v>
      </c>
    </row>
    <row r="1379" spans="1:13" x14ac:dyDescent="0.25">
      <c r="A1379" t="s">
        <v>138</v>
      </c>
      <c r="B1379">
        <v>27258.3</v>
      </c>
      <c r="C1379">
        <v>27257.9</v>
      </c>
      <c r="D1379">
        <v>27256.799999999999</v>
      </c>
      <c r="E1379">
        <v>27229.9</v>
      </c>
      <c r="F1379">
        <v>1167.3699999999999</v>
      </c>
      <c r="G1379">
        <v>0</v>
      </c>
      <c r="H1379">
        <v>808.31899999999996</v>
      </c>
      <c r="I1379">
        <v>0</v>
      </c>
      <c r="J1379">
        <v>5.4574400000000002E-2</v>
      </c>
      <c r="K1379">
        <v>0.931755</v>
      </c>
      <c r="L1379">
        <v>0</v>
      </c>
      <c r="M1379" t="s">
        <v>42</v>
      </c>
    </row>
    <row r="1380" spans="1:13" x14ac:dyDescent="0.25">
      <c r="A1380" t="s">
        <v>138</v>
      </c>
      <c r="B1380">
        <v>27862</v>
      </c>
      <c r="C1380">
        <v>27861.599999999999</v>
      </c>
      <c r="D1380">
        <v>27860.6</v>
      </c>
      <c r="E1380">
        <v>27832.799999999999</v>
      </c>
      <c r="F1380">
        <v>1212.71</v>
      </c>
      <c r="G1380">
        <v>0</v>
      </c>
      <c r="H1380">
        <v>830.28499999999997</v>
      </c>
      <c r="I1380">
        <v>0</v>
      </c>
      <c r="J1380">
        <v>6.1245500000000001E-2</v>
      </c>
      <c r="K1380">
        <v>0.93182299999999996</v>
      </c>
      <c r="L1380">
        <v>0</v>
      </c>
      <c r="M1380" t="s">
        <v>42</v>
      </c>
    </row>
    <row r="1381" spans="1:13" x14ac:dyDescent="0.25">
      <c r="A1381" t="s">
        <v>138</v>
      </c>
      <c r="B1381">
        <v>28133.3</v>
      </c>
      <c r="C1381">
        <v>28132.799999999999</v>
      </c>
      <c r="D1381">
        <v>28131.8</v>
      </c>
      <c r="E1381">
        <v>28104.1</v>
      </c>
      <c r="F1381">
        <v>1224.27</v>
      </c>
      <c r="G1381">
        <v>0</v>
      </c>
      <c r="H1381">
        <v>838.17700000000002</v>
      </c>
      <c r="I1381">
        <v>0</v>
      </c>
      <c r="J1381">
        <v>5.7987799999999999E-2</v>
      </c>
      <c r="K1381">
        <v>0.93183000000000005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27316.6</v>
      </c>
      <c r="C1382">
        <v>27316.2</v>
      </c>
      <c r="D1382">
        <v>27315.200000000001</v>
      </c>
      <c r="E1382">
        <v>27288.2</v>
      </c>
      <c r="F1382">
        <v>1174.99</v>
      </c>
      <c r="G1382">
        <v>0</v>
      </c>
      <c r="H1382">
        <v>826.08799999999997</v>
      </c>
      <c r="I1382">
        <v>0</v>
      </c>
      <c r="J1382">
        <v>5.4126100000000003E-2</v>
      </c>
      <c r="K1382">
        <v>0.931778</v>
      </c>
      <c r="L1382">
        <v>0</v>
      </c>
      <c r="M1382" t="s">
        <v>42</v>
      </c>
    </row>
    <row r="1383" spans="1:13" x14ac:dyDescent="0.25">
      <c r="A1383" t="s">
        <v>138</v>
      </c>
      <c r="B1383">
        <v>26230.3</v>
      </c>
      <c r="C1383">
        <v>26229.9</v>
      </c>
      <c r="D1383">
        <v>26228.9</v>
      </c>
      <c r="E1383">
        <v>26202.799999999999</v>
      </c>
      <c r="F1383">
        <v>1122.48</v>
      </c>
      <c r="G1383">
        <v>0</v>
      </c>
      <c r="H1383">
        <v>781.42</v>
      </c>
      <c r="I1383">
        <v>0</v>
      </c>
      <c r="J1383">
        <v>5.40239E-2</v>
      </c>
      <c r="K1383">
        <v>0.95535300000000001</v>
      </c>
      <c r="L1383">
        <v>0</v>
      </c>
      <c r="M1383" t="s">
        <v>42</v>
      </c>
    </row>
    <row r="1384" spans="1:13" x14ac:dyDescent="0.25">
      <c r="A1384" t="s">
        <v>138</v>
      </c>
      <c r="B1384">
        <v>26473.1</v>
      </c>
      <c r="C1384">
        <v>26472.7</v>
      </c>
      <c r="D1384">
        <v>26471.8</v>
      </c>
      <c r="E1384">
        <v>26445.5</v>
      </c>
      <c r="F1384">
        <v>1134.83</v>
      </c>
      <c r="G1384">
        <v>0</v>
      </c>
      <c r="H1384">
        <v>788.19299999999998</v>
      </c>
      <c r="I1384">
        <v>0</v>
      </c>
      <c r="J1384">
        <v>5.3910100000000002E-2</v>
      </c>
      <c r="K1384">
        <v>0.94733299999999998</v>
      </c>
      <c r="L1384">
        <v>0</v>
      </c>
      <c r="M1384" t="s">
        <v>42</v>
      </c>
    </row>
    <row r="1385" spans="1:13" x14ac:dyDescent="0.25">
      <c r="A1385" t="s">
        <v>138</v>
      </c>
      <c r="B1385">
        <v>27593.9</v>
      </c>
      <c r="C1385">
        <v>27593.5</v>
      </c>
      <c r="D1385">
        <v>27592.5</v>
      </c>
      <c r="E1385">
        <v>27565.200000000001</v>
      </c>
      <c r="F1385">
        <v>1199.8399999999999</v>
      </c>
      <c r="G1385">
        <v>0</v>
      </c>
      <c r="H1385">
        <v>820.40800000000002</v>
      </c>
      <c r="I1385">
        <v>0</v>
      </c>
      <c r="J1385">
        <v>6.5451499999999996E-2</v>
      </c>
      <c r="K1385">
        <v>0.93172699999999997</v>
      </c>
      <c r="L1385">
        <v>0</v>
      </c>
      <c r="M1385" t="s">
        <v>42</v>
      </c>
    </row>
    <row r="1386" spans="1:13" x14ac:dyDescent="0.25">
      <c r="A1386" t="s">
        <v>138</v>
      </c>
      <c r="B1386">
        <v>27779.7</v>
      </c>
      <c r="C1386">
        <v>27779.3</v>
      </c>
      <c r="D1386">
        <v>27778.3</v>
      </c>
      <c r="E1386">
        <v>27750.7</v>
      </c>
      <c r="F1386">
        <v>1187.78</v>
      </c>
      <c r="G1386">
        <v>0</v>
      </c>
      <c r="H1386">
        <v>836.404</v>
      </c>
      <c r="I1386">
        <v>0</v>
      </c>
      <c r="J1386">
        <v>5.8562299999999998E-2</v>
      </c>
      <c r="K1386">
        <v>0.95764300000000002</v>
      </c>
      <c r="L1386">
        <v>0</v>
      </c>
      <c r="M1386" t="s">
        <v>42</v>
      </c>
    </row>
    <row r="1387" spans="1:13" x14ac:dyDescent="0.25">
      <c r="A1387" t="s">
        <v>138</v>
      </c>
      <c r="B1387">
        <v>27405.8</v>
      </c>
      <c r="C1387">
        <v>27405.4</v>
      </c>
      <c r="D1387">
        <v>27404.3</v>
      </c>
      <c r="E1387">
        <v>27377.200000000001</v>
      </c>
      <c r="F1387">
        <v>1172.51</v>
      </c>
      <c r="G1387">
        <v>0</v>
      </c>
      <c r="H1387">
        <v>811.13699999999994</v>
      </c>
      <c r="I1387">
        <v>0</v>
      </c>
      <c r="J1387">
        <v>5.3959600000000003E-2</v>
      </c>
      <c r="K1387">
        <v>0.94837199999999999</v>
      </c>
      <c r="L1387">
        <v>0</v>
      </c>
      <c r="M1387" t="s">
        <v>42</v>
      </c>
    </row>
    <row r="1388" spans="1:13" x14ac:dyDescent="0.25">
      <c r="A1388" t="s">
        <v>138</v>
      </c>
      <c r="B1388">
        <v>26589.599999999999</v>
      </c>
      <c r="C1388">
        <v>26589.200000000001</v>
      </c>
      <c r="D1388">
        <v>26588.2</v>
      </c>
      <c r="E1388">
        <v>26561.8</v>
      </c>
      <c r="F1388">
        <v>1135.82</v>
      </c>
      <c r="G1388">
        <v>0</v>
      </c>
      <c r="H1388">
        <v>795.75400000000002</v>
      </c>
      <c r="I1388">
        <v>0</v>
      </c>
      <c r="J1388">
        <v>5.7563999999999997E-2</v>
      </c>
      <c r="K1388">
        <v>0.93182500000000001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26310.9</v>
      </c>
      <c r="C1389">
        <v>26310.5</v>
      </c>
      <c r="D1389">
        <v>26309.599999999999</v>
      </c>
      <c r="E1389">
        <v>26283.5</v>
      </c>
      <c r="F1389">
        <v>1126.8499999999999</v>
      </c>
      <c r="G1389">
        <v>0</v>
      </c>
      <c r="H1389">
        <v>790.92499999999995</v>
      </c>
      <c r="I1389">
        <v>0</v>
      </c>
      <c r="J1389">
        <v>6.3148499999999996E-2</v>
      </c>
      <c r="K1389">
        <v>0.93181800000000004</v>
      </c>
      <c r="L1389">
        <v>0</v>
      </c>
      <c r="M1389" t="s">
        <v>42</v>
      </c>
    </row>
    <row r="1390" spans="1:13" x14ac:dyDescent="0.25">
      <c r="A1390" t="s">
        <v>138</v>
      </c>
      <c r="B1390">
        <v>26471.7</v>
      </c>
      <c r="C1390">
        <v>26471.3</v>
      </c>
      <c r="D1390">
        <v>26470.3</v>
      </c>
      <c r="E1390">
        <v>26444</v>
      </c>
      <c r="F1390">
        <v>1139.58</v>
      </c>
      <c r="G1390">
        <v>0</v>
      </c>
      <c r="H1390">
        <v>788.65700000000004</v>
      </c>
      <c r="I1390">
        <v>0</v>
      </c>
      <c r="J1390">
        <v>5.3909899999999997E-2</v>
      </c>
      <c r="K1390">
        <v>0.93176999999999999</v>
      </c>
      <c r="L1390">
        <v>0</v>
      </c>
      <c r="M1390" t="s">
        <v>42</v>
      </c>
    </row>
    <row r="1391" spans="1:13" x14ac:dyDescent="0.25">
      <c r="A1391" t="s">
        <v>138</v>
      </c>
      <c r="B1391">
        <v>26582.7</v>
      </c>
      <c r="C1391">
        <v>26582.3</v>
      </c>
      <c r="D1391">
        <v>26581.3</v>
      </c>
      <c r="E1391">
        <v>26554.9</v>
      </c>
      <c r="F1391">
        <v>1143.44</v>
      </c>
      <c r="G1391">
        <v>0</v>
      </c>
      <c r="H1391">
        <v>791.44500000000005</v>
      </c>
      <c r="I1391">
        <v>0</v>
      </c>
      <c r="J1391">
        <v>5.4361300000000001E-2</v>
      </c>
      <c r="K1391">
        <v>0.93170699999999995</v>
      </c>
      <c r="L1391">
        <v>0</v>
      </c>
      <c r="M1391" t="s">
        <v>42</v>
      </c>
    </row>
    <row r="1392" spans="1:13" x14ac:dyDescent="0.25">
      <c r="A1392" t="s">
        <v>138</v>
      </c>
      <c r="B1392">
        <v>27322.5</v>
      </c>
      <c r="C1392">
        <v>27322.1</v>
      </c>
      <c r="D1392">
        <v>27321</v>
      </c>
      <c r="E1392">
        <v>27294</v>
      </c>
      <c r="F1392">
        <v>1182.5899999999999</v>
      </c>
      <c r="G1392">
        <v>0</v>
      </c>
      <c r="H1392">
        <v>822.15899999999999</v>
      </c>
      <c r="I1392">
        <v>0</v>
      </c>
      <c r="J1392">
        <v>5.4317400000000002E-2</v>
      </c>
      <c r="K1392">
        <v>0.931836</v>
      </c>
      <c r="L1392">
        <v>0</v>
      </c>
      <c r="M1392" t="s">
        <v>42</v>
      </c>
    </row>
    <row r="1393" spans="1:25" x14ac:dyDescent="0.25">
      <c r="A1393" t="s">
        <v>138</v>
      </c>
      <c r="B1393">
        <v>26840</v>
      </c>
      <c r="C1393">
        <v>26839.599999999999</v>
      </c>
      <c r="D1393">
        <v>26838.6</v>
      </c>
      <c r="E1393">
        <v>26812</v>
      </c>
      <c r="F1393">
        <v>1144.6600000000001</v>
      </c>
      <c r="G1393">
        <v>0</v>
      </c>
      <c r="H1393">
        <v>798.90300000000002</v>
      </c>
      <c r="I1393">
        <v>0</v>
      </c>
      <c r="J1393">
        <v>5.4090100000000002E-2</v>
      </c>
      <c r="K1393">
        <v>0.95707900000000001</v>
      </c>
      <c r="L1393">
        <v>0</v>
      </c>
      <c r="M1393" t="s">
        <v>42</v>
      </c>
    </row>
    <row r="1394" spans="1:25" x14ac:dyDescent="0.25">
      <c r="A1394" t="s">
        <v>138</v>
      </c>
      <c r="B1394">
        <v>26634.9</v>
      </c>
      <c r="C1394">
        <v>26634.400000000001</v>
      </c>
      <c r="D1394">
        <v>26633.5</v>
      </c>
      <c r="E1394">
        <v>26607.1</v>
      </c>
      <c r="F1394">
        <v>1151.49</v>
      </c>
      <c r="G1394">
        <v>0</v>
      </c>
      <c r="H1394">
        <v>808.34900000000005</v>
      </c>
      <c r="I1394">
        <v>0</v>
      </c>
      <c r="J1394">
        <v>5.3915600000000001E-2</v>
      </c>
      <c r="K1394">
        <v>0.95267100000000005</v>
      </c>
      <c r="L1394">
        <v>0</v>
      </c>
      <c r="M1394" t="s">
        <v>42</v>
      </c>
    </row>
    <row r="1395" spans="1:25" x14ac:dyDescent="0.25">
      <c r="A1395" t="s">
        <v>138</v>
      </c>
      <c r="B1395">
        <v>27284.9</v>
      </c>
      <c r="C1395">
        <v>27284.5</v>
      </c>
      <c r="D1395">
        <v>27283.5</v>
      </c>
      <c r="E1395">
        <v>27256.3</v>
      </c>
      <c r="F1395">
        <v>1168.1199999999999</v>
      </c>
      <c r="G1395">
        <v>0</v>
      </c>
      <c r="H1395">
        <v>818.43499999999995</v>
      </c>
      <c r="I1395">
        <v>0</v>
      </c>
      <c r="J1395">
        <v>5.4294299999999997E-2</v>
      </c>
      <c r="K1395">
        <v>0.93135000000000001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26563.1</v>
      </c>
      <c r="C1396">
        <v>26562.7</v>
      </c>
      <c r="D1396">
        <v>26561.8</v>
      </c>
      <c r="E1396">
        <v>26535.4</v>
      </c>
      <c r="F1396">
        <v>1134.46</v>
      </c>
      <c r="G1396">
        <v>0</v>
      </c>
      <c r="H1396">
        <v>790.61300000000006</v>
      </c>
      <c r="I1396">
        <v>0</v>
      </c>
      <c r="J1396">
        <v>7.4985399999999994E-2</v>
      </c>
      <c r="K1396">
        <v>0.93181000000000003</v>
      </c>
      <c r="L1396">
        <v>0</v>
      </c>
      <c r="M1396" t="s">
        <v>42</v>
      </c>
    </row>
    <row r="1397" spans="1:25" x14ac:dyDescent="0.25">
      <c r="A1397" t="s">
        <v>138</v>
      </c>
      <c r="B1397">
        <v>26943.5</v>
      </c>
      <c r="C1397">
        <v>26943</v>
      </c>
      <c r="D1397">
        <v>26942.1</v>
      </c>
      <c r="E1397">
        <v>26915.3</v>
      </c>
      <c r="F1397">
        <v>1151.56</v>
      </c>
      <c r="G1397">
        <v>0</v>
      </c>
      <c r="H1397">
        <v>811.27599999999995</v>
      </c>
      <c r="I1397">
        <v>0</v>
      </c>
      <c r="J1397">
        <v>5.5808299999999998E-2</v>
      </c>
      <c r="K1397">
        <v>0.94598599999999999</v>
      </c>
      <c r="L1397">
        <v>0</v>
      </c>
      <c r="M1397" t="s">
        <v>42</v>
      </c>
    </row>
    <row r="1398" spans="1:25" x14ac:dyDescent="0.25">
      <c r="A1398" t="s">
        <v>138</v>
      </c>
      <c r="B1398">
        <v>26994.1</v>
      </c>
      <c r="C1398">
        <v>26993.7</v>
      </c>
      <c r="D1398">
        <v>26992.799999999999</v>
      </c>
      <c r="E1398">
        <v>26966.1</v>
      </c>
      <c r="F1398">
        <v>1154.21</v>
      </c>
      <c r="G1398">
        <v>0</v>
      </c>
      <c r="H1398">
        <v>803.06899999999996</v>
      </c>
      <c r="I1398">
        <v>0</v>
      </c>
      <c r="J1398">
        <v>5.6775199999999998E-2</v>
      </c>
      <c r="K1398">
        <v>0.931813</v>
      </c>
      <c r="L1398">
        <v>0</v>
      </c>
      <c r="M1398" t="s">
        <v>42</v>
      </c>
    </row>
    <row r="1399" spans="1:25" x14ac:dyDescent="0.25">
      <c r="A1399" t="s">
        <v>138</v>
      </c>
      <c r="B1399">
        <v>26957.3</v>
      </c>
      <c r="C1399">
        <v>26956.799999999999</v>
      </c>
      <c r="D1399">
        <v>26955.9</v>
      </c>
      <c r="E1399">
        <v>26929.200000000001</v>
      </c>
      <c r="F1399">
        <v>1164.48</v>
      </c>
      <c r="G1399">
        <v>0</v>
      </c>
      <c r="H1399">
        <v>801.67399999999998</v>
      </c>
      <c r="I1399">
        <v>0</v>
      </c>
      <c r="J1399">
        <v>6.0001199999999998E-2</v>
      </c>
      <c r="K1399">
        <v>0.94305399999999995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27212.799999999999</v>
      </c>
      <c r="C1400">
        <v>27212.400000000001</v>
      </c>
      <c r="D1400">
        <v>27211.4</v>
      </c>
      <c r="E1400">
        <v>27184.5</v>
      </c>
      <c r="F1400">
        <v>1161.71</v>
      </c>
      <c r="G1400">
        <v>0</v>
      </c>
      <c r="H1400">
        <v>817.34500000000003</v>
      </c>
      <c r="I1400">
        <v>0</v>
      </c>
      <c r="J1400">
        <v>5.4399700000000002E-2</v>
      </c>
      <c r="K1400">
        <v>0.93183000000000005</v>
      </c>
      <c r="L1400">
        <v>0</v>
      </c>
      <c r="M1400" t="s">
        <v>42</v>
      </c>
      <c r="R1400">
        <f>AVERAGE(B1351:B1400)</f>
        <v>26982.322</v>
      </c>
      <c r="S1400">
        <f>AVERAGE(C1351:C1400)</f>
        <v>26981.902000000002</v>
      </c>
      <c r="U1400">
        <f>_xlfn.VAR.P(B1351:B1400)</f>
        <v>325890.68371600006</v>
      </c>
      <c r="V1400">
        <f>_xlfn.VAR.P(C1351:C1400)</f>
        <v>325888.55379599991</v>
      </c>
      <c r="X1400">
        <f>1.96*SQRT(U1400)/50</f>
        <v>22.378039686830352</v>
      </c>
      <c r="Y1400">
        <f>1.96*SQRT(V1400)/50</f>
        <v>22.377966558762331</v>
      </c>
    </row>
    <row r="1401" spans="1:25" x14ac:dyDescent="0.25">
      <c r="A1401" t="s">
        <v>139</v>
      </c>
      <c r="B1401">
        <v>1349120.215601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457" spans="21:22" x14ac:dyDescent="0.25">
      <c r="U1457" t="s">
        <v>73</v>
      </c>
    </row>
    <row r="1458" spans="21:22" x14ac:dyDescent="0.25">
      <c r="U1458" t="e">
        <f>_xlfn.STDEV.P(B1407:B1456)</f>
        <v>#DIV/0!</v>
      </c>
      <c r="V1458" t="e">
        <f>_xlfn.STDEV.P(C1407:C1456)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73.91760000000022</v>
      </c>
      <c r="E3">
        <f ca="1">OFFSET('84p trace'!$S$56,(A3-1)*56,0)-OFFSET('84p stat'!$H$1,A3*20,0)</f>
        <v>46.360683999999878</v>
      </c>
      <c r="F3">
        <f ca="1">OFFSET('84p stat'!$H$1,A3*20,0)-OFFSET('84p stat'!$K$1,A3*20,0)</f>
        <v>8.6203070000000253</v>
      </c>
      <c r="G3">
        <f ca="1">OFFSET('84p stat'!$K$1,A3*20,0)-OFFSET('84p stat'!$N$1,A3*20,0)</f>
        <v>670.08731899999998</v>
      </c>
      <c r="H3">
        <f ca="1">OFFSET('84p stat'!$N$1,A3*20,0)</f>
        <v>305.02829000000003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41726.917492359928</v>
      </c>
      <c r="E4" s="5">
        <f ca="1">OFFSET('84p trace'!$V$56,(A4-1)*56,0)</f>
        <v>8.8130224399999921</v>
      </c>
      <c r="F4" s="5">
        <f ca="1">OFFSET('84p stat'!$H$1,A4*20,1)</f>
        <v>0.15589900000000001</v>
      </c>
      <c r="G4" s="5">
        <f ca="1">OFFSET('84p stat'!$K$1,A4*20,1)</f>
        <v>7.8350000000000003E-2</v>
      </c>
      <c r="H4" s="5">
        <f ca="1">OFFSET('84p stat'!$N$1,A4*20,1)</f>
        <v>2.8597000000000001E-2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1102.1003999999998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66453.604383840182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67.227999999999156</v>
      </c>
      <c r="E7">
        <f ca="1">OFFSET('84p trace'!$S$56,(A7-1)*56,0)-OFFSET('84p stat'!$H$1,A7*20,0)</f>
        <v>50.602030999998533</v>
      </c>
      <c r="F7">
        <f ca="1">OFFSET('84p stat'!$H$1,A7*20,0)-OFFSET('84p stat'!$K$1,A7*20,0)</f>
        <v>9.2752739999996265</v>
      </c>
      <c r="G7">
        <f ca="1">OFFSET('84p stat'!$K$1,A7*20,0)-OFFSET('84p stat'!$N$1,A7*20,0)</f>
        <v>22748.106205</v>
      </c>
      <c r="H7">
        <f ca="1">OFFSET('84p stat'!$N$1,A7*20,0)</f>
        <v>346.90649000000002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220807.65987600005</v>
      </c>
      <c r="E8" s="5">
        <f ca="1">OFFSET('84p trace'!$V$56,(A8-1)*56,0)</f>
        <v>196127.6345000001</v>
      </c>
      <c r="F8" s="5">
        <f ca="1">OFFSET('84p stat'!$H$1,A8*20,1)</f>
        <v>196831.254159</v>
      </c>
      <c r="G8" s="5">
        <f ca="1">OFFSET('84p stat'!$K$1,A8*20,1)</f>
        <v>196745.86828699999</v>
      </c>
      <c r="H8" s="5">
        <f ca="1">OFFSET('84p stat'!$N$1,A8*20,1)</f>
        <v>2.2539E-2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50.051100000000019</v>
      </c>
      <c r="E9">
        <f ca="1">OFFSET('84p trace'!$S$56,(A9-1)*56,0)-OFFSET('84p stat'!$H$1,A9*20,0)</f>
        <v>42.11647900000014</v>
      </c>
      <c r="F9">
        <f ca="1">OFFSET('84p stat'!$H$1,A9*20,0)-OFFSET('84p stat'!$K$1,A9*20,0)</f>
        <v>6.9808229999999867</v>
      </c>
      <c r="G9">
        <f ca="1">OFFSET('84p stat'!$K$1,A9*20,0)-OFFSET('84p stat'!$N$1,A9*20,0)</f>
        <v>641.01066700000001</v>
      </c>
      <c r="H9">
        <f ca="1">OFFSET('84p stat'!$N$1,A9*20,0)</f>
        <v>171.80315100000001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13566.190955651569</v>
      </c>
      <c r="E10" s="5">
        <f ca="1">OFFSET('84p trace'!$V$56,(A10-1)*56,0)</f>
        <v>0.85585590560001779</v>
      </c>
      <c r="F10" s="5">
        <f ca="1">OFFSET('84p stat'!$H$1,A10*20,1)</f>
        <v>3.6329999999999999E-3</v>
      </c>
      <c r="G10" s="5">
        <f ca="1">OFFSET('84p stat'!$K$1,A10*20,1)</f>
        <v>8.116E-3</v>
      </c>
      <c r="H10" s="5">
        <f ca="1">OFFSET('84p stat'!$N$1,A10*20,1)</f>
        <v>2.3609999999999998E-3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77.018700000000081</v>
      </c>
      <c r="E11">
        <f ca="1">OFFSET('84p trace'!$S$56,(A11-1)*56,0)-OFFSET('84p stat'!$H$1,A11*20,0)</f>
        <v>42.33719799999983</v>
      </c>
      <c r="F11">
        <f ca="1">OFFSET('84p stat'!$H$1,A11*20,0)-OFFSET('84p stat'!$K$1,A11*20,0)</f>
        <v>8.0301230000000032</v>
      </c>
      <c r="G11">
        <f ca="1">OFFSET('84p stat'!$K$1,A11*20,0)-OFFSET('84p stat'!$N$1,A11*20,0)</f>
        <v>641.08667999999989</v>
      </c>
      <c r="H11">
        <f ca="1">OFFSET('84p stat'!$N$1,A11*20,0)</f>
        <v>292.378759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53591.517817608452</v>
      </c>
      <c r="E12" s="5">
        <f ca="1">OFFSET('84p trace'!$V$56,(A12-1)*56,0)</f>
        <v>1.0767787824000132</v>
      </c>
      <c r="F12" s="5">
        <f ca="1">OFFSET('84p stat'!$H$1,A12*20,1)</f>
        <v>3.1102000000000001E-2</v>
      </c>
      <c r="G12" s="5">
        <f ca="1">OFFSET('84p stat'!$K$1,A12*20,1)</f>
        <v>4.2084999999999997E-2</v>
      </c>
      <c r="H12" s="5">
        <f ca="1">OFFSET('84p stat'!$N$1,A12*20,1)</f>
        <v>2.7081999999999998E-2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57.041880000000106</v>
      </c>
      <c r="E13">
        <f ca="1">OFFSET('84p trace'!$S$56,(A13-1)*56,0)-OFFSET('84p stat'!$H$1,A13*20,0)</f>
        <v>42.187177999999903</v>
      </c>
      <c r="F13">
        <f ca="1">OFFSET('84p stat'!$H$1,A13*20,0)-OFFSET('84p stat'!$K$1,A13*20,0)</f>
        <v>7.0257510000000138</v>
      </c>
      <c r="G13">
        <f ca="1">OFFSET('84p stat'!$K$1,A13*20,0)-OFFSET('84p stat'!$N$1,A13*20,0)</f>
        <v>398.43804899999998</v>
      </c>
      <c r="H13">
        <f ca="1">OFFSET('84p stat'!$N$1,A13*20,0)</f>
        <v>171.94430199999999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34850.737304854294</v>
      </c>
      <c r="E14" s="5">
        <f ca="1">OFFSET('84p trace'!$V$56,(A14-1)*56,0)</f>
        <v>1.6867985215999917</v>
      </c>
      <c r="F14" s="5">
        <f ca="1">OFFSET('84p stat'!$H$1,A14*20,1)</f>
        <v>1.5154000000000001E-2</v>
      </c>
      <c r="G14" s="5">
        <f ca="1">OFFSET('84p stat'!$K$1,A14*20,1)</f>
        <v>8.6650000000000008E-3</v>
      </c>
      <c r="H14" s="5">
        <f ca="1">OFFSET('84p stat'!$N$1,A14*20,1)</f>
        <v>3.0920000000000001E-3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28.873400000000402</v>
      </c>
      <c r="E15">
        <f ca="1">OFFSET('84p trace'!$S$56,(A15-1)*56,0)-OFFSET('84p stat'!$H$1,A15*20,0)</f>
        <v>40.249700999999277</v>
      </c>
      <c r="F15">
        <f ca="1">OFFSET('84p stat'!$H$1,A15*20,0)-OFFSET('84p stat'!$K$1,A15*20,0)</f>
        <v>23.163672000000133</v>
      </c>
      <c r="G15">
        <f ca="1">OFFSET('84p stat'!$K$1,A15*20,0)-OFFSET('84p stat'!$N$1,A15*20,0)</f>
        <v>1035.1806269999997</v>
      </c>
      <c r="H15">
        <f ca="1">OFFSET('84p stat'!$N$1,A15*20,0)</f>
        <v>1871.8620000000001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10017.250773639997</v>
      </c>
      <c r="E16" s="5">
        <f ca="1">OFFSET('84p trace'!$V$56,(A16-1)*56,0)</f>
        <v>3656.9531479999982</v>
      </c>
      <c r="F16" s="5">
        <f ca="1">OFFSET('84p stat'!$H$1,A16*20,1)</f>
        <v>3591.5712509999998</v>
      </c>
      <c r="G16" s="5">
        <f ca="1">OFFSET('84p stat'!$K$1,A16*20,1)</f>
        <v>3516.2483809999999</v>
      </c>
      <c r="H16" s="5">
        <f ca="1">OFFSET('84p stat'!$N$1,A16*20,1)</f>
        <v>2863.3681729999998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3037.4041999999999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29288.98754436001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104.85760000000028</v>
      </c>
      <c r="E19">
        <f ca="1">OFFSET('84p trace'!$S$56,(A19-1)*56,0)-OFFSET('84p stat'!$H$1,A19*20,0)</f>
        <v>41.259308000000601</v>
      </c>
      <c r="F19">
        <f ca="1">OFFSET('84p stat'!$H$1,A19*20,0)-OFFSET('84p stat'!$K$1,A19*20,0)</f>
        <v>24.48328599999968</v>
      </c>
      <c r="G19">
        <f ca="1">OFFSET('84p stat'!$K$1,A19*20,0)-OFFSET('84p stat'!$N$1,A19*20,0)</f>
        <v>769.06887200000006</v>
      </c>
      <c r="H19">
        <f ca="1">OFFSET('84p stat'!$N$1,A19*20,0)</f>
        <v>1976.8571340000001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117152.5438475586</v>
      </c>
      <c r="E20" s="5">
        <f ca="1">OFFSET('84p trace'!$V$56,(A20-1)*56,0)</f>
        <v>38921.270116040003</v>
      </c>
      <c r="F20" s="5">
        <f ca="1">OFFSET('84p stat'!$H$1,A20*20,1)</f>
        <v>38171.715631999999</v>
      </c>
      <c r="G20" s="5">
        <f ca="1">OFFSET('84p stat'!$K$1,A20*20,1)</f>
        <v>37435.008821000003</v>
      </c>
      <c r="H20" s="5">
        <f ca="1">OFFSET('84p stat'!$N$1,A20*20,1)</f>
        <v>30245.432219999999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208.73199999999633</v>
      </c>
      <c r="E21">
        <f ca="1">OFFSET('84p trace'!$S$56,(A21-1)*56,0)-OFFSET('84p stat'!$H$1,A21*20,0)</f>
        <v>17.685538999998244</v>
      </c>
      <c r="F21">
        <f ca="1">OFFSET('84p stat'!$H$1,A21*20,0)-OFFSET('84p stat'!$K$1,A21*20,0)</f>
        <v>9.0827729999982694</v>
      </c>
      <c r="G21">
        <f ca="1">OFFSET('84p stat'!$K$1,A21*20,0)-OFFSET('84p stat'!$N$1,A21*20,0)</f>
        <v>26591.842625000001</v>
      </c>
      <c r="H21">
        <f ca="1">OFFSET('84p stat'!$N$1,A21*20,0)</f>
        <v>343.87706300000002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300667.33519999997</v>
      </c>
      <c r="E22" s="5">
        <f ca="1">OFFSET('84p trace'!$V$56,(A22-1)*56,0)</f>
        <v>185589.51145599992</v>
      </c>
      <c r="F22" s="5">
        <f ca="1">OFFSET('84p stat'!$H$1,A22*20,1)</f>
        <v>184681.20272100001</v>
      </c>
      <c r="G22" s="5">
        <f ca="1">OFFSET('84p stat'!$K$1,A22*20,1)</f>
        <v>184632.21562800001</v>
      </c>
      <c r="H22" s="5">
        <f ca="1">OFFSET('84p stat'!$N$1,A22*20,1)</f>
        <v>8.3252000000000007E-2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1107.9068000000002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63483.791529759219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222.32859999999971</v>
      </c>
      <c r="E25">
        <f ca="1">OFFSET('84p trace'!$S$56,(A25-1)*56,0)-OFFSET('84p stat'!$H$1,A25*20,0)</f>
        <v>44.531750000000329</v>
      </c>
      <c r="F25">
        <f ca="1">OFFSET('84p stat'!$H$1,A25*20,0)-OFFSET('84p stat'!$K$1,A25*20,0)</f>
        <v>308.63763400000005</v>
      </c>
      <c r="G25">
        <f ca="1">OFFSET('84p stat'!$K$1,A25*20,0)-OFFSET('84p stat'!$N$1,A25*20,0)</f>
        <v>670.525216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241448.76528176022</v>
      </c>
      <c r="E26" s="5">
        <f ca="1">OFFSET('84p trace'!$V$56,(A26-1)*56,0)</f>
        <v>23.288232840000042</v>
      </c>
      <c r="F26" s="5">
        <f ca="1">OFFSET('84p stat'!$H$1,A26*20,1)</f>
        <v>0.233986</v>
      </c>
      <c r="G26" s="5">
        <f ca="1">OFFSET('84p stat'!$K$1,A26*20,1)</f>
        <v>5.3950999999999999E-2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145.03633999999988</v>
      </c>
      <c r="E27">
        <f ca="1">OFFSET('84p trace'!$S$56,(A27-1)*56,0)-OFFSET('84p stat'!$H$1,A27*20,0)</f>
        <v>45.421071999999867</v>
      </c>
      <c r="F27">
        <f ca="1">OFFSET('84p stat'!$H$1,A27*20,0)-OFFSET('84p stat'!$K$1,A27*20,0)</f>
        <v>308.62479399999995</v>
      </c>
      <c r="G27">
        <f ca="1">OFFSET('84p stat'!$K$1,A27*20,0)-OFFSET('84p stat'!$N$1,A27*20,0)</f>
        <v>618.75931400000002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83755.817700250249</v>
      </c>
      <c r="E28" s="5">
        <f ca="1">OFFSET('84p trace'!$V$56,(A28-1)*56,0)</f>
        <v>29.882681667599925</v>
      </c>
      <c r="F28" s="5">
        <f ca="1">OFFSET('84p stat'!$H$1,A28*20,1)</f>
        <v>0.17599899999999999</v>
      </c>
      <c r="G28" s="5">
        <f ca="1">OFFSET('84p stat'!$K$1,A28*20,1)</f>
        <v>4.1894000000000001E-2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73.91760000000022</v>
      </c>
      <c r="E31" s="5">
        <f ca="1">OFFSET('84p trace'!$S$56,(A31-1)*56,0)-OFFSET('84p stat'!$H$1,A31*20,0)</f>
        <v>46.360683999999878</v>
      </c>
      <c r="F31" s="5">
        <f ca="1">OFFSET('84p stat'!$H$1,A31*20,0)-OFFSET('84p stat'!$K$1,A31*20,0)</f>
        <v>8.6203070000000253</v>
      </c>
      <c r="G31" s="5">
        <f ca="1">OFFSET('84p stat'!$K$1,A31*20,0)-OFFSET('84p stat'!$N$1,A31*20,0)</f>
        <v>670.08731899999998</v>
      </c>
      <c r="H31" s="5">
        <f ca="1">OFFSET('84p stat'!$N$1,A31*20,0)</f>
        <v>305.02829000000003</v>
      </c>
      <c r="I31" s="5"/>
      <c r="J31" s="5">
        <f ca="1">SUM(E31:H31)</f>
        <v>1030.0965999999999</v>
      </c>
      <c r="K31" s="10">
        <f ca="1">G31/J31</f>
        <v>0.65050920369992493</v>
      </c>
      <c r="L31">
        <f ca="1">$K$29*POWER(K31,2)*SQRT(G138/(POWER(G31,2)*$L$29)+J138/(POWER(J31,2)*$L$29))</f>
        <v>3.465209249134766E-4</v>
      </c>
      <c r="N31" s="12">
        <f ca="1">SUM(E31:H31)</f>
        <v>1030.0965999999999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1102.1003999999998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67.227999999999156</v>
      </c>
      <c r="E33" s="5">
        <f ca="1">OFFSET('84p trace'!$S$56,(A33-1)*56,0)-OFFSET('84p stat'!$H$1,A33*20,0)</f>
        <v>50.602030999998533</v>
      </c>
      <c r="F33" s="5">
        <f ca="1">OFFSET('84p stat'!$H$1,A33*20,0)-OFFSET('84p stat'!$K$1,A33*20,0)</f>
        <v>9.2752739999996265</v>
      </c>
      <c r="G33" s="5">
        <f ca="1">OFFSET('84p stat'!$K$1,A33*20,0)-OFFSET('84p stat'!$N$1,A33*20,0)</f>
        <v>22748.106205</v>
      </c>
      <c r="H33" s="5">
        <f ca="1">OFFSET('84p stat'!$N$1,A33*20,0)</f>
        <v>346.90649000000002</v>
      </c>
      <c r="I33" s="5"/>
      <c r="J33" s="5">
        <f t="shared" ca="1" si="0"/>
        <v>23154.89</v>
      </c>
      <c r="K33" s="10">
        <f t="shared" ca="1" si="1"/>
        <v>0.98243205668435485</v>
      </c>
      <c r="L33">
        <f ca="1">$K$29*POWER(K33,2)*SQRT(G140/(POWER(G33,2)*$L$29)+J140/(POWER(J33,2)*$L$29))</f>
        <v>1.0292492279280765E-2</v>
      </c>
      <c r="N33" s="12">
        <f t="shared" ca="1" si="2"/>
        <v>23154.89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50.051100000000019</v>
      </c>
      <c r="E34" s="5">
        <f ca="1">OFFSET('84p trace'!$S$56,(A34-1)*56,0)-OFFSET('84p stat'!$H$1,A34*20,0)</f>
        <v>42.11647900000014</v>
      </c>
      <c r="F34" s="5">
        <f ca="1">OFFSET('84p stat'!$H$1,A34*20,0)-OFFSET('84p stat'!$K$1,A34*20,0)</f>
        <v>6.9808229999999867</v>
      </c>
      <c r="G34" s="5">
        <f ca="1">OFFSET('84p stat'!$K$1,A34*20,0)-OFFSET('84p stat'!$N$1,A34*20,0)</f>
        <v>641.01066700000001</v>
      </c>
      <c r="H34" s="5">
        <f ca="1">OFFSET('84p stat'!$N$1,A34*20,0)</f>
        <v>171.80315100000001</v>
      </c>
      <c r="I34" s="5"/>
      <c r="J34" s="5">
        <f t="shared" ca="1" si="0"/>
        <v>861.91112000000021</v>
      </c>
      <c r="K34" s="10">
        <f t="shared" ca="1" si="1"/>
        <v>0.74370854734998648</v>
      </c>
      <c r="L34">
        <f ca="1">$K$29*POWER(K34,2)*SQRT(G141/(POWER(G34,2)*$L$29)+J141/(POWER(J34,2)*$L$29))</f>
        <v>1.6730052137543951E-4</v>
      </c>
      <c r="N34" s="12">
        <f t="shared" ca="1" si="2"/>
        <v>861.91112000000021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77.018700000000081</v>
      </c>
      <c r="E35" s="5">
        <f ca="1">OFFSET('84p trace'!$S$56,(A35-1)*56,0)-OFFSET('84p stat'!$H$1,A35*20,0)</f>
        <v>42.33719799999983</v>
      </c>
      <c r="F35" s="5">
        <f ca="1">OFFSET('84p stat'!$H$1,A35*20,0)-OFFSET('84p stat'!$K$1,A35*20,0)</f>
        <v>8.0301230000000032</v>
      </c>
      <c r="G35" s="5">
        <f ca="1">OFFSET('84p stat'!$K$1,A35*20,0)-OFFSET('84p stat'!$N$1,A35*20,0)</f>
        <v>641.08667999999989</v>
      </c>
      <c r="H35" s="5">
        <f ca="1">OFFSET('84p stat'!$N$1,A35*20,0)</f>
        <v>292.378759</v>
      </c>
      <c r="I35" s="5"/>
      <c r="J35" s="5">
        <f t="shared" ca="1" si="0"/>
        <v>983.83275999999978</v>
      </c>
      <c r="K35" s="10">
        <f ca="1">E35/J35</f>
        <v>4.3032921570938375E-2</v>
      </c>
      <c r="L35">
        <f ca="1">$K$29*POWER(K35,2)*SQRT(E142/(POWER(E35,2)*$L$29)+J142/(POWER(J35,2)*$L$29))</f>
        <v>1.2593689668355609E-5</v>
      </c>
      <c r="N35" s="12">
        <f t="shared" ca="1" si="2"/>
        <v>983.83275999999978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57.041880000000106</v>
      </c>
      <c r="E36" s="5">
        <f ca="1">OFFSET('84p trace'!$S$56,(A36-1)*56,0)-OFFSET('84p stat'!$H$1,A36*20,0)</f>
        <v>42.187177999999903</v>
      </c>
      <c r="F36" s="5">
        <f ca="1">OFFSET('84p stat'!$H$1,A36*20,0)-OFFSET('84p stat'!$K$1,A36*20,0)</f>
        <v>7.0257510000000138</v>
      </c>
      <c r="G36" s="5">
        <f ca="1">OFFSET('84p stat'!$K$1,A36*20,0)-OFFSET('84p stat'!$N$1,A36*20,0)</f>
        <v>398.43804899999998</v>
      </c>
      <c r="H36" s="5">
        <f ca="1">OFFSET('84p stat'!$N$1,A36*20,0)</f>
        <v>171.94430199999999</v>
      </c>
      <c r="I36" s="5"/>
      <c r="J36" s="5">
        <f t="shared" ca="1" si="0"/>
        <v>619.59527999999989</v>
      </c>
      <c r="K36" s="10">
        <f ca="1">E36/J36</f>
        <v>6.8088281757084895E-2</v>
      </c>
      <c r="L36">
        <f ca="1">$K$29*POWER(K36,2)*SQRT(E143/(POWER(E36,2)*$L$29)+J143/(POWER(J36,2)*$L$29))</f>
        <v>3.9654027769158579E-5</v>
      </c>
      <c r="N36" s="12">
        <f t="shared" ca="1" si="2"/>
        <v>619.59527999999989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28.873400000000402</v>
      </c>
      <c r="E37" s="5">
        <f ca="1">OFFSET('84p trace'!$S$56,(A37-1)*56,0)-OFFSET('84p stat'!$H$1,A37*20,0)</f>
        <v>40.249700999999277</v>
      </c>
      <c r="F37" s="5">
        <f ca="1">OFFSET('84p stat'!$H$1,A37*20,0)-OFFSET('84p stat'!$K$1,A37*20,0)</f>
        <v>23.163672000000133</v>
      </c>
      <c r="G37" s="5">
        <f ca="1">OFFSET('84p stat'!$K$1,A37*20,0)-OFFSET('84p stat'!$N$1,A37*20,0)</f>
        <v>1035.1806269999997</v>
      </c>
      <c r="H37" s="5">
        <f ca="1">OFFSET('84p stat'!$N$1,A37*20,0)</f>
        <v>1871.8620000000001</v>
      </c>
      <c r="I37" s="5"/>
      <c r="J37" s="5">
        <f t="shared" ca="1" si="0"/>
        <v>2970.4559999999992</v>
      </c>
      <c r="K37" s="10">
        <f t="shared" ca="1" si="1"/>
        <v>0.34849215978960807</v>
      </c>
      <c r="L37">
        <f t="shared" ref="L37:L59" ca="1" si="3">$K$29*POWER(K37,2)*SQRT(G144/(POWER(G37,2)*$L$29)+J144/(POWER(J37,2)*$L$29))</f>
        <v>2.3385281374884649E-3</v>
      </c>
      <c r="N37" s="12">
        <f t="shared" ca="1" si="2"/>
        <v>2970.4559999999992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3037.4041999999999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104.85760000000028</v>
      </c>
      <c r="E39" s="5">
        <f ca="1">OFFSET('84p trace'!$S$56,(A39-1)*56,0)-OFFSET('84p stat'!$H$1,A39*20,0)</f>
        <v>41.259308000000601</v>
      </c>
      <c r="F39" s="5">
        <f ca="1">OFFSET('84p stat'!$H$1,A39*20,0)-OFFSET('84p stat'!$K$1,A39*20,0)</f>
        <v>24.48328599999968</v>
      </c>
      <c r="G39" s="5">
        <f ca="1">OFFSET('84p stat'!$K$1,A39*20,0)-OFFSET('84p stat'!$N$1,A39*20,0)</f>
        <v>769.06887200000006</v>
      </c>
      <c r="H39" s="5">
        <f ca="1">OFFSET('84p stat'!$N$1,A39*20,0)</f>
        <v>1976.8571340000001</v>
      </c>
      <c r="I39" s="5"/>
      <c r="J39" s="5">
        <f t="shared" ca="1" si="0"/>
        <v>2811.6686000000004</v>
      </c>
      <c r="K39" s="10">
        <f t="shared" ca="1" si="1"/>
        <v>0.2735275672246722</v>
      </c>
      <c r="L39">
        <f t="shared" ca="1" si="3"/>
        <v>5.9242211217432695E-3</v>
      </c>
      <c r="N39" s="12">
        <f t="shared" ca="1" si="2"/>
        <v>2811.6686000000004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208.73199999999633</v>
      </c>
      <c r="E40" s="5">
        <f ca="1">OFFSET('84p trace'!$S$56,(A40-1)*56,0)-OFFSET('84p stat'!$H$1,A40*20,0)</f>
        <v>17.685538999998244</v>
      </c>
      <c r="F40" s="5">
        <f ca="1">OFFSET('84p stat'!$H$1,A40*20,0)-OFFSET('84p stat'!$K$1,A40*20,0)</f>
        <v>9.0827729999982694</v>
      </c>
      <c r="G40" s="5">
        <f ca="1">OFFSET('84p stat'!$K$1,A40*20,0)-OFFSET('84p stat'!$N$1,A40*20,0)</f>
        <v>26591.842625000001</v>
      </c>
      <c r="H40" s="5">
        <f ca="1">OFFSET('84p stat'!$N$1,A40*20,0)</f>
        <v>343.87706300000002</v>
      </c>
      <c r="I40" s="5"/>
      <c r="J40" s="5">
        <f t="shared" ca="1" si="0"/>
        <v>26962.487999999998</v>
      </c>
      <c r="K40" s="10">
        <f t="shared" ca="1" si="1"/>
        <v>0.98625329476270895</v>
      </c>
      <c r="L40">
        <f t="shared" ca="1" si="3"/>
        <v>8.629466955715025E-3</v>
      </c>
      <c r="N40" s="12">
        <f t="shared" ca="1" si="2"/>
        <v>26962.487999999998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1107.9068000000002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222.32859999999971</v>
      </c>
      <c r="E42" s="5">
        <f ca="1">OFFSET('84p trace'!$S$56,(A42-1)*56,0)-OFFSET('84p stat'!$H$1,A42*20,0)</f>
        <v>44.531750000000329</v>
      </c>
      <c r="F42" s="5">
        <f ca="1">OFFSET('84p stat'!$H$1,A42*20,0)-OFFSET('84p stat'!$K$1,A42*20,0)</f>
        <v>308.63763400000005</v>
      </c>
      <c r="G42" s="5">
        <f ca="1">OFFSET('84p stat'!$K$1,A42*20,0)-OFFSET('84p stat'!$N$1,A42*20,0)</f>
        <v>670.525216</v>
      </c>
      <c r="H42" s="5">
        <f ca="1">OFFSET('84p stat'!$N$1,A42*20,0)</f>
        <v>0</v>
      </c>
      <c r="I42" s="5"/>
      <c r="J42" s="5">
        <f t="shared" ca="1" si="0"/>
        <v>1023.6946000000004</v>
      </c>
      <c r="K42" s="10">
        <f t="shared" ca="1" si="1"/>
        <v>0.65500513141321615</v>
      </c>
      <c r="L42">
        <f t="shared" ca="1" si="3"/>
        <v>5.6556409395440833E-4</v>
      </c>
      <c r="N42" s="12">
        <f t="shared" ca="1" si="2"/>
        <v>1023.6946000000004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145.03633999999988</v>
      </c>
      <c r="E43" s="5">
        <f ca="1">OFFSET('84p trace'!$S$56,(A43-1)*56,0)-OFFSET('84p stat'!$H$1,A43*20,0)</f>
        <v>45.421071999999867</v>
      </c>
      <c r="F43" s="5">
        <f ca="1">OFFSET('84p stat'!$H$1,A43*20,0)-OFFSET('84p stat'!$K$1,A43*20,0)</f>
        <v>308.62479399999995</v>
      </c>
      <c r="G43" s="5">
        <f ca="1">OFFSET('84p stat'!$K$1,A43*20,0)-OFFSET('84p stat'!$N$1,A43*20,0)</f>
        <v>618.75931400000002</v>
      </c>
      <c r="H43" s="5">
        <f ca="1">OFFSET('84p stat'!$N$1,A43*20,0)</f>
        <v>0</v>
      </c>
      <c r="I43" s="5"/>
      <c r="J43" s="5">
        <f t="shared" ca="1" si="0"/>
        <v>972.80517999999984</v>
      </c>
      <c r="K43" s="10">
        <f t="shared" ca="1" si="1"/>
        <v>0.63605676318458759</v>
      </c>
      <c r="L43">
        <f t="shared" ca="1" si="3"/>
        <v>6.3353423534706697E-4</v>
      </c>
      <c r="N43" s="12">
        <f t="shared" ca="1" si="2"/>
        <v>972.80517999999984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141.68563999999992</v>
      </c>
      <c r="E44" s="5">
        <f ca="1">OFFSET('84p trace'!$S$56,(A44-1)*56,0)-OFFSET('84p stat'!$H$1,A44*20,0)</f>
        <v>44.427616000000171</v>
      </c>
      <c r="F44" s="5">
        <f ca="1">OFFSET('84p stat'!$H$1,A44*20,0)-OFFSET('84p stat'!$K$1,A44*20,0)</f>
        <v>174.46886899999993</v>
      </c>
      <c r="G44" s="5">
        <f ca="1">OFFSET('84p stat'!$K$1,A44*20,0)-OFFSET('84p stat'!$N$1,A44*20,0)</f>
        <v>639.49251500000003</v>
      </c>
      <c r="H44" s="5">
        <f ca="1">OFFSET('84p stat'!$N$1,A44*20,0)</f>
        <v>0</v>
      </c>
      <c r="I44" s="5"/>
      <c r="J44" s="5">
        <f t="shared" ca="1" si="0"/>
        <v>858.38900000000012</v>
      </c>
      <c r="K44" s="10">
        <f t="shared" ref="K44:K59" ca="1" si="5">G44/J44</f>
        <v>0.74499150734690212</v>
      </c>
      <c r="L44">
        <f t="shared" ca="1" si="3"/>
        <v>8.2569293206982502E-4</v>
      </c>
      <c r="N44" s="12">
        <f t="shared" ca="1" si="2"/>
        <v>858.38900000000012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84.94085999999993</v>
      </c>
      <c r="E45" s="5">
        <f ca="1">OFFSET('84p trace'!$S$56,(A45-1)*56,0)-OFFSET('84p stat'!$H$1,A45*20,0)</f>
        <v>45.647533999999951</v>
      </c>
      <c r="F45" s="5">
        <f ca="1">OFFSET('84p stat'!$H$1,A45*20,0)-OFFSET('84p stat'!$K$1,A45*20,0)</f>
        <v>174.54268499999995</v>
      </c>
      <c r="G45" s="5">
        <f ca="1">OFFSET('84p stat'!$K$1,A45*20,0)-OFFSET('84p stat'!$N$1,A45*20,0)</f>
        <v>397.63524100000001</v>
      </c>
      <c r="H45" s="5">
        <f ca="1">OFFSET('84p stat'!$N$1,A45*20,0)</f>
        <v>0</v>
      </c>
      <c r="I45" s="5"/>
      <c r="J45" s="5">
        <f t="shared" ca="1" si="0"/>
        <v>617.82545999999991</v>
      </c>
      <c r="K45" s="10">
        <f t="shared" ca="1" si="5"/>
        <v>0.64360449146916032</v>
      </c>
      <c r="L45">
        <f t="shared" ca="1" si="3"/>
        <v>1.0462026362216754E-3</v>
      </c>
      <c r="N45" s="12">
        <f t="shared" ca="1" si="2"/>
        <v>617.82545999999991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139.80946000000017</v>
      </c>
      <c r="E46" s="5">
        <f ca="1">OFFSET('84p trace'!$S$56,(A46-1)*56,0)-OFFSET('84p stat'!$H$1,A46*20,0)</f>
        <v>46.754906000000005</v>
      </c>
      <c r="F46" s="5">
        <f ca="1">OFFSET('84p stat'!$H$1,A46*20,0)-OFFSET('84p stat'!$K$1,A46*20,0)</f>
        <v>294.87862499999994</v>
      </c>
      <c r="G46" s="5">
        <f ca="1">OFFSET('84p stat'!$K$1,A46*20,0)-OFFSET('84p stat'!$N$1,A46*20,0)</f>
        <v>639.55540900000005</v>
      </c>
      <c r="H46" s="5">
        <f ca="1">OFFSET('84p stat'!$N$1,A46*20,0)</f>
        <v>0</v>
      </c>
      <c r="I46" s="5"/>
      <c r="J46" s="5">
        <f t="shared" ca="1" si="0"/>
        <v>981.18894</v>
      </c>
      <c r="K46" s="10">
        <f t="shared" ca="1" si="5"/>
        <v>0.65181677343407485</v>
      </c>
      <c r="L46">
        <f t="shared" ca="1" si="3"/>
        <v>8.4222157573319873E-4</v>
      </c>
      <c r="N46" s="12">
        <f t="shared" ca="1" si="2"/>
        <v>981.18894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115.53999999998996</v>
      </c>
      <c r="E47" s="5">
        <f ca="1">OFFSET('84p trace'!$S$56,(A47-1)*56,0)-OFFSET('84p stat'!$H$1,A47*20,0)</f>
        <v>1.0684840000030817</v>
      </c>
      <c r="F47" s="5">
        <f ca="1">OFFSET('84p stat'!$H$1,A47*20,0)-OFFSET('84p stat'!$K$1,A47*20,0)</f>
        <v>24.650000000001455</v>
      </c>
      <c r="G47" s="5">
        <f ca="1">OFFSET('84p stat'!$K$1,A47*20,0)-OFFSET('84p stat'!$N$1,A47*20,0)</f>
        <v>29413.676425999998</v>
      </c>
      <c r="H47" s="5">
        <f ca="1">OFFSET('84p stat'!$N$1,A47*20,0)</f>
        <v>1367.79709</v>
      </c>
      <c r="I47" s="5"/>
      <c r="J47" s="5">
        <f t="shared" ca="1" si="0"/>
        <v>30807.192000000003</v>
      </c>
      <c r="K47" s="10">
        <f t="shared" ca="1" si="5"/>
        <v>0.95476655016140377</v>
      </c>
      <c r="L47">
        <f t="shared" ca="1" si="3"/>
        <v>6.1087833689527967E-3</v>
      </c>
      <c r="N47" s="12">
        <f t="shared" ca="1" si="2"/>
        <v>30807.192000000003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0.43999999999505235</v>
      </c>
      <c r="E48" s="5">
        <f ca="1">OFFSET('84p trace'!$S$56,(A48-1)*56,0)-OFFSET('84p stat'!$H$1,A48*20,0)</f>
        <v>1.0208120000024792</v>
      </c>
      <c r="F48" s="5">
        <f ca="1">OFFSET('84p stat'!$H$1,A48*20,0)-OFFSET('84p stat'!$K$1,A48*20,0)</f>
        <v>24.811485000001994</v>
      </c>
      <c r="G48" s="5">
        <f ca="1">OFFSET('84p stat'!$K$1,A48*20,0)-OFFSET('84p stat'!$N$1,A48*20,0)</f>
        <v>26008.365544</v>
      </c>
      <c r="H48" s="5">
        <f ca="1">OFFSET('84p stat'!$N$1,A48*20,0)</f>
        <v>1375.480159</v>
      </c>
      <c r="I48" s="5"/>
      <c r="J48" s="5">
        <f t="shared" ca="1" si="0"/>
        <v>27409.678000000004</v>
      </c>
      <c r="K48" s="10">
        <f t="shared" ca="1" si="5"/>
        <v>0.94887526748763695</v>
      </c>
      <c r="L48">
        <f t="shared" ca="1" si="3"/>
        <v>1.0810882616552921E-2</v>
      </c>
      <c r="N48" s="12">
        <f t="shared" ca="1" si="2"/>
        <v>27409.678000000004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2870.7600000000093</v>
      </c>
      <c r="E49" s="5">
        <f ca="1">OFFSET('84p trace'!$S$56,(A49-1)*56,0)-OFFSET('84p stat'!$H$1,A49*20,0)</f>
        <v>40.233343999985664</v>
      </c>
      <c r="F49" s="5">
        <f ca="1">OFFSET('84p stat'!$H$1,A49*20,0)-OFFSET('84p stat'!$K$1,A49*20,0)</f>
        <v>47.801953000001959</v>
      </c>
      <c r="G49" s="5">
        <f ca="1">OFFSET('84p stat'!$K$1,A49*20,0)-OFFSET('84p stat'!$N$1,A49*20,0)</f>
        <v>56355.375443999998</v>
      </c>
      <c r="H49" s="5">
        <f ca="1">OFFSET('84p stat'!$N$1,A49*20,0)</f>
        <v>3058.025259</v>
      </c>
      <c r="I49" s="5"/>
      <c r="J49" s="5">
        <f ca="1">SUM(E49:H49)</f>
        <v>59501.435999999987</v>
      </c>
      <c r="K49" s="10">
        <f t="shared" ca="1" si="5"/>
        <v>0.94712630874992676</v>
      </c>
      <c r="L49">
        <f t="shared" ca="1" si="3"/>
        <v>1.893391883486558E-2</v>
      </c>
      <c r="N49" s="12">
        <f t="shared" ca="1" si="2"/>
        <v>59501.435999999987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1.1320000000050641</v>
      </c>
      <c r="E50" s="5">
        <f ca="1">OFFSET('84p trace'!$S$56,(A50-1)*56,0)-OFFSET('84p stat'!$H$1,A50*20,0)</f>
        <v>29.272297000003164</v>
      </c>
      <c r="F50" s="5">
        <f ca="1">OFFSET('84p stat'!$H$1,A50*20,0)-OFFSET('84p stat'!$K$1,A50*20,0)</f>
        <v>42.732812000002014</v>
      </c>
      <c r="G50" s="5">
        <f ca="1">OFFSET('84p stat'!$K$1,A50*20,0)-OFFSET('84p stat'!$N$1,A50*20,0)</f>
        <v>56008.324497000001</v>
      </c>
      <c r="H50" s="5">
        <f ca="1">OFFSET('84p stat'!$N$1,A50*20,0)</f>
        <v>2608.0483939999999</v>
      </c>
      <c r="I50" s="5"/>
      <c r="J50" s="5">
        <f ca="1">SUM(E50:H50)</f>
        <v>58688.378000000004</v>
      </c>
      <c r="K50" s="10">
        <f t="shared" ca="1" si="5"/>
        <v>0.95433416982490127</v>
      </c>
      <c r="L50">
        <f t="shared" ca="1" si="3"/>
        <v>5.9971764579320828E-3</v>
      </c>
      <c r="N50" s="12">
        <f t="shared" ca="1" si="2"/>
        <v>58688.378000000004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118.92800000000716</v>
      </c>
      <c r="E51" s="5">
        <f ca="1">OFFSET('84p trace'!$S$56,(A51-1)*56,0)-OFFSET('84p stat'!$H$1,A51*20,0)</f>
        <v>1.0356879999999364</v>
      </c>
      <c r="F51" s="5">
        <f ca="1">OFFSET('84p stat'!$H$1,A51*20,0)-OFFSET('84p stat'!$K$1,A51*20,0)</f>
        <v>25.671131999999488</v>
      </c>
      <c r="G51" s="5">
        <f ca="1">OFFSET('84p stat'!$K$1,A51*20,0)-OFFSET('84p stat'!$N$1,A51*20,0)</f>
        <v>28245.484109000001</v>
      </c>
      <c r="H51" s="5">
        <f ca="1">OFFSET('84p stat'!$N$1,A51*20,0)</f>
        <v>1378.575071</v>
      </c>
      <c r="I51" s="5"/>
      <c r="J51" s="5">
        <f t="shared" ca="1" si="0"/>
        <v>29650.766</v>
      </c>
      <c r="K51" s="10">
        <f t="shared" ca="1" si="5"/>
        <v>0.95260554513161655</v>
      </c>
      <c r="L51">
        <f t="shared" ca="1" si="3"/>
        <v>1.6598076866280613E-2</v>
      </c>
      <c r="N51" s="12">
        <f t="shared" ca="1" si="2"/>
        <v>29650.766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0.58000000000174623</v>
      </c>
      <c r="E52" s="5">
        <f ca="1">OFFSET('84p trace'!$S$56,(A52-1)*56,0)-OFFSET('84p stat'!$H$1,A52*20,0)</f>
        <v>1.1443359999975655</v>
      </c>
      <c r="F52" s="5">
        <f ca="1">OFFSET('84p stat'!$H$1,A52*20,0)-OFFSET('84p stat'!$K$1,A52*20,0)</f>
        <v>25.36972600000081</v>
      </c>
      <c r="G52" s="5">
        <f ca="1">OFFSET('84p stat'!$K$1,A52*20,0)-OFFSET('84p stat'!$N$1,A52*20,0)</f>
        <v>26006.414163000001</v>
      </c>
      <c r="H52" s="5">
        <f ca="1">OFFSET('84p stat'!$N$1,A52*20,0)</f>
        <v>1361.2617749999999</v>
      </c>
      <c r="I52" s="5"/>
      <c r="J52" s="5">
        <f t="shared" ca="1" si="0"/>
        <v>27394.19</v>
      </c>
      <c r="K52" s="10">
        <f t="shared" ca="1" si="5"/>
        <v>0.94934050479316978</v>
      </c>
      <c r="L52">
        <f t="shared" ca="1" si="3"/>
        <v>9.700449554343793E-3</v>
      </c>
      <c r="N52" s="12">
        <f t="shared" ca="1" si="2"/>
        <v>27394.19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118.53399999999965</v>
      </c>
      <c r="E53" s="5">
        <f ca="1">OFFSET('84p trace'!$S$56,(A53-1)*56,0)-OFFSET('84p stat'!$H$1,A53*20,0)</f>
        <v>1.6038589999989199</v>
      </c>
      <c r="F53" s="5">
        <f ca="1">OFFSET('84p stat'!$H$1,A53*20,0)-OFFSET('84p stat'!$K$1,A53*20,0)</f>
        <v>27.208710999999312</v>
      </c>
      <c r="G53" s="5">
        <f ca="1">OFFSET('84p stat'!$K$1,A53*20,0)-OFFSET('84p stat'!$N$1,A53*20,0)</f>
        <v>29714.063935999999</v>
      </c>
      <c r="H53" s="5">
        <f ca="1">OFFSET('84p stat'!$N$1,A53*20,0)</f>
        <v>1108.5214940000001</v>
      </c>
      <c r="I53" s="5"/>
      <c r="J53" s="5">
        <f t="shared" ca="1" si="0"/>
        <v>30851.397999999997</v>
      </c>
      <c r="K53" s="10">
        <f t="shared" ca="1" si="5"/>
        <v>0.96313508827055427</v>
      </c>
      <c r="L53">
        <f t="shared" ca="1" si="3"/>
        <v>6.8013285133163336E-3</v>
      </c>
      <c r="N53" s="12">
        <f t="shared" ca="1" si="2"/>
        <v>30851.397999999997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28391.991999999998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5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0.41999999999825377</v>
      </c>
      <c r="E55" s="5">
        <f ca="1">OFFSET('84p trace'!$S$56,(A55-1)*56,0)-OFFSET('84p stat'!$H$1,A55*20,0)</f>
        <v>1.183563000002323</v>
      </c>
      <c r="F55" s="5">
        <f ca="1">OFFSET('84p stat'!$H$1,A55*20,0)-OFFSET('84p stat'!$K$1,A55*20,0)</f>
        <v>26.881092999999964</v>
      </c>
      <c r="G55" s="5">
        <f ca="1">OFFSET('84p stat'!$K$1,A55*20,0)-OFFSET('84p stat'!$N$1,A55*20,0)</f>
        <v>25798.739989999998</v>
      </c>
      <c r="H55" s="5">
        <f ca="1">OFFSET('84p stat'!$N$1,A55*20,0)</f>
        <v>1155.097354</v>
      </c>
      <c r="I55" s="5"/>
      <c r="J55" s="5">
        <f t="shared" ca="1" si="0"/>
        <v>26981.902000000002</v>
      </c>
      <c r="K55" s="10">
        <f t="shared" ca="1" si="5"/>
        <v>0.95614979218292306</v>
      </c>
      <c r="L55">
        <f t="shared" ca="1" si="3"/>
        <v>1.0839681799664318E-2</v>
      </c>
      <c r="N55" s="12">
        <f t="shared" ca="1" si="2"/>
        <v>26981.902000000002</v>
      </c>
    </row>
    <row r="56" spans="1:14" x14ac:dyDescent="0.25">
      <c r="A56">
        <v>26</v>
      </c>
      <c r="C56">
        <f ca="1">OFFSET('84p stat'!$A$1,A56*20,0)</f>
        <v>0</v>
      </c>
      <c r="D56" s="5" t="e">
        <f ca="1">OFFSET('84p trace'!$R$56,(A56-1)*56,0)-OFFSET('84p trace'!$S$56,(A56-1)*56,0)</f>
        <v>#DIV/0!</v>
      </c>
      <c r="E56" s="5" t="e">
        <f ca="1">OFFSET('84p trace'!$S$56,(A56-1)*56,0)-OFFSET('84p stat'!$H$1,A56*20,0)</f>
        <v>#DIV/0!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 t="e">
        <f t="shared" ca="1" si="0"/>
        <v>#DIV/0!</v>
      </c>
      <c r="K56" s="10" t="e">
        <f t="shared" ca="1" si="5"/>
        <v>#DIV/0!</v>
      </c>
      <c r="L56" t="e">
        <f t="shared" ca="1" si="3"/>
        <v>#DIV/0!</v>
      </c>
      <c r="N56" s="12" t="e">
        <f t="shared" ca="1" si="2"/>
        <v>#DIV/0!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1104.0142000000001</v>
      </c>
      <c r="E84" s="5">
        <f ca="1">OFFSET('84p trace'!$S$56,(A84-1)*56,0)</f>
        <v>1030.0965999999999</v>
      </c>
      <c r="F84" s="5">
        <f ca="1">OFFSET('84p stat'!$H$1,A84*20,0)</f>
        <v>983.73591599999997</v>
      </c>
      <c r="G84" s="5">
        <f ca="1">OFFSET('84p stat'!$K$1,A84*20,0)</f>
        <v>975.11560899999995</v>
      </c>
      <c r="H84" s="5">
        <f ca="1">OFFSET('84p stat'!$N$1,A84*20,0)</f>
        <v>305.02829000000003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1102.1003999999998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23222.117999999999</v>
      </c>
      <c r="E86" s="5">
        <f ca="1">OFFSET('84p trace'!$S$56,(A86-1)*56,0)</f>
        <v>23154.89</v>
      </c>
      <c r="F86" s="5">
        <f ca="1">OFFSET('84p stat'!$H$1,A86*20,0)</f>
        <v>23104.287969000001</v>
      </c>
      <c r="G86" s="5">
        <f ca="1">OFFSET('84p stat'!$K$1,A86*20,0)</f>
        <v>23095.012695000001</v>
      </c>
      <c r="H86" s="5">
        <f ca="1">OFFSET('84p stat'!$N$1,A86*20,0)</f>
        <v>346.90649000000002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911.96222000000012</v>
      </c>
      <c r="E87" s="5">
        <f ca="1">OFFSET('84p trace'!$S$56,(A87-1)*56,0)</f>
        <v>861.9111200000001</v>
      </c>
      <c r="F87" s="5">
        <f ca="1">OFFSET('84p stat'!$H$1,A87*20,0)</f>
        <v>819.79464099999996</v>
      </c>
      <c r="G87" s="5">
        <f ca="1">OFFSET('84p stat'!$K$1,A87*20,0)</f>
        <v>812.81381799999997</v>
      </c>
      <c r="H87" s="5">
        <f ca="1">OFFSET('84p stat'!$N$1,A87*20,0)</f>
        <v>171.80315100000001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1060.8514599999999</v>
      </c>
      <c r="E88" s="5">
        <f ca="1">OFFSET('84p trace'!$S$56,(A88-1)*56,0)</f>
        <v>983.83275999999978</v>
      </c>
      <c r="F88" s="5">
        <f ca="1">OFFSET('84p stat'!$H$1,A88*20,0)</f>
        <v>941.49556199999995</v>
      </c>
      <c r="G88" s="5">
        <f ca="1">OFFSET('84p stat'!$K$1,A88*20,0)</f>
        <v>933.46543899999995</v>
      </c>
      <c r="H88" s="5">
        <f ca="1">OFFSET('84p stat'!$N$1,A88*20,0)</f>
        <v>292.378759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676.63715999999999</v>
      </c>
      <c r="E89" s="5">
        <f ca="1">OFFSET('84p trace'!$S$56,(A89-1)*56,0)</f>
        <v>619.59527999999989</v>
      </c>
      <c r="F89" s="5">
        <f ca="1">OFFSET('84p stat'!$H$1,A89*20,0)</f>
        <v>577.40810199999999</v>
      </c>
      <c r="G89" s="5">
        <f ca="1">OFFSET('84p stat'!$K$1,A89*20,0)</f>
        <v>570.38235099999997</v>
      </c>
      <c r="H89" s="5">
        <f ca="1">OFFSET('84p stat'!$N$1,A89*20,0)</f>
        <v>171.94430199999999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2999.3293999999996</v>
      </c>
      <c r="E90" s="5">
        <f ca="1">OFFSET('84p trace'!$S$56,(A90-1)*56,0)</f>
        <v>2970.4559999999992</v>
      </c>
      <c r="F90" s="5">
        <f ca="1">OFFSET('84p stat'!$H$1,A90*20,0)</f>
        <v>2930.2062989999999</v>
      </c>
      <c r="G90" s="5">
        <f ca="1">OFFSET('84p stat'!$K$1,A90*20,0)</f>
        <v>2907.0426269999998</v>
      </c>
      <c r="H90" s="5">
        <f ca="1">OFFSET('84p stat'!$N$1,A90*20,0)</f>
        <v>1871.8620000000001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3037.4041999999999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2916.5262000000007</v>
      </c>
      <c r="E92" s="5">
        <f ca="1">OFFSET('84p trace'!$S$56,(A92-1)*56,0)</f>
        <v>2811.6686000000004</v>
      </c>
      <c r="F92" s="5">
        <f ca="1">OFFSET('84p stat'!$H$1,A92*20,0)</f>
        <v>2770.4092919999998</v>
      </c>
      <c r="G92" s="5">
        <f ca="1">OFFSET('84p stat'!$K$1,A92*20,0)</f>
        <v>2745.9260060000001</v>
      </c>
      <c r="H92" s="5">
        <f ca="1">OFFSET('84p stat'!$N$1,A92*20,0)</f>
        <v>1976.8571340000001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27171.219999999994</v>
      </c>
      <c r="E93" s="5">
        <f ca="1">OFFSET('84p trace'!$S$56,(A93-1)*56,0)</f>
        <v>26962.487999999998</v>
      </c>
      <c r="F93" s="5">
        <f ca="1">OFFSET('84p stat'!$H$1,A93*20,0)</f>
        <v>26944.802460999999</v>
      </c>
      <c r="G93" s="5">
        <f ca="1">OFFSET('84p stat'!$K$1,A93*20,0)</f>
        <v>26935.719688000001</v>
      </c>
      <c r="H93" s="5">
        <f ca="1">OFFSET('84p stat'!$N$1,A93*20,0)</f>
        <v>343.87706300000002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1107.9068000000002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1246.0232000000001</v>
      </c>
      <c r="E95" s="5">
        <f ca="1">OFFSET('84p trace'!$S$56,(A95-1)*56,0)</f>
        <v>1023.6946000000004</v>
      </c>
      <c r="F95" s="5">
        <f ca="1">OFFSET('84p stat'!$H$1,A95*20,0)</f>
        <v>979.16285000000005</v>
      </c>
      <c r="G95" s="5">
        <f ca="1">OFFSET('84p stat'!$K$1,A95*20,0)</f>
        <v>670.525216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1117.8415199999997</v>
      </c>
      <c r="E96" s="5">
        <f ca="1">OFFSET('84p trace'!$S$56,(A96-1)*56,0)</f>
        <v>972.80517999999984</v>
      </c>
      <c r="F96" s="5">
        <f ca="1">OFFSET('84p stat'!$H$1,A96*20,0)</f>
        <v>927.38410799999997</v>
      </c>
      <c r="G96" s="5">
        <f ca="1">OFFSET('84p stat'!$K$1,A96*20,0)</f>
        <v>618.75931400000002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1000.07464</v>
      </c>
      <c r="E97" s="5">
        <f ca="1">OFFSET('84p trace'!$S$56,(A97-1)*56,0)</f>
        <v>858.38900000000012</v>
      </c>
      <c r="F97" s="5">
        <f ca="1">OFFSET('84p stat'!$H$1,A97*20,0)</f>
        <v>813.96138399999995</v>
      </c>
      <c r="G97" s="5">
        <f ca="1">OFFSET('84p stat'!$K$1,A97*20,0)</f>
        <v>639.49251500000003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702.76631999999984</v>
      </c>
      <c r="E98" s="5">
        <f ca="1">OFFSET('84p trace'!$S$56,(A98-1)*56,0)</f>
        <v>617.82545999999991</v>
      </c>
      <c r="F98" s="5">
        <f ca="1">OFFSET('84p stat'!$H$1,A98*20,0)</f>
        <v>572.17792599999996</v>
      </c>
      <c r="G98" s="5">
        <f ca="1">OFFSET('84p stat'!$K$1,A98*20,0)</f>
        <v>397.63524100000001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1120.9984000000002</v>
      </c>
      <c r="E99" s="5">
        <f ca="1">OFFSET('84p trace'!$S$56,(A99-1)*56,0)</f>
        <v>981.18894</v>
      </c>
      <c r="F99" s="5">
        <f ca="1">OFFSET('84p stat'!$H$1,A99*20,0)</f>
        <v>934.434034</v>
      </c>
      <c r="G99" s="5">
        <f ca="1">OFFSET('84p stat'!$K$1,A99*20,0)</f>
        <v>639.55540900000005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30922.731999999993</v>
      </c>
      <c r="E100" s="5">
        <f ca="1">OFFSET('84p trace'!$S$56,(A100-1)*56,0)</f>
        <v>30807.192000000003</v>
      </c>
      <c r="F100" s="5">
        <f ca="1">OFFSET('84p stat'!$H$1,A100*20,0)</f>
        <v>30806.123516</v>
      </c>
      <c r="G100" s="5">
        <f ca="1">OFFSET('84p stat'!$K$1,A100*20,0)</f>
        <v>30781.473515999998</v>
      </c>
      <c r="H100" s="5">
        <f ca="1">OFFSET('84p stat'!$N$1,A100*20,0)</f>
        <v>1367.79709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27410.117999999999</v>
      </c>
      <c r="E101" s="5">
        <f ca="1">OFFSET('84p trace'!$S$56,(A101-1)*56,0)</f>
        <v>27409.678000000004</v>
      </c>
      <c r="F101" s="5">
        <f ca="1">OFFSET('84p stat'!$H$1,A101*20,0)</f>
        <v>27408.657188000001</v>
      </c>
      <c r="G101" s="5">
        <f ca="1">OFFSET('84p stat'!$K$1,A101*20,0)</f>
        <v>27383.845702999999</v>
      </c>
      <c r="H101" s="5">
        <f ca="1">OFFSET('84p stat'!$N$1,A101*20,0)</f>
        <v>1375.480159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62372.195999999996</v>
      </c>
      <c r="E102" s="5">
        <f ca="1">OFFSET('84p trace'!$S$56,(A102-1)*56,0)</f>
        <v>59501.435999999987</v>
      </c>
      <c r="F102" s="5">
        <f ca="1">OFFSET('84p stat'!$H$1,A102*20,0)</f>
        <v>59461.202656000001</v>
      </c>
      <c r="G102" s="5">
        <f ca="1">OFFSET('84p stat'!$K$1,A102*20,0)</f>
        <v>59413.400702999999</v>
      </c>
      <c r="H102" s="5">
        <f ca="1">OFFSET('84p stat'!$N$1,A102*20,0)</f>
        <v>3058.025259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58689.510000000009</v>
      </c>
      <c r="E103" s="5">
        <f ca="1">OFFSET('84p trace'!$S$56,(A103-1)*56,0)</f>
        <v>58688.378000000004</v>
      </c>
      <c r="F103" s="5">
        <f ca="1">OFFSET('84p stat'!$H$1,A103*20,0)</f>
        <v>58659.105703000001</v>
      </c>
      <c r="G103" s="5">
        <f ca="1">OFFSET('84p stat'!$K$1,A103*20,0)</f>
        <v>58616.372890999999</v>
      </c>
      <c r="H103" s="5">
        <f ca="1">OFFSET('84p stat'!$N$1,A103*20,0)</f>
        <v>2608.0483939999999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29769.694000000007</v>
      </c>
      <c r="E104" s="5">
        <f ca="1">OFFSET('84p trace'!$S$56,(A104-1)*56,0)</f>
        <v>29650.766</v>
      </c>
      <c r="F104" s="5">
        <f ca="1">OFFSET('84p stat'!$H$1,A104*20,0)</f>
        <v>29649.730312</v>
      </c>
      <c r="G104" s="5">
        <f ca="1">OFFSET('84p stat'!$K$1,A104*20,0)</f>
        <v>29624.05918</v>
      </c>
      <c r="H104" s="5">
        <f ca="1">OFFSET('84p stat'!$N$1,A104*20,0)</f>
        <v>1378.575071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27394.77</v>
      </c>
      <c r="E105" s="5">
        <f ca="1">OFFSET('84p trace'!$S$56,(A105-1)*56,0)</f>
        <v>27394.19</v>
      </c>
      <c r="F105" s="5">
        <f ca="1">OFFSET('84p stat'!$H$1,A105*20,0)</f>
        <v>27393.045664000001</v>
      </c>
      <c r="G105" s="5">
        <f ca="1">OFFSET('84p stat'!$K$1,A105*20,0)</f>
        <v>27367.675938</v>
      </c>
      <c r="H105" s="5">
        <f ca="1">OFFSET('84p stat'!$N$1,A105*20,0)</f>
        <v>1361.2617749999999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30969.931999999997</v>
      </c>
      <c r="E106" s="5">
        <f ca="1">OFFSET('84p trace'!$S$56,(A106-1)*56,0)</f>
        <v>30851.397999999997</v>
      </c>
      <c r="F106" s="5">
        <f ca="1">OFFSET('84p stat'!$H$1,A106*20,0)</f>
        <v>30849.794140999998</v>
      </c>
      <c r="G106" s="5">
        <f ca="1">OFFSET('84p stat'!$K$1,A106*20,0)</f>
        <v>30822.585429999999</v>
      </c>
      <c r="H106" s="5">
        <f ca="1">OFFSET('84p stat'!$N$1,A106*20,0)</f>
        <v>1108.5214940000001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28391.991999999998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26982.322</v>
      </c>
      <c r="E108" s="5">
        <f ca="1">OFFSET('84p trace'!$S$56,(A108-1)*56,0)</f>
        <v>26981.902000000002</v>
      </c>
      <c r="F108" s="5">
        <f ca="1">OFFSET('84p stat'!$H$1,A108*20,0)</f>
        <v>26980.718437</v>
      </c>
      <c r="G108" s="5">
        <f ca="1">OFFSET('84p stat'!$K$1,A108*20,0)</f>
        <v>26953.837344</v>
      </c>
      <c r="H108" s="5">
        <f ca="1">OFFSET('84p stat'!$N$1,A108*20,0)</f>
        <v>1155.097354</v>
      </c>
    </row>
    <row r="109" spans="1:8" x14ac:dyDescent="0.25">
      <c r="A109">
        <v>26</v>
      </c>
      <c r="C109">
        <f ca="1">OFFSET('84p stat'!$A$1,A109*20,0)</f>
        <v>0</v>
      </c>
      <c r="D109" s="5" t="e">
        <f ca="1">OFFSET('84p trace'!$R$56,(A109-1)*56,0)</f>
        <v>#DIV/0!</v>
      </c>
      <c r="E109" s="5" t="e">
        <f ca="1">OFFSET('84p trace'!$S$56,(A109-1)*56,0)</f>
        <v>#DIV/0!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41726.917492359928</v>
      </c>
      <c r="E138" s="5">
        <f ca="1">OFFSET('84p trace'!$V$56,(A31-1)*56,0)</f>
        <v>8.8130224399999921</v>
      </c>
      <c r="F138" s="5">
        <f ca="1">OFFSET('84p stat'!$H$1,A138*20,1)</f>
        <v>0.15589900000000001</v>
      </c>
      <c r="G138" s="5">
        <f ca="1">OFFSET('84p stat'!$K$1,A138*20,1)</f>
        <v>7.8350000000000003E-2</v>
      </c>
      <c r="H138" s="5">
        <f ca="1">OFFSET('84p stat'!$N$1,A138*20,1)</f>
        <v>2.8597000000000001E-2</v>
      </c>
      <c r="J138" s="5">
        <f ca="1">SUM(E138:H138)</f>
        <v>9.0758684399999918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66453.604383840182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220807.65987600005</v>
      </c>
      <c r="E140" s="5">
        <f ca="1">OFFSET('84p trace'!$V$56,(A33-1)*56,0)</f>
        <v>196127.6345000001</v>
      </c>
      <c r="F140" s="5">
        <f ca="1">OFFSET('84p stat'!$H$1,A140*20,1)</f>
        <v>196831.254159</v>
      </c>
      <c r="G140" s="5">
        <f ca="1">OFFSET('84p stat'!$K$1,A140*20,1)</f>
        <v>196745.86828699999</v>
      </c>
      <c r="H140" s="5">
        <f ca="1">OFFSET('84p stat'!$N$1,A140*20,1)</f>
        <v>2.2539E-2</v>
      </c>
      <c r="J140" s="5">
        <f t="shared" ca="1" si="9"/>
        <v>589704.77948500006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13566.190955651569</v>
      </c>
      <c r="E141" s="5">
        <f ca="1">OFFSET('84p trace'!$V$56,(A34-1)*56,0)</f>
        <v>0.85585590560001779</v>
      </c>
      <c r="F141" s="5">
        <f ca="1">OFFSET('84p stat'!$H$1,A141*20,1)</f>
        <v>3.6329999999999999E-3</v>
      </c>
      <c r="G141" s="5">
        <f ca="1">OFFSET('84p stat'!$K$1,A141*20,1)</f>
        <v>8.116E-3</v>
      </c>
      <c r="H141" s="5">
        <f ca="1">OFFSET('84p stat'!$N$1,A141*20,1)</f>
        <v>2.3609999999999998E-3</v>
      </c>
      <c r="J141" s="5">
        <f t="shared" ca="1" si="9"/>
        <v>0.86996590560001774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53591.517817608452</v>
      </c>
      <c r="E142" s="5">
        <f ca="1">OFFSET('84p trace'!$V$56,(A35-1)*56,0)</f>
        <v>1.0767787824000132</v>
      </c>
      <c r="F142" s="5">
        <f ca="1">OFFSET('84p stat'!$H$1,A142*20,1)</f>
        <v>3.1102000000000001E-2</v>
      </c>
      <c r="G142" s="5">
        <f ca="1">OFFSET('84p stat'!$K$1,A142*20,1)</f>
        <v>4.2084999999999997E-2</v>
      </c>
      <c r="H142" s="5">
        <f ca="1">OFFSET('84p stat'!$N$1,A142*20,1)</f>
        <v>2.7081999999999998E-2</v>
      </c>
      <c r="J142" s="5">
        <f t="shared" ca="1" si="9"/>
        <v>1.1770477824000132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34850.737304854294</v>
      </c>
      <c r="E143" s="5">
        <f ca="1">OFFSET('84p trace'!$V$56,(A36-1)*56,0)</f>
        <v>1.6867985215999917</v>
      </c>
      <c r="F143" s="5">
        <f ca="1">OFFSET('84p stat'!$H$1,A143*20,1)</f>
        <v>1.5154000000000001E-2</v>
      </c>
      <c r="G143" s="5">
        <f ca="1">OFFSET('84p stat'!$K$1,A143*20,1)</f>
        <v>8.6650000000000008E-3</v>
      </c>
      <c r="H143" s="5">
        <f ca="1">OFFSET('84p stat'!$N$1,A143*20,1)</f>
        <v>3.0920000000000001E-3</v>
      </c>
      <c r="J143" s="5">
        <f t="shared" ca="1" si="9"/>
        <v>1.7137095215999916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10017.250773639997</v>
      </c>
      <c r="E144" s="5">
        <f ca="1">OFFSET('84p trace'!$V$56,(A37-1)*56,0)</f>
        <v>3656.9531479999982</v>
      </c>
      <c r="F144" s="5">
        <f ca="1">OFFSET('84p stat'!$H$1,A144*20,1)</f>
        <v>3591.5712509999998</v>
      </c>
      <c r="G144" s="5">
        <f ca="1">OFFSET('84p stat'!$K$1,A144*20,1)</f>
        <v>3516.2483809999999</v>
      </c>
      <c r="H144" s="5">
        <f ca="1">OFFSET('84p stat'!$N$1,A144*20,1)</f>
        <v>2863.3681729999998</v>
      </c>
      <c r="J144" s="5">
        <f t="shared" ca="1" si="9"/>
        <v>13628.140952999998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29288.98754436001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117152.5438475586</v>
      </c>
      <c r="E146" s="5">
        <f ca="1">OFFSET('84p trace'!$V$56,(A39-1)*56,0)</f>
        <v>38921.270116040003</v>
      </c>
      <c r="F146" s="5">
        <f ca="1">OFFSET('84p stat'!$H$1,A146*20,1)</f>
        <v>38171.715631999999</v>
      </c>
      <c r="G146" s="5">
        <f ca="1">OFFSET('84p stat'!$K$1,A146*20,1)</f>
        <v>37435.008821000003</v>
      </c>
      <c r="H146" s="5">
        <f ca="1">OFFSET('84p stat'!$N$1,A146*20,1)</f>
        <v>30245.432219999999</v>
      </c>
      <c r="J146" s="5">
        <f t="shared" ca="1" si="9"/>
        <v>144773.42678903998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300667.33519999997</v>
      </c>
      <c r="E147" s="5">
        <f ca="1">OFFSET('84p trace'!$V$56,(A40-1)*56,0)</f>
        <v>185589.51145599992</v>
      </c>
      <c r="F147" s="5">
        <f ca="1">OFFSET('84p stat'!$H$1,A147*20,1)</f>
        <v>184681.20272100001</v>
      </c>
      <c r="G147" s="5">
        <f ca="1">OFFSET('84p stat'!$K$1,A147*20,1)</f>
        <v>184632.21562800001</v>
      </c>
      <c r="H147" s="5">
        <f ca="1">OFFSET('84p stat'!$N$1,A147*20,1)</f>
        <v>8.3252000000000007E-2</v>
      </c>
      <c r="J147" s="5">
        <f t="shared" ca="1" si="9"/>
        <v>554903.013057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63483.791529759219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241448.76528176022</v>
      </c>
      <c r="E149" s="5">
        <f ca="1">OFFSET('84p trace'!$V$56,(A42-1)*56,0)</f>
        <v>23.288232840000042</v>
      </c>
      <c r="F149" s="5">
        <f ca="1">OFFSET('84p stat'!$H$1,A149*20,1)</f>
        <v>0.233986</v>
      </c>
      <c r="G149" s="5">
        <f ca="1">OFFSET('84p stat'!$K$1,A149*20,1)</f>
        <v>5.3950999999999999E-2</v>
      </c>
      <c r="H149" s="5">
        <f ca="1">OFFSET('84p stat'!$N$1,A149*20,1)</f>
        <v>0</v>
      </c>
      <c r="J149" s="5">
        <f t="shared" ca="1" si="9"/>
        <v>23.576169840000045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83755.817700250249</v>
      </c>
      <c r="E150" s="5">
        <f ca="1">OFFSET('84p trace'!$V$56,(A43-1)*56,0)</f>
        <v>29.882681667599925</v>
      </c>
      <c r="F150" s="5">
        <f ca="1">OFFSET('84p stat'!$H$1,A150*20,1)</f>
        <v>0.17599899999999999</v>
      </c>
      <c r="G150" s="5">
        <f ca="1">OFFSET('84p stat'!$K$1,A150*20,1)</f>
        <v>4.1894000000000001E-2</v>
      </c>
      <c r="H150" s="5">
        <f ca="1">OFFSET('84p stat'!$N$1,A150*20,1)</f>
        <v>0</v>
      </c>
      <c r="J150" s="5">
        <f t="shared" ca="1" si="9"/>
        <v>30.100574667599926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125412.18273615035</v>
      </c>
      <c r="E151" s="5">
        <f ca="1">OFFSET('84p trace'!$V$56,(A44-1)*56,0)</f>
        <v>21.180705240000002</v>
      </c>
      <c r="F151" s="5">
        <f ca="1">OFFSET('84p stat'!$H$1,A151*20,1)</f>
        <v>2.9264999999999999E-2</v>
      </c>
      <c r="G151" s="5">
        <f ca="1">OFFSET('84p stat'!$K$1,A151*20,1)</f>
        <v>5.5440000000000003E-3</v>
      </c>
      <c r="H151" s="5">
        <f ca="1">OFFSET('84p stat'!$N$1,A151*20,1)</f>
        <v>0</v>
      </c>
      <c r="J151" s="5">
        <f t="shared" ca="1" si="9"/>
        <v>21.215514240000001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87959.43433485784</v>
      </c>
      <c r="E152" s="5">
        <f ca="1">OFFSET('84p trace'!$V$56,(A45-1)*56,0)</f>
        <v>24.148531728399981</v>
      </c>
      <c r="F152" s="5">
        <f ca="1">OFFSET('84p stat'!$H$1,A152*20,1)</f>
        <v>1.7336549999999999</v>
      </c>
      <c r="G152" s="5">
        <f ca="1">OFFSET('84p stat'!$K$1,A152*20,1)</f>
        <v>1.7015899999999999</v>
      </c>
      <c r="H152" s="5">
        <f ca="1">OFFSET('84p stat'!$N$1,A152*20,1)</f>
        <v>0</v>
      </c>
      <c r="J152" s="5">
        <f t="shared" ca="1" si="9"/>
        <v>27.583776728399979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96247.345215360067</v>
      </c>
      <c r="E153" s="5">
        <f ca="1">OFFSET('84p trace'!$V$56,(A46-1)*56,0)</f>
        <v>49.134882856399869</v>
      </c>
      <c r="F153" s="5">
        <f ca="1">OFFSET('84p stat'!$H$1,A153*20,1)</f>
        <v>8.1133999999999998E-2</v>
      </c>
      <c r="G153" s="5">
        <f ca="1">OFFSET('84p stat'!$K$1,A153*20,1)</f>
        <v>7.0060000000000001E-3</v>
      </c>
      <c r="H153" s="5">
        <f ca="1">OFFSET('84p stat'!$N$1,A153*20,1)</f>
        <v>0</v>
      </c>
      <c r="J153" s="5">
        <f t="shared" ca="1" si="9"/>
        <v>49.223022856399865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137097.81497599997</v>
      </c>
      <c r="E154" s="5">
        <f ca="1">OFFSET('84p trace'!$V$56,(A47-1)*56,0)</f>
        <v>135368.62873599987</v>
      </c>
      <c r="F154" s="5">
        <f ca="1">OFFSET('84p stat'!$H$1,A154*20,1)</f>
        <v>135348.755603</v>
      </c>
      <c r="G154" s="5">
        <f ca="1">OFFSET('84p stat'!$K$1,A154*20,1)</f>
        <v>135311.40682900001</v>
      </c>
      <c r="H154" s="5">
        <f ca="1">OFFSET('84p stat'!$N$1,A154*20,1)</f>
        <v>266.35673300000002</v>
      </c>
      <c r="J154" s="5">
        <f t="shared" ca="1" si="9"/>
        <v>406295.14790099987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343064.38547599985</v>
      </c>
      <c r="E155" s="5">
        <f ca="1">OFFSET('84p trace'!$V$56,(A48-1)*56,0)</f>
        <v>343046.94251599966</v>
      </c>
      <c r="F155" s="5">
        <f ca="1">OFFSET('84p stat'!$H$1,A155*20,1)</f>
        <v>343016.92545799998</v>
      </c>
      <c r="G155" s="5">
        <f ca="1">OFFSET('84p stat'!$K$1,A155*20,1)</f>
        <v>342353.61574699997</v>
      </c>
      <c r="H155" s="5">
        <f ca="1">OFFSET('84p stat'!$N$1,A155*20,1)</f>
        <v>1124.0952110000001</v>
      </c>
      <c r="J155" s="5">
        <f t="shared" ca="1" si="9"/>
        <v>1029541.5789319995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6017975.6183840036</v>
      </c>
      <c r="E156" s="5">
        <f ca="1">OFFSET('84p trace'!$V$56,(A49-1)*56,0)</f>
        <v>5000863.5811040001</v>
      </c>
      <c r="F156" s="5">
        <f ca="1">OFFSET('84p stat'!$H$1,A156*20,1)</f>
        <v>4986937.6650710003</v>
      </c>
      <c r="G156" s="5">
        <f ca="1">OFFSET('84p stat'!$K$1,A156*20,1)</f>
        <v>4979246.2710610004</v>
      </c>
      <c r="H156" s="5">
        <f ca="1">OFFSET('84p stat'!$N$1,A156*20,1)</f>
        <v>10986.26262</v>
      </c>
      <c r="J156" s="5">
        <f t="shared" ca="1" si="9"/>
        <v>14978033.779856002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477273.52809999988</v>
      </c>
      <c r="E157" s="5">
        <f ca="1">OFFSET('84p trace'!$V$56,(A50-1)*56,0)</f>
        <v>477128.61051599984</v>
      </c>
      <c r="F157" s="5">
        <f ca="1">OFFSET('84p stat'!$H$1,A157*20,1)</f>
        <v>473292.00214699999</v>
      </c>
      <c r="G157" s="5">
        <f ca="1">OFFSET('84p stat'!$K$1,A157*20,1)</f>
        <v>473033.551721</v>
      </c>
      <c r="H157" s="5">
        <f ca="1">OFFSET('84p stat'!$N$1,A157*20,1)</f>
        <v>969.02847699999995</v>
      </c>
      <c r="J157" s="5">
        <f t="shared" ca="1" si="9"/>
        <v>1424423.1928610001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937266.30696399999</v>
      </c>
      <c r="E158" s="5">
        <f ca="1">OFFSET('84p trace'!$V$56,(A51-1)*56,0)</f>
        <v>933279.84944399958</v>
      </c>
      <c r="F158" s="5">
        <f ca="1">OFFSET('84p stat'!$H$1,A158*20,1)</f>
        <v>933167.88700700004</v>
      </c>
      <c r="G158" s="5">
        <f ca="1">OFFSET('84p stat'!$K$1,A158*20,1)</f>
        <v>932092.29899699998</v>
      </c>
      <c r="H158" s="5">
        <f ca="1">OFFSET('84p stat'!$N$1,A158*20,1)</f>
        <v>2496.841367</v>
      </c>
      <c r="J158" s="5">
        <f t="shared" ca="1" si="9"/>
        <v>2801036.8768149992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275280.87970000005</v>
      </c>
      <c r="E159" s="5">
        <f ca="1">OFFSET('84p trace'!$V$56,(A52-1)*56,0)</f>
        <v>275351.58530000021</v>
      </c>
      <c r="F159" s="5">
        <f ca="1">OFFSET('84p stat'!$H$1,A159*20,1)</f>
        <v>275323.453759</v>
      </c>
      <c r="G159" s="5">
        <f ca="1">OFFSET('84p stat'!$K$1,A159*20,1)</f>
        <v>274943.44345199998</v>
      </c>
      <c r="H159" s="5">
        <f ca="1">OFFSET('84p stat'!$N$1,A159*20,1)</f>
        <v>853.07880299999999</v>
      </c>
      <c r="J159" s="5">
        <f t="shared" ca="1" si="9"/>
        <v>826471.56131400028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163962.57937600033</v>
      </c>
      <c r="E160" s="5">
        <f ca="1">OFFSET('84p trace'!$V$56,(A53-1)*56,0)</f>
        <v>164186.27139599997</v>
      </c>
      <c r="F160" s="5">
        <f ca="1">OFFSET('84p stat'!$H$1,A160*20,1)</f>
        <v>163098.59421499999</v>
      </c>
      <c r="G160" s="5">
        <f ca="1">OFFSET('84p stat'!$K$1,A160*20,1)</f>
        <v>162836.06103000001</v>
      </c>
      <c r="H160" s="5">
        <f ca="1">OFFSET('84p stat'!$N$1,A160*20,1)</f>
        <v>296.12323700000002</v>
      </c>
      <c r="J160" s="5">
        <f t="shared" ca="1" si="9"/>
        <v>490417.04987799999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1260839.4919360003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325890.68371600006</v>
      </c>
      <c r="E162" s="5">
        <f ca="1">OFFSET('84p trace'!$V$56,(A55-1)*56,0)</f>
        <v>325888.55379599991</v>
      </c>
      <c r="F162" s="5">
        <f ca="1">OFFSET('84p stat'!$H$1,A162*20,1)</f>
        <v>325778.23731400003</v>
      </c>
      <c r="G162" s="5">
        <f ca="1">OFFSET('84p stat'!$K$1,A162*20,1)</f>
        <v>324699.40632100002</v>
      </c>
      <c r="H162" s="5">
        <f ca="1">OFFSET('84p stat'!$N$1,A162*20,1)</f>
        <v>555.38296700000001</v>
      </c>
      <c r="J162" s="5">
        <f t="shared" ca="1" si="9"/>
        <v>976921.58039799996</v>
      </c>
    </row>
    <row r="163" spans="1:10" x14ac:dyDescent="0.25">
      <c r="A163">
        <v>26</v>
      </c>
      <c r="C163">
        <f ca="1">OFFSET('84p stat'!$A$1,A163*20,0)</f>
        <v>0</v>
      </c>
      <c r="D163" s="5" t="e">
        <f ca="1">OFFSET('84p trace'!$U$56,(A56-1)*56,0)</f>
        <v>#DIV/0!</v>
      </c>
      <c r="E163" s="5" t="e">
        <f ca="1">OFFSET('84p trace'!$V$56,(A56-1)*56,0)</f>
        <v>#DIV/0!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56.621219739360946</v>
      </c>
      <c r="E194" s="8">
        <f t="shared" ca="1" si="10"/>
        <v>0.82287431610792139</v>
      </c>
      <c r="F194" s="8">
        <f t="shared" ca="1" si="10"/>
        <v>0.10944419567980752</v>
      </c>
      <c r="G194" s="8">
        <f t="shared" ca="1" si="10"/>
        <v>7.758728761852679E-2</v>
      </c>
      <c r="H194" s="8">
        <f t="shared" ca="1" si="10"/>
        <v>4.687392349697217E-2</v>
      </c>
      <c r="J194" s="8">
        <f ca="1">$D$192*SQRT(J138)/$E$192</f>
        <v>0.83505516223904575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71.454624287160087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130.25012139569327</v>
      </c>
      <c r="E196" s="8">
        <f t="shared" ca="1" si="10"/>
        <v>122.7553600210761</v>
      </c>
      <c r="F196" s="8">
        <f t="shared" ca="1" si="10"/>
        <v>122.97535899335398</v>
      </c>
      <c r="G196" s="8">
        <f t="shared" ca="1" si="10"/>
        <v>122.94868259654831</v>
      </c>
      <c r="H196" s="8">
        <f t="shared" ca="1" si="10"/>
        <v>4.1613897294053098E-2</v>
      </c>
      <c r="J196" s="8">
        <f t="shared" ca="1" si="11"/>
        <v>212.85722354994562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32.284943603863105</v>
      </c>
      <c r="E197" s="8">
        <f t="shared" ca="1" si="10"/>
        <v>0.25643151315519036</v>
      </c>
      <c r="F197" s="8">
        <f t="shared" ca="1" si="10"/>
        <v>1.6707203715762849E-2</v>
      </c>
      <c r="G197" s="8">
        <f t="shared" ca="1" si="10"/>
        <v>2.4971353827936523E-2</v>
      </c>
      <c r="H197" s="8">
        <f t="shared" ca="1" si="10"/>
        <v>1.3468494793405832E-2</v>
      </c>
      <c r="J197" s="8">
        <f t="shared" ca="1" si="11"/>
        <v>0.25853669074052243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64.168087839380817</v>
      </c>
      <c r="E198" s="8">
        <f t="shared" ca="1" si="10"/>
        <v>0.28763008780264598</v>
      </c>
      <c r="F198" s="8">
        <f t="shared" ca="1" si="10"/>
        <v>4.8883830291825532E-2</v>
      </c>
      <c r="G198" s="8">
        <f t="shared" ca="1" si="10"/>
        <v>5.6863650252160204E-2</v>
      </c>
      <c r="H198" s="8">
        <f t="shared" ca="1" si="10"/>
        <v>4.561539459436912E-2</v>
      </c>
      <c r="J198" s="8">
        <f t="shared" ca="1" si="11"/>
        <v>0.30072401835795864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51.746032201576234</v>
      </c>
      <c r="E199" s="8">
        <f t="shared" ca="1" si="10"/>
        <v>0.36000014446048567</v>
      </c>
      <c r="F199" s="8">
        <f t="shared" ca="1" si="10"/>
        <v>3.4122018228703886E-2</v>
      </c>
      <c r="G199" s="8">
        <f t="shared" ca="1" si="10"/>
        <v>2.5802117742541989E-2</v>
      </c>
      <c r="H199" s="8">
        <f t="shared" ca="1" si="10"/>
        <v>1.54131289490486E-2</v>
      </c>
      <c r="J199" s="8">
        <f t="shared" ca="1" si="11"/>
        <v>0.36286048278032501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27.742483872939502</v>
      </c>
      <c r="E200" s="8">
        <f t="shared" ca="1" si="10"/>
        <v>16.762190318306729</v>
      </c>
      <c r="F200" s="8">
        <f t="shared" ca="1" si="10"/>
        <v>16.611670667239704</v>
      </c>
      <c r="G200" s="8">
        <f t="shared" ca="1" si="10"/>
        <v>16.436556683472119</v>
      </c>
      <c r="H200" s="8">
        <f t="shared" ca="1" si="10"/>
        <v>14.832339783996858</v>
      </c>
      <c r="J200" s="8">
        <f t="shared" ca="1" si="11"/>
        <v>32.358574222312328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47.437658995868127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94.873938723421944</v>
      </c>
      <c r="E202" s="8">
        <f t="shared" ca="1" si="10"/>
        <v>54.684541010742564</v>
      </c>
      <c r="F202" s="8">
        <f t="shared" ca="1" si="10"/>
        <v>54.155417600068638</v>
      </c>
      <c r="G202" s="8">
        <f t="shared" ca="1" si="10"/>
        <v>53.630276875428045</v>
      </c>
      <c r="H202" s="8">
        <f t="shared" ca="1" si="10"/>
        <v>48.205985606841814</v>
      </c>
      <c r="J202" s="8">
        <f t="shared" ca="1" si="11"/>
        <v>105.4667337460278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151.98971247451715</v>
      </c>
      <c r="E203" s="8">
        <f t="shared" ca="1" si="10"/>
        <v>119.41194807969337</v>
      </c>
      <c r="F203" s="8">
        <f t="shared" ca="1" si="10"/>
        <v>119.11937780000309</v>
      </c>
      <c r="G203" s="8">
        <f t="shared" ca="1" si="10"/>
        <v>119.10357841446449</v>
      </c>
      <c r="H203" s="8">
        <f t="shared" ca="1" si="10"/>
        <v>7.9977607266034159E-2</v>
      </c>
      <c r="J203" s="8">
        <f t="shared" ca="1" si="11"/>
        <v>206.48076980483052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69.839721296798288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136.20202470641982</v>
      </c>
      <c r="E205" s="8">
        <f t="shared" ca="1" si="12"/>
        <v>1.3376402750974878</v>
      </c>
      <c r="F205" s="8">
        <f t="shared" ca="1" si="12"/>
        <v>0.13408061885298708</v>
      </c>
      <c r="G205" s="8">
        <f t="shared" ca="1" si="12"/>
        <v>6.4382942088724096E-2</v>
      </c>
      <c r="H205" s="8">
        <f t="shared" ca="1" si="12"/>
        <v>0</v>
      </c>
      <c r="J205" s="8">
        <f t="shared" ca="1" si="11"/>
        <v>1.3458842004967897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80.219243237178617</v>
      </c>
      <c r="E206" s="8">
        <f t="shared" ca="1" si="12"/>
        <v>1.5152380004095189</v>
      </c>
      <c r="F206" s="8">
        <f t="shared" ca="1" si="12"/>
        <v>0.11628566191925813</v>
      </c>
      <c r="G206" s="8">
        <f t="shared" ca="1" si="12"/>
        <v>5.6734467548396013E-2</v>
      </c>
      <c r="H206" s="8">
        <f t="shared" ca="1" si="12"/>
        <v>0</v>
      </c>
      <c r="J206" s="8">
        <f t="shared" ca="1" si="11"/>
        <v>1.5207522325681579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98.161442654353365</v>
      </c>
      <c r="E207" s="8">
        <f t="shared" ca="1" si="12"/>
        <v>1.2756786213618536</v>
      </c>
      <c r="F207" s="8">
        <f t="shared" ca="1" si="12"/>
        <v>4.7418229405999546E-2</v>
      </c>
      <c r="G207" s="8">
        <f t="shared" ca="1" si="12"/>
        <v>2.063871623914627E-2</v>
      </c>
      <c r="H207" s="8">
        <f t="shared" ca="1" si="12"/>
        <v>0</v>
      </c>
      <c r="J207" s="8">
        <f t="shared" ca="1" si="11"/>
        <v>1.2767264351017722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82.207659368308228</v>
      </c>
      <c r="E208" s="8">
        <f t="shared" ca="1" si="12"/>
        <v>1.3621233386725398</v>
      </c>
      <c r="F208" s="8">
        <f t="shared" ca="1" si="12"/>
        <v>0.3649659997314818</v>
      </c>
      <c r="G208" s="8">
        <f t="shared" ca="1" si="12"/>
        <v>0.36157511374540147</v>
      </c>
      <c r="H208" s="8">
        <f t="shared" ca="1" si="12"/>
        <v>0</v>
      </c>
      <c r="J208" s="8">
        <f t="shared" ca="1" si="11"/>
        <v>1.4557873243013304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85.993465028376107</v>
      </c>
      <c r="E209" s="8">
        <f t="shared" ca="1" si="12"/>
        <v>1.9429697165995445</v>
      </c>
      <c r="F209" s="8">
        <f t="shared" ca="1" si="12"/>
        <v>7.8953704713585163E-2</v>
      </c>
      <c r="G209" s="8">
        <f t="shared" ca="1" si="12"/>
        <v>2.3200969634909658E-2</v>
      </c>
      <c r="H209" s="8">
        <f t="shared" ca="1" si="12"/>
        <v>0</v>
      </c>
      <c r="J209" s="8">
        <f t="shared" ca="1" si="11"/>
        <v>1.9447116218357194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102.63283743634894</v>
      </c>
      <c r="E210" s="8">
        <f t="shared" ca="1" si="12"/>
        <v>101.98354025549584</v>
      </c>
      <c r="F210" s="8">
        <f t="shared" ca="1" si="12"/>
        <v>101.97605400528937</v>
      </c>
      <c r="G210" s="8">
        <f t="shared" ca="1" si="12"/>
        <v>101.96198315786982</v>
      </c>
      <c r="H210" s="8">
        <f t="shared" ca="1" si="12"/>
        <v>4.5237949234968644</v>
      </c>
      <c r="J210" s="8">
        <f t="shared" ca="1" si="11"/>
        <v>176.68182929642094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2"/>
        <v>162.35246491782016</v>
      </c>
      <c r="E211" s="8">
        <f t="shared" ca="1" si="12"/>
        <v>162.34833749499651</v>
      </c>
      <c r="F211" s="8">
        <f t="shared" ca="1" si="12"/>
        <v>162.34123449323974</v>
      </c>
      <c r="G211" s="8">
        <f t="shared" ca="1" si="12"/>
        <v>162.18419468330907</v>
      </c>
      <c r="H211" s="8">
        <f t="shared" ca="1" si="12"/>
        <v>9.2933569420071223</v>
      </c>
      <c r="J211" s="8">
        <f t="shared" ca="1" si="11"/>
        <v>281.25031305316514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2"/>
        <v>679.98022229450146</v>
      </c>
      <c r="E212" s="8">
        <f t="shared" ca="1" si="12"/>
        <v>619.85994439339481</v>
      </c>
      <c r="F212" s="8">
        <f t="shared" ca="1" si="12"/>
        <v>618.99628002334157</v>
      </c>
      <c r="G212" s="8">
        <f t="shared" ca="1" si="12"/>
        <v>618.51875436251623</v>
      </c>
      <c r="H212" s="8">
        <f t="shared" ca="1" si="12"/>
        <v>29.053339388439323</v>
      </c>
      <c r="J212" s="8">
        <f t="shared" ca="1" si="11"/>
        <v>1072.7498736303332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2"/>
        <v>191.49381115581565</v>
      </c>
      <c r="E213" s="8">
        <f t="shared" ca="1" si="12"/>
        <v>191.4647367093097</v>
      </c>
      <c r="F213" s="8">
        <f t="shared" ca="1" si="12"/>
        <v>190.69339555673736</v>
      </c>
      <c r="G213" s="8">
        <f t="shared" ca="1" si="12"/>
        <v>190.64132250335413</v>
      </c>
      <c r="H213" s="8">
        <f t="shared" ca="1" si="12"/>
        <v>8.6285801812849829</v>
      </c>
      <c r="J213" s="8">
        <f t="shared" ca="1" si="11"/>
        <v>330.81910881008122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3">$D$192*SQRT(D158)/$E$192</f>
        <v>268.35060070113138</v>
      </c>
      <c r="E214" s="8">
        <f t="shared" ca="1" si="13"/>
        <v>267.77930725222473</v>
      </c>
      <c r="F214" s="8">
        <f t="shared" ca="1" si="13"/>
        <v>267.76324448012241</v>
      </c>
      <c r="G214" s="8">
        <f t="shared" ca="1" si="13"/>
        <v>267.60888534676405</v>
      </c>
      <c r="H214" s="8">
        <f t="shared" ca="1" si="13"/>
        <v>13.850534860045801</v>
      </c>
      <c r="J214" s="8">
        <f t="shared" ca="1" si="11"/>
        <v>463.9065264893888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3"/>
        <v>145.43170407139701</v>
      </c>
      <c r="E215" s="8">
        <f t="shared" ca="1" si="13"/>
        <v>145.45037986120769</v>
      </c>
      <c r="F215" s="8">
        <f t="shared" ca="1" si="13"/>
        <v>145.44294963734572</v>
      </c>
      <c r="G215" s="8">
        <f t="shared" ca="1" si="13"/>
        <v>145.3425424550708</v>
      </c>
      <c r="H215" s="8">
        <f t="shared" ca="1" si="13"/>
        <v>8.0959094975237953</v>
      </c>
      <c r="J215" s="8">
        <f t="shared" ca="1" si="11"/>
        <v>251.99099785285441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3"/>
        <v>112.23890991370531</v>
      </c>
      <c r="E216" s="8">
        <f t="shared" ca="1" si="13"/>
        <v>112.31544686238607</v>
      </c>
      <c r="F216" s="8">
        <f t="shared" ca="1" si="13"/>
        <v>111.94280321095624</v>
      </c>
      <c r="G216" s="8">
        <f t="shared" ca="1" si="13"/>
        <v>111.85267203360391</v>
      </c>
      <c r="H216" s="8">
        <f t="shared" ca="1" si="13"/>
        <v>4.7698784623073998</v>
      </c>
      <c r="J216" s="8">
        <f t="shared" ca="1" si="11"/>
        <v>194.11265485852923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3"/>
        <v>311.24398764382062</v>
      </c>
      <c r="E217" s="8">
        <f t="shared" ca="1" si="13"/>
        <v>0</v>
      </c>
      <c r="F217" s="8">
        <f t="shared" ca="1" si="13"/>
        <v>0</v>
      </c>
      <c r="G217" s="8">
        <f t="shared" ca="1" si="13"/>
        <v>0</v>
      </c>
      <c r="H217" s="8">
        <f t="shared" ca="1" si="13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3"/>
        <v>158.23663612219426</v>
      </c>
      <c r="E218" s="8">
        <f t="shared" ca="1" si="13"/>
        <v>158.23611902866634</v>
      </c>
      <c r="F218" s="8">
        <f t="shared" ca="1" si="13"/>
        <v>158.20933452015166</v>
      </c>
      <c r="G218" s="8">
        <f t="shared" ca="1" si="13"/>
        <v>157.94715820949446</v>
      </c>
      <c r="H218" s="8">
        <f t="shared" ca="1" si="13"/>
        <v>6.5323184337985225</v>
      </c>
      <c r="J218" s="8">
        <f t="shared" ca="1" si="11"/>
        <v>273.96868227069154</v>
      </c>
    </row>
    <row r="219" spans="1:10" x14ac:dyDescent="0.25">
      <c r="A219">
        <v>26</v>
      </c>
      <c r="C219">
        <f ca="1">OFFSET('84p stat'!$A$1,A219*20,0)</f>
        <v>0</v>
      </c>
      <c r="D219" s="8" t="e">
        <f t="shared" ca="1" si="13"/>
        <v>#DIV/0!</v>
      </c>
      <c r="E219" s="8" t="e">
        <f t="shared" ca="1" si="13"/>
        <v>#DIV/0!</v>
      </c>
      <c r="F219" s="8">
        <f t="shared" ca="1" si="13"/>
        <v>0</v>
      </c>
      <c r="G219" s="8">
        <f t="shared" ca="1" si="13"/>
        <v>0</v>
      </c>
      <c r="H219" s="8">
        <f t="shared" ca="1" si="13"/>
        <v>0</v>
      </c>
      <c r="J219" s="8" t="e">
        <f t="shared" ca="1" si="11"/>
        <v>#DIV/0!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3.4234736090792493E-2</v>
      </c>
      <c r="E247" s="9">
        <f ca="1">POWER(SQRT(E138)/E84,2)</f>
        <v>8.3055609285452142E-6</v>
      </c>
      <c r="F247" s="9">
        <f ca="1">POWER(SQRT(F138)/F84,2)</f>
        <v>1.6109656272475427E-7</v>
      </c>
      <c r="G247" s="9">
        <f ca="1">POWER(SQRT(G138)/G84,2)</f>
        <v>8.2399918856396159E-8</v>
      </c>
      <c r="H247" s="9">
        <f ca="1">POWER(SQRT(H138)/H84,2)</f>
        <v>3.0735496651539638E-7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5.4711197633565356E-2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4.0945905524003481E-4</v>
      </c>
      <c r="E249" s="9">
        <f t="shared" ca="1" si="17"/>
        <v>3.6580812381057352E-4</v>
      </c>
      <c r="F249" s="9">
        <f t="shared" ca="1" si="17"/>
        <v>3.6873034680904887E-4</v>
      </c>
      <c r="G249" s="9">
        <f t="shared" ca="1" si="17"/>
        <v>3.6886649599737894E-4</v>
      </c>
      <c r="H249" s="9">
        <f t="shared" ca="1" si="17"/>
        <v>1.8728793187154853E-7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1.6311888028429106E-2</v>
      </c>
      <c r="E250" s="9">
        <f t="shared" ca="1" si="18"/>
        <v>1.1520615547361227E-6</v>
      </c>
      <c r="F250" s="9">
        <f t="shared" ca="1" si="18"/>
        <v>5.4057411732510113E-9</v>
      </c>
      <c r="G250" s="9">
        <f t="shared" ca="1" si="18"/>
        <v>1.2284567816523699E-8</v>
      </c>
      <c r="H250" s="9">
        <f t="shared" ca="1" si="18"/>
        <v>7.9989639106284335E-8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4.7619726907792405E-2</v>
      </c>
      <c r="E251" s="9">
        <f t="shared" ca="1" si="19"/>
        <v>1.1124587846357454E-6</v>
      </c>
      <c r="F251" s="9">
        <f t="shared" ca="1" si="19"/>
        <v>3.5087446435902615E-8</v>
      </c>
      <c r="G251" s="9">
        <f t="shared" ca="1" si="19"/>
        <v>4.8298188853494148E-8</v>
      </c>
      <c r="H251" s="9">
        <f t="shared" ca="1" si="19"/>
        <v>3.1680286242399074E-7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7.6120263073580177E-2</v>
      </c>
      <c r="E252" s="9">
        <f t="shared" ca="1" si="20"/>
        <v>4.393868045977302E-6</v>
      </c>
      <c r="F252" s="9">
        <f t="shared" ca="1" si="20"/>
        <v>4.5452893568874758E-8</v>
      </c>
      <c r="G252" s="9">
        <f t="shared" ca="1" si="20"/>
        <v>2.6634000844252842E-8</v>
      </c>
      <c r="H252" s="9">
        <f t="shared" ca="1" si="20"/>
        <v>1.0458367734331927E-7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1.1135256282889616E-3</v>
      </c>
      <c r="E253" s="9">
        <f t="shared" ca="1" si="21"/>
        <v>4.1445095890163205E-4</v>
      </c>
      <c r="F253" s="9">
        <f t="shared" ca="1" si="21"/>
        <v>4.1830021840501931E-4</v>
      </c>
      <c r="G253" s="9">
        <f t="shared" ca="1" si="21"/>
        <v>4.1607990838984601E-4</v>
      </c>
      <c r="H253" s="9">
        <f t="shared" ca="1" si="21"/>
        <v>8.1720221954625341E-4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3.1746743352068386E-3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1.377272762987364E-2</v>
      </c>
      <c r="E255" s="9">
        <f t="shared" ca="1" si="23"/>
        <v>4.92332768651062E-3</v>
      </c>
      <c r="F255" s="9">
        <f t="shared" ca="1" si="23"/>
        <v>4.9734048031996585E-3</v>
      </c>
      <c r="G255" s="9">
        <f t="shared" ca="1" si="23"/>
        <v>4.9647830941258447E-3</v>
      </c>
      <c r="H255" s="9">
        <f t="shared" ca="1" si="23"/>
        <v>7.7394344542178767E-3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4.0725644950768112E-4</v>
      </c>
      <c r="E256" s="9">
        <f t="shared" ca="1" si="23"/>
        <v>2.5528982104294578E-4</v>
      </c>
      <c r="F256" s="9">
        <f t="shared" ca="1" si="23"/>
        <v>2.5437398060222216E-4</v>
      </c>
      <c r="G256" s="9">
        <f t="shared" ca="1" si="23"/>
        <v>2.544780414843537E-4</v>
      </c>
      <c r="H256" s="9">
        <f t="shared" ca="1" si="23"/>
        <v>7.0402528630565479E-7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5.1719748092431052E-2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0.1555151600256538</v>
      </c>
      <c r="E258" s="9">
        <f t="shared" ca="1" si="23"/>
        <v>2.2222643016658645E-5</v>
      </c>
      <c r="F258" s="9">
        <f t="shared" ca="1" si="23"/>
        <v>2.4405067756438084E-7</v>
      </c>
      <c r="G258" s="9">
        <f t="shared" ca="1" si="23"/>
        <v>1.1999669078832589E-7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6.7027729725078269E-2</v>
      </c>
      <c r="E259" s="9">
        <f t="shared" ca="1" si="23"/>
        <v>3.1576778411243744E-5</v>
      </c>
      <c r="F259" s="9">
        <f t="shared" ca="1" si="23"/>
        <v>2.0464017637422121E-7</v>
      </c>
      <c r="G259" s="9">
        <f t="shared" ca="1" si="23"/>
        <v>1.0942292751812448E-7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0.12539346330136547</v>
      </c>
      <c r="E260" s="9">
        <f t="shared" ca="1" si="24"/>
        <v>2.8745649718129504E-5</v>
      </c>
      <c r="F260" s="9">
        <f t="shared" ca="1" si="24"/>
        <v>4.4171375693927457E-8</v>
      </c>
      <c r="G260" s="9">
        <f t="shared" ca="1" si="24"/>
        <v>1.3556647085611327E-8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0.17809861746134342</v>
      </c>
      <c r="E261" s="9">
        <f t="shared" ca="1" si="25"/>
        <v>6.3264361267838855E-5</v>
      </c>
      <c r="F261" s="9">
        <f t="shared" ca="1" si="25"/>
        <v>5.2954208137236687E-6</v>
      </c>
      <c r="G261" s="9">
        <f t="shared" ca="1" si="25"/>
        <v>1.0761806766160392E-5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7.6591182336922983E-2</v>
      </c>
      <c r="E262" s="9">
        <f t="shared" ca="1" si="26"/>
        <v>5.1036941050322015E-5</v>
      </c>
      <c r="F262" s="9">
        <f t="shared" ca="1" si="26"/>
        <v>9.2919227770421004E-8</v>
      </c>
      <c r="G262" s="9">
        <f t="shared" ca="1" si="26"/>
        <v>1.7128281045629989E-8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1.4337545862781043E-4</v>
      </c>
      <c r="E263" s="9">
        <f t="shared" ca="1" si="27"/>
        <v>1.4263095796560564E-4</v>
      </c>
      <c r="F263" s="9">
        <f t="shared" ca="1" si="27"/>
        <v>1.4261991145222627E-4</v>
      </c>
      <c r="G263" s="9">
        <f t="shared" ca="1" si="27"/>
        <v>1.4280900651149846E-4</v>
      </c>
      <c r="H263" s="9">
        <f t="shared" ca="1" si="27"/>
        <v>1.4237060433847575E-4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ref="D264:H264" ca="1" si="28">POWER(SQRT(D155)/D101,2)</f>
        <v>4.5661883814638292E-4</v>
      </c>
      <c r="E264" s="9">
        <f t="shared" ca="1" si="28"/>
        <v>4.5661028088423241E-4</v>
      </c>
      <c r="F264" s="9">
        <f t="shared" ca="1" si="28"/>
        <v>4.5660433666113055E-4</v>
      </c>
      <c r="G264" s="9">
        <f t="shared" ca="1" si="28"/>
        <v>4.565475755859466E-4</v>
      </c>
      <c r="H264" s="9">
        <f t="shared" ca="1" si="28"/>
        <v>5.9414772323009761E-4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ref="D265:H265" ca="1" si="29">POWER(SQRT(D156)/D102,2)</f>
        <v>1.5469217792154495E-3</v>
      </c>
      <c r="E265" s="9">
        <f t="shared" ca="1" si="29"/>
        <v>1.4125053890602008E-3</v>
      </c>
      <c r="F265" s="9">
        <f t="shared" ca="1" si="29"/>
        <v>1.4104787963752708E-3</v>
      </c>
      <c r="G265" s="9">
        <f t="shared" ca="1" si="29"/>
        <v>1.4105704589728876E-3</v>
      </c>
      <c r="H265" s="9">
        <f t="shared" ca="1" si="29"/>
        <v>1.1748105548842927E-3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ref="D266:H266" ca="1" si="30">POWER(SQRT(D157)/D103,2)</f>
        <v>1.3856271354559081E-4</v>
      </c>
      <c r="E266" s="9">
        <f t="shared" ca="1" si="30"/>
        <v>1.385259845827482E-4</v>
      </c>
      <c r="F266" s="9">
        <f t="shared" ca="1" si="30"/>
        <v>1.3754927020494446E-4</v>
      </c>
      <c r="G266" s="9">
        <f t="shared" ca="1" si="30"/>
        <v>1.3767467602696253E-4</v>
      </c>
      <c r="H266" s="9">
        <f t="shared" ca="1" si="30"/>
        <v>1.4246403754313464E-4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ref="D267:H267" ca="1" si="31">POWER(SQRT(D158)/D104,2)</f>
        <v>1.0575825198594227E-3</v>
      </c>
      <c r="E267" s="9">
        <f t="shared" ca="1" si="31"/>
        <v>1.0615490210189233E-3</v>
      </c>
      <c r="F267" s="9">
        <f t="shared" ca="1" si="31"/>
        <v>1.0614958244159025E-3</v>
      </c>
      <c r="G267" s="9">
        <f t="shared" ca="1" si="31"/>
        <v>1.0621107060937445E-3</v>
      </c>
      <c r="H267" s="9">
        <f t="shared" ca="1" si="31"/>
        <v>1.3138025769312126E-3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ref="D268:H268" ca="1" si="32">POWER(SQRT(D159)/D105,2)</f>
        <v>3.6680963127264918E-4</v>
      </c>
      <c r="E268" s="9">
        <f t="shared" ca="1" si="32"/>
        <v>3.6691938254915539E-4</v>
      </c>
      <c r="F268" s="9">
        <f t="shared" ca="1" si="32"/>
        <v>3.6691254929768422E-4</v>
      </c>
      <c r="G268" s="9">
        <f t="shared" ca="1" si="32"/>
        <v>3.6708575364973546E-4</v>
      </c>
      <c r="H268" s="9">
        <f t="shared" ca="1" si="32"/>
        <v>4.6036876706259807E-4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ref="D269:H269" ca="1" si="33">POWER(SQRT(D160)/D106,2)</f>
        <v>1.7094808426464247E-4</v>
      </c>
      <c r="E269" s="9">
        <f t="shared" ca="1" si="33"/>
        <v>1.7249922310587289E-4</v>
      </c>
      <c r="F269" s="9">
        <f t="shared" ca="1" si="33"/>
        <v>1.7137429336637109E-4</v>
      </c>
      <c r="G269" s="9">
        <f t="shared" ca="1" si="33"/>
        <v>1.7140064756585203E-4</v>
      </c>
      <c r="H269" s="9">
        <f t="shared" ca="1" si="33"/>
        <v>2.4098180405362113E-4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0" ca="1" si="34">POWER(SQRT(D161)/D107,2)</f>
        <v>1.564112818922655E-3</v>
      </c>
      <c r="E270" s="9" t="e">
        <f t="shared" ca="1" si="34"/>
        <v>#DIV/0!</v>
      </c>
      <c r="F270" s="9" t="e">
        <f t="shared" ca="1" si="34"/>
        <v>#DIV/0!</v>
      </c>
      <c r="G270" s="9" t="e">
        <f t="shared" ca="1" si="34"/>
        <v>#DIV/0!</v>
      </c>
      <c r="H270" s="9" t="e">
        <f t="shared" ca="1" si="34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ca="1">POWER(SQRT(D162)/D108,2)</f>
        <v>4.4762393828705804E-4</v>
      </c>
      <c r="E271" s="9">
        <f t="shared" ref="E271:H271" ca="1" si="35">POWER(SQRT(E162)/E108,2)</f>
        <v>4.4763494819274435E-4</v>
      </c>
      <c r="F271" s="9">
        <f t="shared" ca="1" si="35"/>
        <v>4.4752267972391767E-4</v>
      </c>
      <c r="G271" s="9">
        <f t="shared" ca="1" si="35"/>
        <v>4.469308033110216E-4</v>
      </c>
      <c r="H271" s="9">
        <f t="shared" ca="1" si="35"/>
        <v>4.1625108471665857E-4</v>
      </c>
    </row>
    <row r="272" spans="1:8" x14ac:dyDescent="0.25">
      <c r="A272">
        <v>26</v>
      </c>
      <c r="C272">
        <f ca="1">OFFSET('84p stat'!$A$1,A272*20,0)</f>
        <v>0</v>
      </c>
      <c r="D272" s="9" t="e">
        <f t="shared" ref="D272:H272" ca="1" si="36">POWER(SQRT(D163)/D109,2)</f>
        <v>#DIV/0!</v>
      </c>
      <c r="E272" s="9" t="e">
        <f t="shared" ca="1" si="36"/>
        <v>#DIV/0!</v>
      </c>
      <c r="F272" s="9" t="e">
        <f t="shared" ca="1" si="36"/>
        <v>#DIV/0!</v>
      </c>
      <c r="G272" s="9" t="e">
        <f t="shared" ca="1" si="36"/>
        <v>#DIV/0!</v>
      </c>
      <c r="H272" s="9" t="e">
        <f t="shared" ca="1" si="36"/>
        <v>#DIV/0!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75</v>
      </c>
      <c r="D2" t="s">
        <v>1</v>
      </c>
      <c r="E2">
        <v>0</v>
      </c>
      <c r="F2">
        <v>0</v>
      </c>
      <c r="G2" t="s">
        <v>2</v>
      </c>
      <c r="H2">
        <v>73.928721999999993</v>
      </c>
      <c r="I2">
        <v>3.7499999999999999E-3</v>
      </c>
      <c r="J2" t="s">
        <v>3</v>
      </c>
      <c r="K2">
        <v>73.272499999999994</v>
      </c>
      <c r="L2">
        <v>5.1479999999999998E-3</v>
      </c>
      <c r="M2" t="s">
        <v>4</v>
      </c>
      <c r="N2">
        <v>22.873809000000001</v>
      </c>
      <c r="O2">
        <v>8.4500000000000005E-4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150</v>
      </c>
      <c r="D3" t="s">
        <v>1</v>
      </c>
      <c r="E3">
        <v>0</v>
      </c>
      <c r="F3">
        <v>0</v>
      </c>
      <c r="G3" t="s">
        <v>2</v>
      </c>
      <c r="H3">
        <v>147.68060800000001</v>
      </c>
      <c r="I3">
        <v>9.0240000000000008E-3</v>
      </c>
      <c r="J3" t="s">
        <v>3</v>
      </c>
      <c r="K3">
        <v>146.37783999999999</v>
      </c>
      <c r="L3">
        <v>9.6819999999999996E-3</v>
      </c>
      <c r="M3" t="s">
        <v>4</v>
      </c>
      <c r="N3">
        <v>45.749214000000002</v>
      </c>
      <c r="O3">
        <v>1.7489999999999999E-3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225</v>
      </c>
      <c r="D4" t="s">
        <v>1</v>
      </c>
      <c r="E4">
        <v>0</v>
      </c>
      <c r="F4">
        <v>0</v>
      </c>
      <c r="G4" t="s">
        <v>2</v>
      </c>
      <c r="H4">
        <v>221.41582500000001</v>
      </c>
      <c r="I4">
        <v>1.8925999999999998E-2</v>
      </c>
      <c r="J4" t="s">
        <v>3</v>
      </c>
      <c r="K4">
        <v>219.47654499999999</v>
      </c>
      <c r="L4">
        <v>1.4219000000000001E-2</v>
      </c>
      <c r="M4" t="s">
        <v>4</v>
      </c>
      <c r="N4">
        <v>68.629776000000007</v>
      </c>
      <c r="O4">
        <v>3.042E-3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300</v>
      </c>
      <c r="D5" t="s">
        <v>1</v>
      </c>
      <c r="E5">
        <v>0</v>
      </c>
      <c r="F5">
        <v>0</v>
      </c>
      <c r="G5" t="s">
        <v>2</v>
      </c>
      <c r="H5">
        <v>295.145532</v>
      </c>
      <c r="I5">
        <v>3.1449999999999999E-2</v>
      </c>
      <c r="J5" t="s">
        <v>3</v>
      </c>
      <c r="K5">
        <v>292.578732</v>
      </c>
      <c r="L5">
        <v>1.9494000000000001E-2</v>
      </c>
      <c r="M5" t="s">
        <v>4</v>
      </c>
      <c r="N5">
        <v>91.508616000000004</v>
      </c>
      <c r="O5">
        <v>4.2300000000000003E-3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375</v>
      </c>
      <c r="D6" t="s">
        <v>1</v>
      </c>
      <c r="E6">
        <v>0</v>
      </c>
      <c r="F6">
        <v>0</v>
      </c>
      <c r="G6" t="s">
        <v>2</v>
      </c>
      <c r="H6">
        <v>368.88952</v>
      </c>
      <c r="I6">
        <v>4.1292000000000002E-2</v>
      </c>
      <c r="J6" t="s">
        <v>3</v>
      </c>
      <c r="K6">
        <v>365.688354</v>
      </c>
      <c r="L6">
        <v>2.3009999999999999E-2</v>
      </c>
      <c r="M6" t="s">
        <v>4</v>
      </c>
      <c r="N6">
        <v>114.38915799999999</v>
      </c>
      <c r="O6">
        <v>5.4070000000000003E-3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450</v>
      </c>
      <c r="D7" t="s">
        <v>1</v>
      </c>
      <c r="E7">
        <v>0</v>
      </c>
      <c r="F7">
        <v>0</v>
      </c>
      <c r="G7" t="s">
        <v>2</v>
      </c>
      <c r="H7">
        <v>442.64153399999998</v>
      </c>
      <c r="I7">
        <v>5.8208000000000003E-2</v>
      </c>
      <c r="J7" t="s">
        <v>3</v>
      </c>
      <c r="K7">
        <v>438.79290200000003</v>
      </c>
      <c r="L7">
        <v>3.0911999999999999E-2</v>
      </c>
      <c r="M7" t="s">
        <v>4</v>
      </c>
      <c r="N7">
        <v>137.26492400000001</v>
      </c>
      <c r="O7">
        <v>7.5859999999999999E-3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525</v>
      </c>
      <c r="D8" t="s">
        <v>1</v>
      </c>
      <c r="E8">
        <v>0</v>
      </c>
      <c r="F8">
        <v>0</v>
      </c>
      <c r="G8" t="s">
        <v>2</v>
      </c>
      <c r="H8">
        <v>516.38913600000001</v>
      </c>
      <c r="I8">
        <v>7.2401999999999994E-2</v>
      </c>
      <c r="J8" t="s">
        <v>3</v>
      </c>
      <c r="K8">
        <v>511.89931899999999</v>
      </c>
      <c r="L8">
        <v>3.8126E-2</v>
      </c>
      <c r="M8" t="s">
        <v>4</v>
      </c>
      <c r="N8">
        <v>160.13997900000001</v>
      </c>
      <c r="O8">
        <v>9.2230000000000003E-3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600</v>
      </c>
      <c r="D9" t="s">
        <v>1</v>
      </c>
      <c r="E9">
        <v>0</v>
      </c>
      <c r="F9">
        <v>0</v>
      </c>
      <c r="G9" t="s">
        <v>2</v>
      </c>
      <c r="H9">
        <v>590.16604199999995</v>
      </c>
      <c r="I9">
        <v>8.7970999999999994E-2</v>
      </c>
      <c r="J9" t="s">
        <v>3</v>
      </c>
      <c r="K9">
        <v>585.02129600000001</v>
      </c>
      <c r="L9">
        <v>4.539E-2</v>
      </c>
      <c r="M9" t="s">
        <v>4</v>
      </c>
      <c r="N9">
        <v>183.02221499999999</v>
      </c>
      <c r="O9">
        <v>1.1247999999999999E-2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675</v>
      </c>
      <c r="D10" t="s">
        <v>1</v>
      </c>
      <c r="E10">
        <v>0</v>
      </c>
      <c r="F10">
        <v>0</v>
      </c>
      <c r="G10" t="s">
        <v>2</v>
      </c>
      <c r="H10">
        <v>663.94102299999997</v>
      </c>
      <c r="I10">
        <v>9.7375000000000003E-2</v>
      </c>
      <c r="J10" t="s">
        <v>3</v>
      </c>
      <c r="K10">
        <v>658.13351899999998</v>
      </c>
      <c r="L10">
        <v>4.9568000000000001E-2</v>
      </c>
      <c r="M10" t="s">
        <v>4</v>
      </c>
      <c r="N10">
        <v>205.897244</v>
      </c>
      <c r="O10">
        <v>1.3270000000000001E-2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750</v>
      </c>
      <c r="D11" t="s">
        <v>1</v>
      </c>
      <c r="E11">
        <v>0</v>
      </c>
      <c r="F11">
        <v>0</v>
      </c>
      <c r="G11" t="s">
        <v>2</v>
      </c>
      <c r="H11">
        <v>737.71441500000003</v>
      </c>
      <c r="I11">
        <v>0.114049</v>
      </c>
      <c r="J11" t="s">
        <v>3</v>
      </c>
      <c r="K11">
        <v>731.25591999999995</v>
      </c>
      <c r="L11">
        <v>5.7382000000000002E-2</v>
      </c>
      <c r="M11" t="s">
        <v>4</v>
      </c>
      <c r="N11">
        <v>228.776659</v>
      </c>
      <c r="O11">
        <v>1.5013E-2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825</v>
      </c>
      <c r="D12" t="s">
        <v>1</v>
      </c>
      <c r="E12">
        <v>0</v>
      </c>
      <c r="F12">
        <v>0</v>
      </c>
      <c r="G12" t="s">
        <v>2</v>
      </c>
      <c r="H12">
        <v>811.48552199999995</v>
      </c>
      <c r="I12">
        <v>0.12820599999999999</v>
      </c>
      <c r="J12" t="s">
        <v>3</v>
      </c>
      <c r="K12">
        <v>804.37774200000001</v>
      </c>
      <c r="L12">
        <v>6.4139000000000002E-2</v>
      </c>
      <c r="M12" t="s">
        <v>4</v>
      </c>
      <c r="N12">
        <v>251.65690699999999</v>
      </c>
      <c r="O12">
        <v>1.5713000000000001E-2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900</v>
      </c>
      <c r="D13" t="s">
        <v>1</v>
      </c>
      <c r="E13">
        <v>0</v>
      </c>
      <c r="F13">
        <v>0</v>
      </c>
      <c r="G13" t="s">
        <v>2</v>
      </c>
      <c r="H13">
        <v>885.24921800000004</v>
      </c>
      <c r="I13">
        <v>0.14080200000000001</v>
      </c>
      <c r="J13" t="s">
        <v>3</v>
      </c>
      <c r="K13">
        <v>877.49800500000003</v>
      </c>
      <c r="L13">
        <v>6.5276000000000001E-2</v>
      </c>
      <c r="M13" t="s">
        <v>4</v>
      </c>
      <c r="N13">
        <v>274.532059</v>
      </c>
      <c r="O13">
        <v>1.7930000000000001E-2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975</v>
      </c>
      <c r="D14" t="s">
        <v>1</v>
      </c>
      <c r="E14">
        <v>0</v>
      </c>
      <c r="F14">
        <v>0</v>
      </c>
      <c r="G14" t="s">
        <v>2</v>
      </c>
      <c r="H14">
        <v>959.00268200000005</v>
      </c>
      <c r="I14">
        <v>0.163052</v>
      </c>
      <c r="J14" t="s">
        <v>3</v>
      </c>
      <c r="K14">
        <v>950.610681</v>
      </c>
      <c r="L14">
        <v>7.5149999999999995E-2</v>
      </c>
      <c r="M14" t="s">
        <v>4</v>
      </c>
      <c r="N14">
        <v>297.40562399999999</v>
      </c>
      <c r="O14">
        <v>1.8213E-2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1050</v>
      </c>
      <c r="D15" t="s">
        <v>1</v>
      </c>
      <c r="E15">
        <v>0</v>
      </c>
      <c r="F15">
        <v>0</v>
      </c>
      <c r="G15" t="s">
        <v>2</v>
      </c>
      <c r="H15">
        <v>1032.77665</v>
      </c>
      <c r="I15">
        <v>0.1721</v>
      </c>
      <c r="J15" t="s">
        <v>3</v>
      </c>
      <c r="K15">
        <v>1023.7373710000001</v>
      </c>
      <c r="L15">
        <v>8.2207000000000002E-2</v>
      </c>
      <c r="M15" t="s">
        <v>4</v>
      </c>
      <c r="N15">
        <v>320.28280000000001</v>
      </c>
      <c r="O15">
        <v>2.0858999999999999E-2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1125</v>
      </c>
      <c r="D16" t="s">
        <v>1</v>
      </c>
      <c r="E16">
        <v>0</v>
      </c>
      <c r="F16">
        <v>0</v>
      </c>
      <c r="G16" t="s">
        <v>2</v>
      </c>
      <c r="H16">
        <v>1106.552363</v>
      </c>
      <c r="I16">
        <v>0.15168999999999999</v>
      </c>
      <c r="J16" t="s">
        <v>3</v>
      </c>
      <c r="K16">
        <v>1096.8565430000001</v>
      </c>
      <c r="L16">
        <v>8.8105000000000003E-2</v>
      </c>
      <c r="M16" t="s">
        <v>4</v>
      </c>
      <c r="N16">
        <v>343.15947299999999</v>
      </c>
      <c r="O16">
        <v>2.4499E-2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1200</v>
      </c>
      <c r="D17" t="s">
        <v>1</v>
      </c>
      <c r="E17">
        <v>0</v>
      </c>
      <c r="F17">
        <v>0</v>
      </c>
      <c r="G17" t="s">
        <v>2</v>
      </c>
      <c r="H17">
        <v>1180.3401120000001</v>
      </c>
      <c r="I17">
        <v>0.15678</v>
      </c>
      <c r="J17" t="s">
        <v>3</v>
      </c>
      <c r="K17">
        <v>1169.990869</v>
      </c>
      <c r="L17">
        <v>9.8614999999999994E-2</v>
      </c>
      <c r="M17" t="s">
        <v>4</v>
      </c>
      <c r="N17">
        <v>366.03510399999999</v>
      </c>
      <c r="O17">
        <v>2.8503000000000001E-2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1275</v>
      </c>
      <c r="D18" t="s">
        <v>1</v>
      </c>
      <c r="E18">
        <v>0</v>
      </c>
      <c r="F18">
        <v>0</v>
      </c>
      <c r="G18" t="s">
        <v>2</v>
      </c>
      <c r="H18">
        <v>1254.1380469999999</v>
      </c>
      <c r="I18">
        <v>0.16616800000000001</v>
      </c>
      <c r="J18" t="s">
        <v>3</v>
      </c>
      <c r="K18">
        <v>1243.1422660000001</v>
      </c>
      <c r="L18">
        <v>9.0545E-2</v>
      </c>
      <c r="M18" t="s">
        <v>4</v>
      </c>
      <c r="N18">
        <v>388.92110700000001</v>
      </c>
      <c r="O18">
        <v>3.1495000000000002E-2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1350</v>
      </c>
      <c r="D19" t="s">
        <v>1</v>
      </c>
      <c r="E19">
        <v>0</v>
      </c>
      <c r="F19">
        <v>0</v>
      </c>
      <c r="G19" t="s">
        <v>2</v>
      </c>
      <c r="H19">
        <v>1327.9218069999999</v>
      </c>
      <c r="I19">
        <v>0.17955199999999999</v>
      </c>
      <c r="J19" t="s">
        <v>3</v>
      </c>
      <c r="K19">
        <v>1316.2825270000001</v>
      </c>
      <c r="L19">
        <v>8.8331999999999994E-2</v>
      </c>
      <c r="M19" t="s">
        <v>4</v>
      </c>
      <c r="N19">
        <v>411.80668500000002</v>
      </c>
      <c r="O19">
        <v>3.4109E-2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1425</v>
      </c>
      <c r="D20" t="s">
        <v>1</v>
      </c>
      <c r="E20">
        <v>0</v>
      </c>
      <c r="F20">
        <v>0</v>
      </c>
      <c r="G20" t="s">
        <v>2</v>
      </c>
      <c r="H20">
        <v>1401.6861670000001</v>
      </c>
      <c r="I20">
        <v>0.19875000000000001</v>
      </c>
      <c r="J20" t="s">
        <v>3</v>
      </c>
      <c r="K20">
        <v>1389.4073100000001</v>
      </c>
      <c r="L20">
        <v>8.8616E-2</v>
      </c>
      <c r="M20" t="s">
        <v>4</v>
      </c>
      <c r="N20">
        <v>434.68299100000002</v>
      </c>
      <c r="O20">
        <v>3.6021999999999998E-2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1500</v>
      </c>
      <c r="D21" t="s">
        <v>1</v>
      </c>
      <c r="E21">
        <v>0</v>
      </c>
      <c r="F21">
        <v>0</v>
      </c>
      <c r="G21" t="s">
        <v>2</v>
      </c>
      <c r="H21">
        <v>1475.4601709999999</v>
      </c>
      <c r="I21">
        <v>0.21076900000000001</v>
      </c>
      <c r="J21" t="s">
        <v>3</v>
      </c>
      <c r="K21">
        <v>1462.538503</v>
      </c>
      <c r="L21">
        <v>9.6887000000000001E-2</v>
      </c>
      <c r="M21" t="s">
        <v>4</v>
      </c>
      <c r="N21">
        <v>457.561736</v>
      </c>
      <c r="O21">
        <v>3.7928000000000003E-2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75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150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225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300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375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450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525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600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675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750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825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900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975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1050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1125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1200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1275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1350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1425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1500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75</v>
      </c>
      <c r="D42" t="s">
        <v>1</v>
      </c>
      <c r="E42">
        <v>0</v>
      </c>
      <c r="F42">
        <v>0</v>
      </c>
      <c r="G42" t="s">
        <v>2</v>
      </c>
      <c r="H42">
        <v>1808.380259</v>
      </c>
      <c r="I42">
        <v>9184.6143179999999</v>
      </c>
      <c r="J42" t="s">
        <v>3</v>
      </c>
      <c r="K42">
        <v>1807.6540970000001</v>
      </c>
      <c r="L42">
        <v>9182.1880920000003</v>
      </c>
      <c r="M42" t="s">
        <v>4</v>
      </c>
      <c r="N42">
        <v>26.014004</v>
      </c>
      <c r="O42">
        <v>1.6000000000000001E-3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150</v>
      </c>
      <c r="D43" t="s">
        <v>1</v>
      </c>
      <c r="E43">
        <v>0</v>
      </c>
      <c r="F43">
        <v>0</v>
      </c>
      <c r="G43" t="s">
        <v>2</v>
      </c>
      <c r="H43">
        <v>3621.0880860000002</v>
      </c>
      <c r="I43">
        <v>12529.224243000001</v>
      </c>
      <c r="J43" t="s">
        <v>3</v>
      </c>
      <c r="K43">
        <v>3619.6377000000002</v>
      </c>
      <c r="L43">
        <v>12525.344080000001</v>
      </c>
      <c r="M43" t="s">
        <v>4</v>
      </c>
      <c r="N43">
        <v>52.032353999999998</v>
      </c>
      <c r="O43">
        <v>2.2049999999999999E-3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225</v>
      </c>
      <c r="D44" t="s">
        <v>1</v>
      </c>
      <c r="E44">
        <v>0</v>
      </c>
      <c r="F44">
        <v>0</v>
      </c>
      <c r="G44" t="s">
        <v>2</v>
      </c>
      <c r="H44">
        <v>5420.1309860000001</v>
      </c>
      <c r="I44">
        <v>14855.901211</v>
      </c>
      <c r="J44" t="s">
        <v>3</v>
      </c>
      <c r="K44">
        <v>5417.9583979999998</v>
      </c>
      <c r="L44">
        <v>14851.431933</v>
      </c>
      <c r="M44" t="s">
        <v>4</v>
      </c>
      <c r="N44">
        <v>78.048089000000004</v>
      </c>
      <c r="O44">
        <v>3.5460000000000001E-3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300</v>
      </c>
      <c r="D45" t="s">
        <v>1</v>
      </c>
      <c r="E45">
        <v>0</v>
      </c>
      <c r="F45">
        <v>0</v>
      </c>
      <c r="G45" t="s">
        <v>2</v>
      </c>
      <c r="H45">
        <v>7209.5957619999999</v>
      </c>
      <c r="I45">
        <v>13420.917508</v>
      </c>
      <c r="J45" t="s">
        <v>3</v>
      </c>
      <c r="K45">
        <v>7206.7075489999997</v>
      </c>
      <c r="L45">
        <v>13416.74143</v>
      </c>
      <c r="M45" t="s">
        <v>4</v>
      </c>
      <c r="N45">
        <v>104.067115</v>
      </c>
      <c r="O45">
        <v>4.4299999999999999E-3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375</v>
      </c>
      <c r="D46" t="s">
        <v>1</v>
      </c>
      <c r="E46">
        <v>0</v>
      </c>
      <c r="F46">
        <v>0</v>
      </c>
      <c r="G46" t="s">
        <v>2</v>
      </c>
      <c r="H46">
        <v>9032.2355270000007</v>
      </c>
      <c r="I46">
        <v>20522.524165999999</v>
      </c>
      <c r="J46" t="s">
        <v>3</v>
      </c>
      <c r="K46">
        <v>9028.6252540000005</v>
      </c>
      <c r="L46">
        <v>20515.81813</v>
      </c>
      <c r="M46" t="s">
        <v>4</v>
      </c>
      <c r="N46">
        <v>130.08636200000001</v>
      </c>
      <c r="O46">
        <v>5.3889999999999997E-3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450</v>
      </c>
      <c r="D47" t="s">
        <v>1</v>
      </c>
      <c r="E47">
        <v>0</v>
      </c>
      <c r="F47">
        <v>0</v>
      </c>
      <c r="G47" t="s">
        <v>2</v>
      </c>
      <c r="H47">
        <v>10836.434824</v>
      </c>
      <c r="I47">
        <v>33022.438879000001</v>
      </c>
      <c r="J47" t="s">
        <v>3</v>
      </c>
      <c r="K47">
        <v>10832.100371</v>
      </c>
      <c r="L47">
        <v>33013.381776000002</v>
      </c>
      <c r="M47" t="s">
        <v>4</v>
      </c>
      <c r="N47">
        <v>156.10627500000001</v>
      </c>
      <c r="O47">
        <v>7.2319999999999997E-3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525</v>
      </c>
      <c r="D48" t="s">
        <v>1</v>
      </c>
      <c r="E48">
        <v>0</v>
      </c>
      <c r="F48">
        <v>0</v>
      </c>
      <c r="G48" t="s">
        <v>2</v>
      </c>
      <c r="H48">
        <v>12649.488085999999</v>
      </c>
      <c r="I48">
        <v>38200.694645000003</v>
      </c>
      <c r="J48" t="s">
        <v>3</v>
      </c>
      <c r="K48">
        <v>12644.430391</v>
      </c>
      <c r="L48">
        <v>38193.327318000003</v>
      </c>
      <c r="M48" t="s">
        <v>4</v>
      </c>
      <c r="N48">
        <v>182.127092</v>
      </c>
      <c r="O48">
        <v>8.5719999999999998E-3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600</v>
      </c>
      <c r="D49" t="s">
        <v>1</v>
      </c>
      <c r="E49">
        <v>0</v>
      </c>
      <c r="F49">
        <v>0</v>
      </c>
      <c r="G49" t="s">
        <v>2</v>
      </c>
      <c r="H49">
        <v>14457.300429999999</v>
      </c>
      <c r="I49">
        <v>49913.648894999998</v>
      </c>
      <c r="J49" t="s">
        <v>3</v>
      </c>
      <c r="K49">
        <v>14451.519863</v>
      </c>
      <c r="L49">
        <v>49904.774204000001</v>
      </c>
      <c r="M49" t="s">
        <v>4</v>
      </c>
      <c r="N49">
        <v>208.14773</v>
      </c>
      <c r="O49">
        <v>1.2973999999999999E-2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675</v>
      </c>
      <c r="D50" t="s">
        <v>1</v>
      </c>
      <c r="E50">
        <v>0</v>
      </c>
      <c r="F50">
        <v>0</v>
      </c>
      <c r="G50" t="s">
        <v>2</v>
      </c>
      <c r="H50">
        <v>16268.931777</v>
      </c>
      <c r="I50">
        <v>67175.110562000002</v>
      </c>
      <c r="J50" t="s">
        <v>3</v>
      </c>
      <c r="K50">
        <v>16262.428496</v>
      </c>
      <c r="L50">
        <v>67167.978629000005</v>
      </c>
      <c r="M50" t="s">
        <v>4</v>
      </c>
      <c r="N50">
        <v>234.16888599999999</v>
      </c>
      <c r="O50">
        <v>1.3948E-2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750</v>
      </c>
      <c r="D51" t="s">
        <v>1</v>
      </c>
      <c r="E51">
        <v>0</v>
      </c>
      <c r="F51">
        <v>0</v>
      </c>
      <c r="G51" t="s">
        <v>2</v>
      </c>
      <c r="H51">
        <v>18065.416641</v>
      </c>
      <c r="I51">
        <v>74785.399376000001</v>
      </c>
      <c r="J51" t="s">
        <v>3</v>
      </c>
      <c r="K51">
        <v>18058.190352000001</v>
      </c>
      <c r="L51">
        <v>74779.513674000002</v>
      </c>
      <c r="M51" t="s">
        <v>4</v>
      </c>
      <c r="N51">
        <v>260.18223599999999</v>
      </c>
      <c r="O51">
        <v>1.3939E-2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825</v>
      </c>
      <c r="D52" t="s">
        <v>1</v>
      </c>
      <c r="E52">
        <v>0</v>
      </c>
      <c r="F52">
        <v>0</v>
      </c>
      <c r="G52" t="s">
        <v>2</v>
      </c>
      <c r="H52">
        <v>19887.145313000001</v>
      </c>
      <c r="I52">
        <v>79063.779745000007</v>
      </c>
      <c r="J52" t="s">
        <v>3</v>
      </c>
      <c r="K52">
        <v>19879.201015999999</v>
      </c>
      <c r="L52">
        <v>79052.711194999996</v>
      </c>
      <c r="M52" t="s">
        <v>4</v>
      </c>
      <c r="N52">
        <v>286.41431399999999</v>
      </c>
      <c r="O52">
        <v>2.3522180000000001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900</v>
      </c>
      <c r="D53" t="s">
        <v>1</v>
      </c>
      <c r="E53">
        <v>0</v>
      </c>
      <c r="F53">
        <v>0</v>
      </c>
      <c r="G53" t="s">
        <v>2</v>
      </c>
      <c r="H53">
        <v>21669.820391000001</v>
      </c>
      <c r="I53">
        <v>85395.771148999993</v>
      </c>
      <c r="J53" t="s">
        <v>3</v>
      </c>
      <c r="K53">
        <v>21661.163866999999</v>
      </c>
      <c r="L53">
        <v>85385.520879999996</v>
      </c>
      <c r="M53" t="s">
        <v>4</v>
      </c>
      <c r="N53">
        <v>312.42923300000001</v>
      </c>
      <c r="O53">
        <v>2.3525179999999999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975</v>
      </c>
      <c r="D54" t="s">
        <v>1</v>
      </c>
      <c r="E54">
        <v>0</v>
      </c>
      <c r="F54">
        <v>0</v>
      </c>
      <c r="G54" t="s">
        <v>2</v>
      </c>
      <c r="H54">
        <v>23479.372890999999</v>
      </c>
      <c r="I54">
        <v>83422.564048999993</v>
      </c>
      <c r="J54" t="s">
        <v>3</v>
      </c>
      <c r="K54">
        <v>23469.990117000001</v>
      </c>
      <c r="L54">
        <v>83416.551846999995</v>
      </c>
      <c r="M54" t="s">
        <v>4</v>
      </c>
      <c r="N54">
        <v>338.44491699999998</v>
      </c>
      <c r="O54">
        <v>2.3583669999999999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1050</v>
      </c>
      <c r="D55" t="s">
        <v>1</v>
      </c>
      <c r="E55">
        <v>0</v>
      </c>
      <c r="F55">
        <v>0</v>
      </c>
      <c r="G55" t="s">
        <v>2</v>
      </c>
      <c r="H55">
        <v>25285.570351999999</v>
      </c>
      <c r="I55">
        <v>84115.486506000001</v>
      </c>
      <c r="J55" t="s">
        <v>3</v>
      </c>
      <c r="K55">
        <v>25275.463398</v>
      </c>
      <c r="L55">
        <v>84114.562223999994</v>
      </c>
      <c r="M55" t="s">
        <v>4</v>
      </c>
      <c r="N55">
        <v>364.46087899999998</v>
      </c>
      <c r="O55">
        <v>2.365796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1125</v>
      </c>
      <c r="D56" t="s">
        <v>1</v>
      </c>
      <c r="E56">
        <v>0</v>
      </c>
      <c r="F56">
        <v>0</v>
      </c>
      <c r="G56" t="s">
        <v>2</v>
      </c>
      <c r="H56">
        <v>27095.678007999999</v>
      </c>
      <c r="I56">
        <v>100906.04019</v>
      </c>
      <c r="J56" t="s">
        <v>3</v>
      </c>
      <c r="K56">
        <v>27084.853827999999</v>
      </c>
      <c r="L56">
        <v>100904.46096</v>
      </c>
      <c r="M56" t="s">
        <v>4</v>
      </c>
      <c r="N56">
        <v>390.48412200000001</v>
      </c>
      <c r="O56">
        <v>2.370323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1200</v>
      </c>
      <c r="D57" t="s">
        <v>1</v>
      </c>
      <c r="E57">
        <v>0</v>
      </c>
      <c r="F57">
        <v>0</v>
      </c>
      <c r="G57" t="s">
        <v>2</v>
      </c>
      <c r="H57">
        <v>28886.623436999998</v>
      </c>
      <c r="I57">
        <v>97858.277505999999</v>
      </c>
      <c r="J57" t="s">
        <v>3</v>
      </c>
      <c r="K57">
        <v>28875.078203000001</v>
      </c>
      <c r="L57">
        <v>97862.315717000005</v>
      </c>
      <c r="M57" t="s">
        <v>4</v>
      </c>
      <c r="N57">
        <v>416.50859000000003</v>
      </c>
      <c r="O57">
        <v>2.3806389999999999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1275</v>
      </c>
      <c r="D58" t="s">
        <v>1</v>
      </c>
      <c r="E58">
        <v>0</v>
      </c>
      <c r="F58">
        <v>0</v>
      </c>
      <c r="G58" t="s">
        <v>2</v>
      </c>
      <c r="H58">
        <v>30694.663554999999</v>
      </c>
      <c r="I58">
        <v>117735.816651</v>
      </c>
      <c r="J58" t="s">
        <v>3</v>
      </c>
      <c r="K58">
        <v>30682.396602000001</v>
      </c>
      <c r="L58">
        <v>117729.88423</v>
      </c>
      <c r="M58" t="s">
        <v>4</v>
      </c>
      <c r="N58">
        <v>443.73410200000001</v>
      </c>
      <c r="O58">
        <v>73.450289999999995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1350</v>
      </c>
      <c r="D59" t="s">
        <v>1</v>
      </c>
      <c r="E59">
        <v>0</v>
      </c>
      <c r="F59">
        <v>0</v>
      </c>
      <c r="G59" t="s">
        <v>2</v>
      </c>
      <c r="H59">
        <v>32510.053319999999</v>
      </c>
      <c r="I59">
        <v>144792.65796700001</v>
      </c>
      <c r="J59" t="s">
        <v>3</v>
      </c>
      <c r="K59">
        <v>32497.055313000001</v>
      </c>
      <c r="L59">
        <v>144771.84249899999</v>
      </c>
      <c r="M59" t="s">
        <v>4</v>
      </c>
      <c r="N59">
        <v>469.75888099999997</v>
      </c>
      <c r="O59">
        <v>73.454730999999995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1425</v>
      </c>
      <c r="D60" t="s">
        <v>1</v>
      </c>
      <c r="E60">
        <v>0</v>
      </c>
      <c r="F60">
        <v>0</v>
      </c>
      <c r="G60" t="s">
        <v>2</v>
      </c>
      <c r="H60">
        <v>34330.395858999997</v>
      </c>
      <c r="I60">
        <v>166704.62698100001</v>
      </c>
      <c r="J60" t="s">
        <v>3</v>
      </c>
      <c r="K60">
        <v>34316.677422000001</v>
      </c>
      <c r="L60">
        <v>166676.30013399999</v>
      </c>
      <c r="M60" t="s">
        <v>4</v>
      </c>
      <c r="N60">
        <v>495.78589399999998</v>
      </c>
      <c r="O60">
        <v>73.428935999999993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1500</v>
      </c>
      <c r="D61" t="s">
        <v>1</v>
      </c>
      <c r="E61">
        <v>0</v>
      </c>
      <c r="F61">
        <v>0</v>
      </c>
      <c r="G61" t="s">
        <v>2</v>
      </c>
      <c r="H61">
        <v>36171.115547000001</v>
      </c>
      <c r="I61">
        <v>174711.627947</v>
      </c>
      <c r="J61" t="s">
        <v>3</v>
      </c>
      <c r="K61">
        <v>36156.674609000002</v>
      </c>
      <c r="L61">
        <v>174691.069464</v>
      </c>
      <c r="M61" t="s">
        <v>4</v>
      </c>
      <c r="N61">
        <v>521.80906900000002</v>
      </c>
      <c r="O61">
        <v>73.302407000000002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75</v>
      </c>
      <c r="D62" t="s">
        <v>1</v>
      </c>
      <c r="E62">
        <v>0</v>
      </c>
      <c r="F62">
        <v>0</v>
      </c>
      <c r="G62" t="s">
        <v>2</v>
      </c>
      <c r="H62">
        <v>61.761448000000001</v>
      </c>
      <c r="I62">
        <v>3.5999999999999999E-3</v>
      </c>
      <c r="J62" t="s">
        <v>3</v>
      </c>
      <c r="K62">
        <v>61.191473000000002</v>
      </c>
      <c r="L62">
        <v>6.8009999999999998E-3</v>
      </c>
      <c r="M62" t="s">
        <v>4</v>
      </c>
      <c r="N62">
        <v>13.007529999999999</v>
      </c>
      <c r="O62">
        <v>2.581E-3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150</v>
      </c>
      <c r="D63" t="s">
        <v>1</v>
      </c>
      <c r="E63">
        <v>0</v>
      </c>
      <c r="F63">
        <v>0</v>
      </c>
      <c r="G63" t="s">
        <v>2</v>
      </c>
      <c r="H63">
        <v>123.257687</v>
      </c>
      <c r="I63">
        <v>1.0839E-2</v>
      </c>
      <c r="J63" t="s">
        <v>3</v>
      </c>
      <c r="K63">
        <v>122.12158599999999</v>
      </c>
      <c r="L63">
        <v>7.3200000000000001E-3</v>
      </c>
      <c r="M63" t="s">
        <v>4</v>
      </c>
      <c r="N63">
        <v>25.885504999999998</v>
      </c>
      <c r="O63">
        <v>2.64E-3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225</v>
      </c>
      <c r="D64" t="s">
        <v>1</v>
      </c>
      <c r="E64">
        <v>0</v>
      </c>
      <c r="F64">
        <v>0</v>
      </c>
      <c r="G64" t="s">
        <v>2</v>
      </c>
      <c r="H64">
        <v>184.76186899999999</v>
      </c>
      <c r="I64">
        <v>2.3792000000000001E-2</v>
      </c>
      <c r="J64" t="s">
        <v>3</v>
      </c>
      <c r="K64">
        <v>183.05622299999999</v>
      </c>
      <c r="L64">
        <v>8.1989999999999997E-3</v>
      </c>
      <c r="M64" t="s">
        <v>4</v>
      </c>
      <c r="N64">
        <v>38.762197999999998</v>
      </c>
      <c r="O64">
        <v>2.6489999999999999E-3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300</v>
      </c>
      <c r="D65" t="s">
        <v>1</v>
      </c>
      <c r="E65">
        <v>0</v>
      </c>
      <c r="F65">
        <v>0</v>
      </c>
      <c r="G65" t="s">
        <v>2</v>
      </c>
      <c r="H65">
        <v>246.25993500000001</v>
      </c>
      <c r="I65">
        <v>3.7636999999999997E-2</v>
      </c>
      <c r="J65" t="s">
        <v>3</v>
      </c>
      <c r="K65">
        <v>243.99119300000001</v>
      </c>
      <c r="L65">
        <v>8.5699999999999995E-3</v>
      </c>
      <c r="M65" t="s">
        <v>4</v>
      </c>
      <c r="N65">
        <v>51.639037000000002</v>
      </c>
      <c r="O65">
        <v>2.5999999999999999E-3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375</v>
      </c>
      <c r="D66" t="s">
        <v>1</v>
      </c>
      <c r="E66">
        <v>0</v>
      </c>
      <c r="F66">
        <v>0</v>
      </c>
      <c r="G66" t="s">
        <v>2</v>
      </c>
      <c r="H66">
        <v>307.76532500000002</v>
      </c>
      <c r="I66">
        <v>5.0941E-2</v>
      </c>
      <c r="J66" t="s">
        <v>3</v>
      </c>
      <c r="K66">
        <v>304.93258900000001</v>
      </c>
      <c r="L66">
        <v>9.6410000000000003E-3</v>
      </c>
      <c r="M66" t="s">
        <v>4</v>
      </c>
      <c r="N66">
        <v>64.516309000000007</v>
      </c>
      <c r="O66">
        <v>2.6440000000000001E-3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450</v>
      </c>
      <c r="D67" t="s">
        <v>1</v>
      </c>
      <c r="E67">
        <v>0</v>
      </c>
      <c r="F67">
        <v>0</v>
      </c>
      <c r="G67" t="s">
        <v>2</v>
      </c>
      <c r="H67">
        <v>369.278569</v>
      </c>
      <c r="I67">
        <v>6.4928E-2</v>
      </c>
      <c r="J67" t="s">
        <v>3</v>
      </c>
      <c r="K67">
        <v>365.87908900000002</v>
      </c>
      <c r="L67">
        <v>1.0489E-2</v>
      </c>
      <c r="M67" t="s">
        <v>4</v>
      </c>
      <c r="N67">
        <v>77.393507</v>
      </c>
      <c r="O67">
        <v>2.6329999999999999E-3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525</v>
      </c>
      <c r="D68" t="s">
        <v>1</v>
      </c>
      <c r="E68">
        <v>0</v>
      </c>
      <c r="F68">
        <v>0</v>
      </c>
      <c r="G68" t="s">
        <v>2</v>
      </c>
      <c r="H68">
        <v>430.77842600000002</v>
      </c>
      <c r="I68">
        <v>8.0466999999999997E-2</v>
      </c>
      <c r="J68" t="s">
        <v>3</v>
      </c>
      <c r="K68">
        <v>426.82393400000001</v>
      </c>
      <c r="L68">
        <v>1.0385E-2</v>
      </c>
      <c r="M68" t="s">
        <v>4</v>
      </c>
      <c r="N68">
        <v>90.272433000000007</v>
      </c>
      <c r="O68">
        <v>2.6770000000000001E-3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600</v>
      </c>
      <c r="D69" t="s">
        <v>1</v>
      </c>
      <c r="E69">
        <v>0</v>
      </c>
      <c r="F69">
        <v>0</v>
      </c>
      <c r="G69" t="s">
        <v>2</v>
      </c>
      <c r="H69">
        <v>492.27910400000002</v>
      </c>
      <c r="I69">
        <v>9.5090999999999995E-2</v>
      </c>
      <c r="J69" t="s">
        <v>3</v>
      </c>
      <c r="K69">
        <v>487.77255200000002</v>
      </c>
      <c r="L69">
        <v>1.107E-2</v>
      </c>
      <c r="M69" t="s">
        <v>4</v>
      </c>
      <c r="N69">
        <v>103.149733</v>
      </c>
      <c r="O69">
        <v>2.7390000000000001E-3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675</v>
      </c>
      <c r="D70" t="s">
        <v>1</v>
      </c>
      <c r="E70">
        <v>0</v>
      </c>
      <c r="F70">
        <v>0</v>
      </c>
      <c r="G70" t="s">
        <v>2</v>
      </c>
      <c r="H70">
        <v>553.78580399999998</v>
      </c>
      <c r="I70">
        <v>0.10919</v>
      </c>
      <c r="J70" t="s">
        <v>3</v>
      </c>
      <c r="K70">
        <v>548.72575200000006</v>
      </c>
      <c r="L70">
        <v>1.1875E-2</v>
      </c>
      <c r="M70" t="s">
        <v>4</v>
      </c>
      <c r="N70">
        <v>116.028043</v>
      </c>
      <c r="O70">
        <v>2.7929999999999999E-3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750</v>
      </c>
      <c r="D71" t="s">
        <v>1</v>
      </c>
      <c r="E71">
        <v>0</v>
      </c>
      <c r="F71">
        <v>0</v>
      </c>
      <c r="G71" t="s">
        <v>2</v>
      </c>
      <c r="H71">
        <v>615.28394000000003</v>
      </c>
      <c r="I71">
        <v>0.12676299999999999</v>
      </c>
      <c r="J71" t="s">
        <v>3</v>
      </c>
      <c r="K71">
        <v>609.67647599999998</v>
      </c>
      <c r="L71">
        <v>1.2177E-2</v>
      </c>
      <c r="M71" t="s">
        <v>4</v>
      </c>
      <c r="N71">
        <v>128.90426500000001</v>
      </c>
      <c r="O71">
        <v>2.7200000000000002E-3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825</v>
      </c>
      <c r="D72" t="s">
        <v>1</v>
      </c>
      <c r="E72">
        <v>0</v>
      </c>
      <c r="F72">
        <v>0</v>
      </c>
      <c r="G72" t="s">
        <v>2</v>
      </c>
      <c r="H72">
        <v>676.77749900000003</v>
      </c>
      <c r="I72">
        <v>0.14033999999999999</v>
      </c>
      <c r="J72" t="s">
        <v>3</v>
      </c>
      <c r="K72">
        <v>670.62842000000001</v>
      </c>
      <c r="L72">
        <v>1.2023000000000001E-2</v>
      </c>
      <c r="M72" t="s">
        <v>4</v>
      </c>
      <c r="N72">
        <v>141.78108399999999</v>
      </c>
      <c r="O72">
        <v>2.6459999999999999E-3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900</v>
      </c>
      <c r="D73" t="s">
        <v>1</v>
      </c>
      <c r="E73">
        <v>0</v>
      </c>
      <c r="F73">
        <v>0</v>
      </c>
      <c r="G73" t="s">
        <v>2</v>
      </c>
      <c r="H73">
        <v>738.27727200000004</v>
      </c>
      <c r="I73">
        <v>0.15701799999999999</v>
      </c>
      <c r="J73" t="s">
        <v>3</v>
      </c>
      <c r="K73">
        <v>731.58426399999996</v>
      </c>
      <c r="L73">
        <v>1.3258000000000001E-2</v>
      </c>
      <c r="M73" t="s">
        <v>4</v>
      </c>
      <c r="N73">
        <v>154.65704299999999</v>
      </c>
      <c r="O73">
        <v>2.8189999999999999E-3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975</v>
      </c>
      <c r="D74" t="s">
        <v>1</v>
      </c>
      <c r="E74">
        <v>0</v>
      </c>
      <c r="F74">
        <v>0</v>
      </c>
      <c r="G74" t="s">
        <v>2</v>
      </c>
      <c r="H74">
        <v>799.80065200000001</v>
      </c>
      <c r="I74">
        <v>0.169654</v>
      </c>
      <c r="J74" t="s">
        <v>3</v>
      </c>
      <c r="K74">
        <v>792.55664100000001</v>
      </c>
      <c r="L74">
        <v>2.3678000000000001E-2</v>
      </c>
      <c r="M74" t="s">
        <v>4</v>
      </c>
      <c r="N74">
        <v>167.532961</v>
      </c>
      <c r="O74">
        <v>2.9260000000000002E-3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1050</v>
      </c>
      <c r="D75" t="s">
        <v>1</v>
      </c>
      <c r="E75">
        <v>0</v>
      </c>
      <c r="F75">
        <v>0</v>
      </c>
      <c r="G75" t="s">
        <v>2</v>
      </c>
      <c r="H75">
        <v>861.33655999999996</v>
      </c>
      <c r="I75">
        <v>0.192578</v>
      </c>
      <c r="J75" t="s">
        <v>3</v>
      </c>
      <c r="K75">
        <v>853.52404999999999</v>
      </c>
      <c r="L75">
        <v>2.5965999999999999E-2</v>
      </c>
      <c r="M75" t="s">
        <v>4</v>
      </c>
      <c r="N75">
        <v>180.409492</v>
      </c>
      <c r="O75">
        <v>2.9719999999999998E-3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1125</v>
      </c>
      <c r="D76" t="s">
        <v>1</v>
      </c>
      <c r="E76">
        <v>0</v>
      </c>
      <c r="F76">
        <v>0</v>
      </c>
      <c r="G76" t="s">
        <v>2</v>
      </c>
      <c r="H76">
        <v>922.87089800000001</v>
      </c>
      <c r="I76">
        <v>0.23666599999999999</v>
      </c>
      <c r="J76" t="s">
        <v>3</v>
      </c>
      <c r="K76">
        <v>914.48975600000006</v>
      </c>
      <c r="L76">
        <v>3.0106000000000001E-2</v>
      </c>
      <c r="M76" t="s">
        <v>4</v>
      </c>
      <c r="N76">
        <v>193.28539000000001</v>
      </c>
      <c r="O76">
        <v>3.0230000000000001E-3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1200</v>
      </c>
      <c r="D77" t="s">
        <v>1</v>
      </c>
      <c r="E77">
        <v>0</v>
      </c>
      <c r="F77">
        <v>0</v>
      </c>
      <c r="G77" t="s">
        <v>2</v>
      </c>
      <c r="H77">
        <v>984.40778299999999</v>
      </c>
      <c r="I77">
        <v>0.25301600000000002</v>
      </c>
      <c r="J77" t="s">
        <v>3</v>
      </c>
      <c r="K77">
        <v>975.45815800000003</v>
      </c>
      <c r="L77">
        <v>3.0831999999999998E-2</v>
      </c>
      <c r="M77" t="s">
        <v>4</v>
      </c>
      <c r="N77">
        <v>206.16253499999999</v>
      </c>
      <c r="O77">
        <v>2.9910000000000002E-3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1275</v>
      </c>
      <c r="D78" t="s">
        <v>1</v>
      </c>
      <c r="E78">
        <v>0</v>
      </c>
      <c r="F78">
        <v>0</v>
      </c>
      <c r="G78" t="s">
        <v>2</v>
      </c>
      <c r="H78">
        <v>1045.929316</v>
      </c>
      <c r="I78">
        <v>0.27081899999999998</v>
      </c>
      <c r="J78" t="s">
        <v>3</v>
      </c>
      <c r="K78">
        <v>1036.4232810000001</v>
      </c>
      <c r="L78">
        <v>3.1884999999999997E-2</v>
      </c>
      <c r="M78" t="s">
        <v>4</v>
      </c>
      <c r="N78">
        <v>219.038453</v>
      </c>
      <c r="O78">
        <v>3.0109999999999998E-3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1350</v>
      </c>
      <c r="D79" t="s">
        <v>1</v>
      </c>
      <c r="E79">
        <v>0</v>
      </c>
      <c r="F79">
        <v>0</v>
      </c>
      <c r="G79" t="s">
        <v>2</v>
      </c>
      <c r="H79">
        <v>1107.4553739999999</v>
      </c>
      <c r="I79">
        <v>0.29582599999999998</v>
      </c>
      <c r="J79" t="s">
        <v>3</v>
      </c>
      <c r="K79">
        <v>1097.395188</v>
      </c>
      <c r="L79">
        <v>3.3423000000000001E-2</v>
      </c>
      <c r="M79" t="s">
        <v>4</v>
      </c>
      <c r="N79">
        <v>231.914964</v>
      </c>
      <c r="O79">
        <v>2.9870000000000001E-3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1425</v>
      </c>
      <c r="D80" t="s">
        <v>1</v>
      </c>
      <c r="E80">
        <v>0</v>
      </c>
      <c r="F80">
        <v>0</v>
      </c>
      <c r="G80" t="s">
        <v>2</v>
      </c>
      <c r="H80">
        <v>1168.9730589999999</v>
      </c>
      <c r="I80">
        <v>0.312112</v>
      </c>
      <c r="J80" t="s">
        <v>3</v>
      </c>
      <c r="K80">
        <v>1158.366113</v>
      </c>
      <c r="L80">
        <v>3.4479000000000003E-2</v>
      </c>
      <c r="M80" t="s">
        <v>4</v>
      </c>
      <c r="N80">
        <v>244.79124999999999</v>
      </c>
      <c r="O80">
        <v>3.0500000000000002E-3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1500</v>
      </c>
      <c r="D81" t="s">
        <v>1</v>
      </c>
      <c r="E81">
        <v>0</v>
      </c>
      <c r="F81">
        <v>0</v>
      </c>
      <c r="G81" t="s">
        <v>2</v>
      </c>
      <c r="H81">
        <v>1230.4918359999999</v>
      </c>
      <c r="I81">
        <v>0.326376</v>
      </c>
      <c r="J81" t="s">
        <v>3</v>
      </c>
      <c r="K81">
        <v>1219.338792</v>
      </c>
      <c r="L81">
        <v>3.5762000000000002E-2</v>
      </c>
      <c r="M81" t="s">
        <v>4</v>
      </c>
      <c r="N81">
        <v>257.66781900000001</v>
      </c>
      <c r="O81">
        <v>3.1619999999999999E-3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75</v>
      </c>
      <c r="D82" t="s">
        <v>1</v>
      </c>
      <c r="E82">
        <v>0</v>
      </c>
      <c r="F82">
        <v>0</v>
      </c>
      <c r="G82" t="s">
        <v>2</v>
      </c>
      <c r="H82">
        <v>70.842186999999996</v>
      </c>
      <c r="I82">
        <v>1.366E-3</v>
      </c>
      <c r="J82" t="s">
        <v>3</v>
      </c>
      <c r="K82">
        <v>70.198868000000004</v>
      </c>
      <c r="L82">
        <v>3.49E-3</v>
      </c>
      <c r="M82" t="s">
        <v>4</v>
      </c>
      <c r="N82">
        <v>22.022338999999999</v>
      </c>
      <c r="O82">
        <v>1.3060000000000001E-3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150</v>
      </c>
      <c r="D83" t="s">
        <v>1</v>
      </c>
      <c r="E83">
        <v>0</v>
      </c>
      <c r="F83">
        <v>0</v>
      </c>
      <c r="G83" t="s">
        <v>2</v>
      </c>
      <c r="H83">
        <v>141.42961299999999</v>
      </c>
      <c r="I83">
        <v>4.9639999999999997E-3</v>
      </c>
      <c r="J83" t="s">
        <v>3</v>
      </c>
      <c r="K83">
        <v>140.158176</v>
      </c>
      <c r="L83">
        <v>4.6179999999999997E-3</v>
      </c>
      <c r="M83" t="s">
        <v>4</v>
      </c>
      <c r="N83">
        <v>43.931505999999999</v>
      </c>
      <c r="O83">
        <v>1.9120000000000001E-3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225</v>
      </c>
      <c r="D84" t="s">
        <v>1</v>
      </c>
      <c r="E84">
        <v>0</v>
      </c>
      <c r="F84">
        <v>0</v>
      </c>
      <c r="G84" t="s">
        <v>2</v>
      </c>
      <c r="H84">
        <v>212.02079800000001</v>
      </c>
      <c r="I84">
        <v>1.0543E-2</v>
      </c>
      <c r="J84" t="s">
        <v>3</v>
      </c>
      <c r="K84">
        <v>210.122604</v>
      </c>
      <c r="L84">
        <v>5.888E-3</v>
      </c>
      <c r="M84" t="s">
        <v>4</v>
      </c>
      <c r="N84">
        <v>65.838423000000006</v>
      </c>
      <c r="O84">
        <v>2.7699999999999999E-3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300</v>
      </c>
      <c r="D85" t="s">
        <v>1</v>
      </c>
      <c r="E85">
        <v>0</v>
      </c>
      <c r="F85">
        <v>0</v>
      </c>
      <c r="G85" t="s">
        <v>2</v>
      </c>
      <c r="H85">
        <v>282.63572199999999</v>
      </c>
      <c r="I85">
        <v>2.3987999999999999E-2</v>
      </c>
      <c r="J85" t="s">
        <v>3</v>
      </c>
      <c r="K85">
        <v>280.09204799999998</v>
      </c>
      <c r="L85">
        <v>8.0540000000000004E-3</v>
      </c>
      <c r="M85" t="s">
        <v>4</v>
      </c>
      <c r="N85">
        <v>87.745779999999996</v>
      </c>
      <c r="O85">
        <v>3.8660000000000001E-3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375</v>
      </c>
      <c r="D86" t="s">
        <v>1</v>
      </c>
      <c r="E86">
        <v>0</v>
      </c>
      <c r="F86">
        <v>0</v>
      </c>
      <c r="G86" t="s">
        <v>2</v>
      </c>
      <c r="H86">
        <v>353.24821300000002</v>
      </c>
      <c r="I86">
        <v>4.2464000000000002E-2</v>
      </c>
      <c r="J86" t="s">
        <v>3</v>
      </c>
      <c r="K86">
        <v>350.06355500000001</v>
      </c>
      <c r="L86">
        <v>1.0066E-2</v>
      </c>
      <c r="M86" t="s">
        <v>4</v>
      </c>
      <c r="N86">
        <v>109.652098</v>
      </c>
      <c r="O86">
        <v>4.8329999999999996E-3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450</v>
      </c>
      <c r="D87" t="s">
        <v>1</v>
      </c>
      <c r="E87">
        <v>0</v>
      </c>
      <c r="F87">
        <v>0</v>
      </c>
      <c r="G87" t="s">
        <v>2</v>
      </c>
      <c r="H87">
        <v>423.86394899999999</v>
      </c>
      <c r="I87">
        <v>5.9970000000000002E-2</v>
      </c>
      <c r="J87" t="s">
        <v>3</v>
      </c>
      <c r="K87">
        <v>420.03994799999998</v>
      </c>
      <c r="L87">
        <v>1.2349000000000001E-2</v>
      </c>
      <c r="M87" t="s">
        <v>4</v>
      </c>
      <c r="N87">
        <v>131.560193</v>
      </c>
      <c r="O87">
        <v>6.4419999999999998E-3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525</v>
      </c>
      <c r="D88" t="s">
        <v>1</v>
      </c>
      <c r="E88">
        <v>0</v>
      </c>
      <c r="F88">
        <v>0</v>
      </c>
      <c r="G88" t="s">
        <v>2</v>
      </c>
      <c r="H88">
        <v>494.47814</v>
      </c>
      <c r="I88">
        <v>7.5620999999999994E-2</v>
      </c>
      <c r="J88" t="s">
        <v>3</v>
      </c>
      <c r="K88">
        <v>490.021702</v>
      </c>
      <c r="L88">
        <v>1.6027E-2</v>
      </c>
      <c r="M88" t="s">
        <v>4</v>
      </c>
      <c r="N88">
        <v>153.46959100000001</v>
      </c>
      <c r="O88">
        <v>8.3960000000000007E-3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600</v>
      </c>
      <c r="D89" t="s">
        <v>1</v>
      </c>
      <c r="E89">
        <v>0</v>
      </c>
      <c r="F89">
        <v>0</v>
      </c>
      <c r="G89" t="s">
        <v>2</v>
      </c>
      <c r="H89">
        <v>565.08989299999996</v>
      </c>
      <c r="I89">
        <v>9.1217000000000006E-2</v>
      </c>
      <c r="J89" t="s">
        <v>3</v>
      </c>
      <c r="K89">
        <v>560.00574300000005</v>
      </c>
      <c r="L89">
        <v>1.9293000000000001E-2</v>
      </c>
      <c r="M89" t="s">
        <v>4</v>
      </c>
      <c r="N89">
        <v>175.379031</v>
      </c>
      <c r="O89">
        <v>1.0486000000000001E-2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675</v>
      </c>
      <c r="D90" t="s">
        <v>1</v>
      </c>
      <c r="E90">
        <v>0</v>
      </c>
      <c r="F90">
        <v>0</v>
      </c>
      <c r="G90" t="s">
        <v>2</v>
      </c>
      <c r="H90">
        <v>635.69244600000002</v>
      </c>
      <c r="I90">
        <v>0.105729</v>
      </c>
      <c r="J90" t="s">
        <v>3</v>
      </c>
      <c r="K90">
        <v>629.98751100000004</v>
      </c>
      <c r="L90">
        <v>2.3382E-2</v>
      </c>
      <c r="M90" t="s">
        <v>4</v>
      </c>
      <c r="N90">
        <v>197.28566900000001</v>
      </c>
      <c r="O90">
        <v>1.3053E-2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750</v>
      </c>
      <c r="D91" t="s">
        <v>1</v>
      </c>
      <c r="E91">
        <v>0</v>
      </c>
      <c r="F91">
        <v>0</v>
      </c>
      <c r="G91" t="s">
        <v>2</v>
      </c>
      <c r="H91">
        <v>706.31291599999997</v>
      </c>
      <c r="I91">
        <v>0.12162199999999999</v>
      </c>
      <c r="J91" t="s">
        <v>3</v>
      </c>
      <c r="K91">
        <v>699.97687099999996</v>
      </c>
      <c r="L91">
        <v>2.7262000000000002E-2</v>
      </c>
      <c r="M91" t="s">
        <v>4</v>
      </c>
      <c r="N91">
        <v>219.195109</v>
      </c>
      <c r="O91">
        <v>1.5623E-2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825</v>
      </c>
      <c r="D92" t="s">
        <v>1</v>
      </c>
      <c r="E92">
        <v>0</v>
      </c>
      <c r="F92">
        <v>0</v>
      </c>
      <c r="G92" t="s">
        <v>2</v>
      </c>
      <c r="H92">
        <v>776.94187599999998</v>
      </c>
      <c r="I92">
        <v>0.14075699999999999</v>
      </c>
      <c r="J92" t="s">
        <v>3</v>
      </c>
      <c r="K92">
        <v>769.96541999999999</v>
      </c>
      <c r="L92">
        <v>3.2147000000000002E-2</v>
      </c>
      <c r="M92" t="s">
        <v>4</v>
      </c>
      <c r="N92">
        <v>241.10287199999999</v>
      </c>
      <c r="O92">
        <v>1.8866999999999998E-2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900</v>
      </c>
      <c r="D93" t="s">
        <v>1</v>
      </c>
      <c r="E93">
        <v>0</v>
      </c>
      <c r="F93">
        <v>0</v>
      </c>
      <c r="G93" t="s">
        <v>2</v>
      </c>
      <c r="H93">
        <v>847.56098499999996</v>
      </c>
      <c r="I93">
        <v>0.162022</v>
      </c>
      <c r="J93" t="s">
        <v>3</v>
      </c>
      <c r="K93">
        <v>839.95546000000002</v>
      </c>
      <c r="L93">
        <v>3.8122000000000003E-2</v>
      </c>
      <c r="M93" t="s">
        <v>4</v>
      </c>
      <c r="N93">
        <v>263.01106900000002</v>
      </c>
      <c r="O93">
        <v>2.2695E-2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975</v>
      </c>
      <c r="D94" t="s">
        <v>1</v>
      </c>
      <c r="E94">
        <v>0</v>
      </c>
      <c r="F94">
        <v>0</v>
      </c>
      <c r="G94" t="s">
        <v>2</v>
      </c>
      <c r="H94">
        <v>918.176198</v>
      </c>
      <c r="I94">
        <v>0.18232100000000001</v>
      </c>
      <c r="J94" t="s">
        <v>3</v>
      </c>
      <c r="K94">
        <v>909.94639600000005</v>
      </c>
      <c r="L94">
        <v>4.3165000000000002E-2</v>
      </c>
      <c r="M94" t="s">
        <v>4</v>
      </c>
      <c r="N94">
        <v>284.91816299999999</v>
      </c>
      <c r="O94">
        <v>2.6200000000000001E-2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1050</v>
      </c>
      <c r="D95" t="s">
        <v>1</v>
      </c>
      <c r="E95">
        <v>0</v>
      </c>
      <c r="F95">
        <v>0</v>
      </c>
      <c r="G95" t="s">
        <v>2</v>
      </c>
      <c r="H95">
        <v>988.85620100000006</v>
      </c>
      <c r="I95">
        <v>0.25655099999999997</v>
      </c>
      <c r="J95" t="s">
        <v>3</v>
      </c>
      <c r="K95">
        <v>980.00527499999998</v>
      </c>
      <c r="L95">
        <v>0.11357100000000001</v>
      </c>
      <c r="M95" t="s">
        <v>4</v>
      </c>
      <c r="N95">
        <v>306.84322100000003</v>
      </c>
      <c r="O95">
        <v>4.4207999999999997E-2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1125</v>
      </c>
      <c r="D96" t="s">
        <v>1</v>
      </c>
      <c r="E96">
        <v>0</v>
      </c>
      <c r="F96">
        <v>0</v>
      </c>
      <c r="G96" t="s">
        <v>2</v>
      </c>
      <c r="H96">
        <v>1059.477715</v>
      </c>
      <c r="I96">
        <v>0.27324199999999998</v>
      </c>
      <c r="J96" t="s">
        <v>3</v>
      </c>
      <c r="K96">
        <v>1050.0007419999999</v>
      </c>
      <c r="L96">
        <v>0.12219099999999999</v>
      </c>
      <c r="M96" t="s">
        <v>4</v>
      </c>
      <c r="N96">
        <v>328.75013100000001</v>
      </c>
      <c r="O96">
        <v>5.0527000000000002E-2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1200</v>
      </c>
      <c r="D97" t="s">
        <v>1</v>
      </c>
      <c r="E97">
        <v>0</v>
      </c>
      <c r="F97">
        <v>0</v>
      </c>
      <c r="G97" t="s">
        <v>2</v>
      </c>
      <c r="H97">
        <v>1130.1033620000001</v>
      </c>
      <c r="I97">
        <v>0.29089999999999999</v>
      </c>
      <c r="J97" t="s">
        <v>3</v>
      </c>
      <c r="K97">
        <v>1119.9973219999999</v>
      </c>
      <c r="L97">
        <v>0.128049</v>
      </c>
      <c r="M97" t="s">
        <v>4</v>
      </c>
      <c r="N97">
        <v>350.65560699999997</v>
      </c>
      <c r="O97">
        <v>5.4302000000000003E-2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1275</v>
      </c>
      <c r="D98" t="s">
        <v>1</v>
      </c>
      <c r="E98">
        <v>0</v>
      </c>
      <c r="F98">
        <v>0</v>
      </c>
      <c r="G98" t="s">
        <v>2</v>
      </c>
      <c r="H98">
        <v>1200.738157</v>
      </c>
      <c r="I98">
        <v>0.31241099999999999</v>
      </c>
      <c r="J98" t="s">
        <v>3</v>
      </c>
      <c r="K98">
        <v>1189.9994630000001</v>
      </c>
      <c r="L98">
        <v>0.13609499999999999</v>
      </c>
      <c r="M98" t="s">
        <v>4</v>
      </c>
      <c r="N98">
        <v>372.56475399999999</v>
      </c>
      <c r="O98">
        <v>6.0706999999999997E-2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1350</v>
      </c>
      <c r="D99" t="s">
        <v>1</v>
      </c>
      <c r="E99">
        <v>0</v>
      </c>
      <c r="F99">
        <v>0</v>
      </c>
      <c r="G99" t="s">
        <v>2</v>
      </c>
      <c r="H99">
        <v>1271.391404</v>
      </c>
      <c r="I99">
        <v>0.321438</v>
      </c>
      <c r="J99" t="s">
        <v>3</v>
      </c>
      <c r="K99">
        <v>1260.004514</v>
      </c>
      <c r="L99">
        <v>0.142036</v>
      </c>
      <c r="M99" t="s">
        <v>4</v>
      </c>
      <c r="N99">
        <v>394.47290400000003</v>
      </c>
      <c r="O99">
        <v>6.5669000000000005E-2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1425</v>
      </c>
      <c r="D100" t="s">
        <v>1</v>
      </c>
      <c r="E100">
        <v>0</v>
      </c>
      <c r="F100">
        <v>0</v>
      </c>
      <c r="G100" t="s">
        <v>2</v>
      </c>
      <c r="H100">
        <v>1342.0451780000001</v>
      </c>
      <c r="I100">
        <v>0.33891900000000003</v>
      </c>
      <c r="J100" t="s">
        <v>3</v>
      </c>
      <c r="K100">
        <v>1330.0111159999999</v>
      </c>
      <c r="L100">
        <v>0.15204599999999999</v>
      </c>
      <c r="M100" t="s">
        <v>4</v>
      </c>
      <c r="N100">
        <v>416.38117199999999</v>
      </c>
      <c r="O100">
        <v>7.2710999999999998E-2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1500</v>
      </c>
      <c r="D101" t="s">
        <v>1</v>
      </c>
      <c r="E101">
        <v>0</v>
      </c>
      <c r="F101">
        <v>0</v>
      </c>
      <c r="G101" t="s">
        <v>2</v>
      </c>
      <c r="H101">
        <v>1412.701865</v>
      </c>
      <c r="I101">
        <v>0.34968500000000002</v>
      </c>
      <c r="J101" t="s">
        <v>3</v>
      </c>
      <c r="K101">
        <v>1400.0210569999999</v>
      </c>
      <c r="L101">
        <v>0.16011400000000001</v>
      </c>
      <c r="M101" t="s">
        <v>4</v>
      </c>
      <c r="N101">
        <v>438.290527</v>
      </c>
      <c r="O101">
        <v>7.8897999999999996E-2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75</v>
      </c>
      <c r="D102" t="s">
        <v>1</v>
      </c>
      <c r="E102">
        <v>0</v>
      </c>
      <c r="F102">
        <v>0</v>
      </c>
      <c r="G102" t="s">
        <v>2</v>
      </c>
      <c r="H102">
        <v>43.721908999999997</v>
      </c>
      <c r="I102">
        <v>5.084E-3</v>
      </c>
      <c r="J102" t="s">
        <v>3</v>
      </c>
      <c r="K102">
        <v>43.159939000000001</v>
      </c>
      <c r="L102">
        <v>9.3980000000000001E-3</v>
      </c>
      <c r="M102" t="s">
        <v>4</v>
      </c>
      <c r="N102">
        <v>13.124840000000001</v>
      </c>
      <c r="O102">
        <v>3.8300000000000001E-3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150</v>
      </c>
      <c r="D103" t="s">
        <v>1</v>
      </c>
      <c r="E103">
        <v>0</v>
      </c>
      <c r="F103">
        <v>0</v>
      </c>
      <c r="G103" t="s">
        <v>2</v>
      </c>
      <c r="H103">
        <v>87.014357000000004</v>
      </c>
      <c r="I103">
        <v>8.0470000000000003E-3</v>
      </c>
      <c r="J103" t="s">
        <v>3</v>
      </c>
      <c r="K103">
        <v>85.895182000000005</v>
      </c>
      <c r="L103">
        <v>9.3749999999999997E-3</v>
      </c>
      <c r="M103" t="s">
        <v>4</v>
      </c>
      <c r="N103">
        <v>26.002465000000001</v>
      </c>
      <c r="O103">
        <v>3.764E-3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225</v>
      </c>
      <c r="D104" t="s">
        <v>1</v>
      </c>
      <c r="E104">
        <v>0</v>
      </c>
      <c r="F104">
        <v>0</v>
      </c>
      <c r="G104" t="s">
        <v>2</v>
      </c>
      <c r="H104">
        <v>130.30521899999999</v>
      </c>
      <c r="I104">
        <v>1.4770999999999999E-2</v>
      </c>
      <c r="J104" t="s">
        <v>3</v>
      </c>
      <c r="K104">
        <v>128.63225700000001</v>
      </c>
      <c r="L104">
        <v>9.6279999999999994E-3</v>
      </c>
      <c r="M104" t="s">
        <v>4</v>
      </c>
      <c r="N104">
        <v>38.880817</v>
      </c>
      <c r="O104">
        <v>3.6909999999999998E-3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300</v>
      </c>
      <c r="D105" t="s">
        <v>1</v>
      </c>
      <c r="E105">
        <v>0</v>
      </c>
      <c r="F105">
        <v>0</v>
      </c>
      <c r="G105" t="s">
        <v>2</v>
      </c>
      <c r="H105">
        <v>173.59906000000001</v>
      </c>
      <c r="I105">
        <v>3.0689999999999999E-2</v>
      </c>
      <c r="J105" t="s">
        <v>3</v>
      </c>
      <c r="K105">
        <v>171.370306</v>
      </c>
      <c r="L105">
        <v>1.0841E-2</v>
      </c>
      <c r="M105" t="s">
        <v>4</v>
      </c>
      <c r="N105">
        <v>51.758902999999997</v>
      </c>
      <c r="O105">
        <v>3.741E-3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375</v>
      </c>
      <c r="D106" t="s">
        <v>1</v>
      </c>
      <c r="E106">
        <v>0</v>
      </c>
      <c r="F106">
        <v>0</v>
      </c>
      <c r="G106" t="s">
        <v>2</v>
      </c>
      <c r="H106">
        <v>216.88281699999999</v>
      </c>
      <c r="I106">
        <v>4.3694999999999998E-2</v>
      </c>
      <c r="J106" t="s">
        <v>3</v>
      </c>
      <c r="K106">
        <v>214.106112</v>
      </c>
      <c r="L106">
        <v>1.0573000000000001E-2</v>
      </c>
      <c r="M106" t="s">
        <v>4</v>
      </c>
      <c r="N106">
        <v>64.637771000000001</v>
      </c>
      <c r="O106">
        <v>3.6779999999999998E-3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450</v>
      </c>
      <c r="D107" t="s">
        <v>1</v>
      </c>
      <c r="E107">
        <v>0</v>
      </c>
      <c r="F107">
        <v>0</v>
      </c>
      <c r="G107" t="s">
        <v>2</v>
      </c>
      <c r="H107">
        <v>260.16702700000002</v>
      </c>
      <c r="I107">
        <v>5.5975999999999998E-2</v>
      </c>
      <c r="J107" t="s">
        <v>3</v>
      </c>
      <c r="K107">
        <v>256.84061100000002</v>
      </c>
      <c r="L107">
        <v>1.0865E-2</v>
      </c>
      <c r="M107" t="s">
        <v>4</v>
      </c>
      <c r="N107">
        <v>77.516101000000006</v>
      </c>
      <c r="O107">
        <v>3.692E-3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525</v>
      </c>
      <c r="D108" t="s">
        <v>1</v>
      </c>
      <c r="E108">
        <v>0</v>
      </c>
      <c r="F108">
        <v>0</v>
      </c>
      <c r="G108" t="s">
        <v>2</v>
      </c>
      <c r="H108">
        <v>303.45329299999997</v>
      </c>
      <c r="I108">
        <v>7.2080000000000005E-2</v>
      </c>
      <c r="J108" t="s">
        <v>3</v>
      </c>
      <c r="K108">
        <v>299.575356</v>
      </c>
      <c r="L108">
        <v>1.1533E-2</v>
      </c>
      <c r="M108" t="s">
        <v>4</v>
      </c>
      <c r="N108">
        <v>90.395750000000007</v>
      </c>
      <c r="O108">
        <v>3.7169999999999998E-3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600</v>
      </c>
      <c r="D109" t="s">
        <v>1</v>
      </c>
      <c r="E109">
        <v>0</v>
      </c>
      <c r="F109">
        <v>0</v>
      </c>
      <c r="G109" t="s">
        <v>2</v>
      </c>
      <c r="H109">
        <v>346.74241799999999</v>
      </c>
      <c r="I109">
        <v>8.7429999999999994E-2</v>
      </c>
      <c r="J109" t="s">
        <v>3</v>
      </c>
      <c r="K109">
        <v>342.31253400000003</v>
      </c>
      <c r="L109">
        <v>1.2069E-2</v>
      </c>
      <c r="M109" t="s">
        <v>4</v>
      </c>
      <c r="N109">
        <v>103.273729</v>
      </c>
      <c r="O109">
        <v>3.9139999999999999E-3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675</v>
      </c>
      <c r="D110" t="s">
        <v>1</v>
      </c>
      <c r="E110">
        <v>0</v>
      </c>
      <c r="F110">
        <v>0</v>
      </c>
      <c r="G110" t="s">
        <v>2</v>
      </c>
      <c r="H110">
        <v>390.05260800000002</v>
      </c>
      <c r="I110">
        <v>0.10279199999999999</v>
      </c>
      <c r="J110" t="s">
        <v>3</v>
      </c>
      <c r="K110">
        <v>385.055519</v>
      </c>
      <c r="L110">
        <v>1.3391999999999999E-2</v>
      </c>
      <c r="M110" t="s">
        <v>4</v>
      </c>
      <c r="N110">
        <v>116.15292599999999</v>
      </c>
      <c r="O110">
        <v>3.9389999999999998E-3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750</v>
      </c>
      <c r="D111" t="s">
        <v>1</v>
      </c>
      <c r="E111">
        <v>0</v>
      </c>
      <c r="F111">
        <v>0</v>
      </c>
      <c r="G111" t="s">
        <v>2</v>
      </c>
      <c r="H111">
        <v>433.36924699999997</v>
      </c>
      <c r="I111">
        <v>0.12848799999999999</v>
      </c>
      <c r="J111" t="s">
        <v>3</v>
      </c>
      <c r="K111">
        <v>427.79624100000001</v>
      </c>
      <c r="L111">
        <v>1.4187E-2</v>
      </c>
      <c r="M111" t="s">
        <v>4</v>
      </c>
      <c r="N111">
        <v>129.030509</v>
      </c>
      <c r="O111">
        <v>4.0109999999999998E-3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825</v>
      </c>
      <c r="D112" t="s">
        <v>1</v>
      </c>
      <c r="E112">
        <v>0</v>
      </c>
      <c r="F112">
        <v>0</v>
      </c>
      <c r="G112" t="s">
        <v>2</v>
      </c>
      <c r="H112">
        <v>476.67913800000002</v>
      </c>
      <c r="I112">
        <v>0.14993100000000001</v>
      </c>
      <c r="J112" t="s">
        <v>3</v>
      </c>
      <c r="K112">
        <v>470.53398099999998</v>
      </c>
      <c r="L112">
        <v>1.2817E-2</v>
      </c>
      <c r="M112" t="s">
        <v>4</v>
      </c>
      <c r="N112">
        <v>141.907387</v>
      </c>
      <c r="O112">
        <v>4.0150000000000003E-3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900</v>
      </c>
      <c r="D113" t="s">
        <v>1</v>
      </c>
      <c r="E113">
        <v>0</v>
      </c>
      <c r="F113">
        <v>0</v>
      </c>
      <c r="G113" t="s">
        <v>2</v>
      </c>
      <c r="H113">
        <v>519.97744999999998</v>
      </c>
      <c r="I113">
        <v>0.17386399999999999</v>
      </c>
      <c r="J113" t="s">
        <v>3</v>
      </c>
      <c r="K113">
        <v>513.27002800000002</v>
      </c>
      <c r="L113">
        <v>1.3258000000000001E-2</v>
      </c>
      <c r="M113" t="s">
        <v>4</v>
      </c>
      <c r="N113">
        <v>154.78500199999999</v>
      </c>
      <c r="O113">
        <v>4.1339999999999997E-3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975</v>
      </c>
      <c r="D114" t="s">
        <v>1</v>
      </c>
      <c r="E114">
        <v>0</v>
      </c>
      <c r="F114">
        <v>0</v>
      </c>
      <c r="G114" t="s">
        <v>2</v>
      </c>
      <c r="H114">
        <v>563.26774999999998</v>
      </c>
      <c r="I114">
        <v>0.19550999999999999</v>
      </c>
      <c r="J114" t="s">
        <v>3</v>
      </c>
      <c r="K114">
        <v>556.00462300000004</v>
      </c>
      <c r="L114">
        <v>1.332E-2</v>
      </c>
      <c r="M114" t="s">
        <v>4</v>
      </c>
      <c r="N114">
        <v>167.66349700000001</v>
      </c>
      <c r="O114">
        <v>4.1120000000000002E-3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1050</v>
      </c>
      <c r="D115" t="s">
        <v>1</v>
      </c>
      <c r="E115">
        <v>0</v>
      </c>
      <c r="F115">
        <v>0</v>
      </c>
      <c r="G115" t="s">
        <v>2</v>
      </c>
      <c r="H115">
        <v>606.55066899999997</v>
      </c>
      <c r="I115">
        <v>0.213924</v>
      </c>
      <c r="J115" t="s">
        <v>3</v>
      </c>
      <c r="K115">
        <v>598.73857099999998</v>
      </c>
      <c r="L115">
        <v>1.3782000000000001E-2</v>
      </c>
      <c r="M115" t="s">
        <v>4</v>
      </c>
      <c r="N115">
        <v>180.541214</v>
      </c>
      <c r="O115">
        <v>4.1599999999999996E-3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1125</v>
      </c>
      <c r="D116" t="s">
        <v>1</v>
      </c>
      <c r="E116">
        <v>0</v>
      </c>
      <c r="F116">
        <v>0</v>
      </c>
      <c r="G116" t="s">
        <v>2</v>
      </c>
      <c r="H116">
        <v>649.827046</v>
      </c>
      <c r="I116">
        <v>0.227045</v>
      </c>
      <c r="J116" t="s">
        <v>3</v>
      </c>
      <c r="K116">
        <v>641.47098600000004</v>
      </c>
      <c r="L116">
        <v>1.4264000000000001E-2</v>
      </c>
      <c r="M116" t="s">
        <v>4</v>
      </c>
      <c r="N116">
        <v>193.41893200000001</v>
      </c>
      <c r="O116">
        <v>4.3249999999999999E-3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1200</v>
      </c>
      <c r="D117" t="s">
        <v>1</v>
      </c>
      <c r="E117">
        <v>0</v>
      </c>
      <c r="F117">
        <v>0</v>
      </c>
      <c r="G117" t="s">
        <v>2</v>
      </c>
      <c r="H117">
        <v>693.10148300000003</v>
      </c>
      <c r="I117">
        <v>0.240673</v>
      </c>
      <c r="J117" t="s">
        <v>3</v>
      </c>
      <c r="K117">
        <v>684.20449799999994</v>
      </c>
      <c r="L117">
        <v>1.4605E-2</v>
      </c>
      <c r="M117" t="s">
        <v>4</v>
      </c>
      <c r="N117">
        <v>206.29705899999999</v>
      </c>
      <c r="O117">
        <v>4.444E-3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1275</v>
      </c>
      <c r="D118" t="s">
        <v>1</v>
      </c>
      <c r="E118">
        <v>0</v>
      </c>
      <c r="F118">
        <v>0</v>
      </c>
      <c r="G118" t="s">
        <v>2</v>
      </c>
      <c r="H118">
        <v>736.38664900000003</v>
      </c>
      <c r="I118">
        <v>0.25256099999999998</v>
      </c>
      <c r="J118" t="s">
        <v>3</v>
      </c>
      <c r="K118">
        <v>726.93906600000003</v>
      </c>
      <c r="L118">
        <v>1.4841E-2</v>
      </c>
      <c r="M118" t="s">
        <v>4</v>
      </c>
      <c r="N118">
        <v>219.175533</v>
      </c>
      <c r="O118">
        <v>4.4479999999999997E-3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1350</v>
      </c>
      <c r="D119" t="s">
        <v>1</v>
      </c>
      <c r="E119">
        <v>0</v>
      </c>
      <c r="F119">
        <v>0</v>
      </c>
      <c r="G119" t="s">
        <v>2</v>
      </c>
      <c r="H119">
        <v>779.67443600000001</v>
      </c>
      <c r="I119">
        <v>0.27126499999999998</v>
      </c>
      <c r="J119" t="s">
        <v>3</v>
      </c>
      <c r="K119">
        <v>769.67462799999998</v>
      </c>
      <c r="L119">
        <v>1.5422999999999999E-2</v>
      </c>
      <c r="M119" t="s">
        <v>4</v>
      </c>
      <c r="N119">
        <v>232.054395</v>
      </c>
      <c r="O119">
        <v>4.6950000000000004E-3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1425</v>
      </c>
      <c r="D120" t="s">
        <v>1</v>
      </c>
      <c r="E120">
        <v>0</v>
      </c>
      <c r="F120">
        <v>0</v>
      </c>
      <c r="G120" t="s">
        <v>2</v>
      </c>
      <c r="H120">
        <v>822.97225800000001</v>
      </c>
      <c r="I120">
        <v>0.30385299999999998</v>
      </c>
      <c r="J120" t="s">
        <v>3</v>
      </c>
      <c r="K120">
        <v>812.41137900000001</v>
      </c>
      <c r="L120">
        <v>1.5559E-2</v>
      </c>
      <c r="M120" t="s">
        <v>4</v>
      </c>
      <c r="N120">
        <v>244.93252200000001</v>
      </c>
      <c r="O120">
        <v>4.6959999999999997E-3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1500</v>
      </c>
      <c r="D121" t="s">
        <v>1</v>
      </c>
      <c r="E121">
        <v>0</v>
      </c>
      <c r="F121">
        <v>0</v>
      </c>
      <c r="G121" t="s">
        <v>2</v>
      </c>
      <c r="H121">
        <v>866.26345600000002</v>
      </c>
      <c r="I121">
        <v>0.33277099999999998</v>
      </c>
      <c r="J121" t="s">
        <v>3</v>
      </c>
      <c r="K121">
        <v>855.14650099999994</v>
      </c>
      <c r="L121">
        <v>1.6153000000000001E-2</v>
      </c>
      <c r="M121" t="s">
        <v>4</v>
      </c>
      <c r="N121">
        <v>257.81039500000003</v>
      </c>
      <c r="O121">
        <v>4.836E-3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75</v>
      </c>
      <c r="D122" t="s">
        <v>1</v>
      </c>
      <c r="E122">
        <v>0</v>
      </c>
      <c r="F122">
        <v>0</v>
      </c>
      <c r="G122" t="s">
        <v>2</v>
      </c>
      <c r="H122">
        <v>242.84079299999999</v>
      </c>
      <c r="I122">
        <v>340.88914399999999</v>
      </c>
      <c r="J122" t="s">
        <v>3</v>
      </c>
      <c r="K122">
        <v>240.95842999999999</v>
      </c>
      <c r="L122">
        <v>333.28655300000003</v>
      </c>
      <c r="M122" t="s">
        <v>4</v>
      </c>
      <c r="N122">
        <v>161.62480199999999</v>
      </c>
      <c r="O122">
        <v>376.93185899999997</v>
      </c>
      <c r="P122" t="s">
        <v>5</v>
      </c>
      <c r="Q122">
        <v>1.978521</v>
      </c>
      <c r="R122">
        <v>7.7882000000000007E-2</v>
      </c>
      <c r="S122" t="s">
        <v>6</v>
      </c>
      <c r="T122">
        <v>56.358893000000002</v>
      </c>
      <c r="U122">
        <v>5.3229999999999996E-3</v>
      </c>
      <c r="V122" t="s">
        <v>7</v>
      </c>
      <c r="W122">
        <v>0.36482799999999999</v>
      </c>
      <c r="X122">
        <v>3.3730000000000001E-3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7.7484999999999998E-2</v>
      </c>
      <c r="AG122">
        <v>1.2999999999999999E-4</v>
      </c>
      <c r="AH122" t="s">
        <v>11</v>
      </c>
      <c r="AI122">
        <v>0.92412499999999997</v>
      </c>
      <c r="AJ122">
        <v>1.46E-4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150</v>
      </c>
      <c r="D123" t="s">
        <v>1</v>
      </c>
      <c r="E123">
        <v>0</v>
      </c>
      <c r="F123">
        <v>0</v>
      </c>
      <c r="G123" t="s">
        <v>2</v>
      </c>
      <c r="H123">
        <v>489.126644</v>
      </c>
      <c r="I123">
        <v>1320.269814</v>
      </c>
      <c r="J123" t="s">
        <v>3</v>
      </c>
      <c r="K123">
        <v>485.311262</v>
      </c>
      <c r="L123">
        <v>1292.2381989999999</v>
      </c>
      <c r="M123" t="s">
        <v>4</v>
      </c>
      <c r="N123">
        <v>326.30438600000002</v>
      </c>
      <c r="O123">
        <v>1395.341529</v>
      </c>
      <c r="P123" t="s">
        <v>5</v>
      </c>
      <c r="Q123">
        <v>4.0157220000000002</v>
      </c>
      <c r="R123">
        <v>0.26224999999999998</v>
      </c>
      <c r="S123" t="s">
        <v>6</v>
      </c>
      <c r="T123">
        <v>112.673982</v>
      </c>
      <c r="U123">
        <v>2.1866E-2</v>
      </c>
      <c r="V123" t="s">
        <v>7</v>
      </c>
      <c r="W123">
        <v>0.74541199999999996</v>
      </c>
      <c r="X123">
        <v>1.5025999999999999E-2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7.4486999999999998E-2</v>
      </c>
      <c r="AG123">
        <v>1.44E-4</v>
      </c>
      <c r="AH123" t="s">
        <v>11</v>
      </c>
      <c r="AI123">
        <v>0.93068200000000001</v>
      </c>
      <c r="AJ123">
        <v>7.7999999999999999E-5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225</v>
      </c>
      <c r="D124" t="s">
        <v>1</v>
      </c>
      <c r="E124">
        <v>0</v>
      </c>
      <c r="F124">
        <v>0</v>
      </c>
      <c r="G124" t="s">
        <v>2</v>
      </c>
      <c r="H124">
        <v>736.38816299999996</v>
      </c>
      <c r="I124">
        <v>2425.7426019999998</v>
      </c>
      <c r="J124" t="s">
        <v>3</v>
      </c>
      <c r="K124">
        <v>730.64029800000003</v>
      </c>
      <c r="L124">
        <v>2377.9674679999998</v>
      </c>
      <c r="M124" t="s">
        <v>4</v>
      </c>
      <c r="N124">
        <v>492.150083</v>
      </c>
      <c r="O124">
        <v>2543.2357630000001</v>
      </c>
      <c r="P124" t="s">
        <v>5</v>
      </c>
      <c r="Q124">
        <v>6.0496270000000001</v>
      </c>
      <c r="R124">
        <v>0.432508</v>
      </c>
      <c r="S124" t="s">
        <v>6</v>
      </c>
      <c r="T124">
        <v>168.99066300000001</v>
      </c>
      <c r="U124">
        <v>4.3777999999999997E-2</v>
      </c>
      <c r="V124" t="s">
        <v>7</v>
      </c>
      <c r="W124">
        <v>1.122808</v>
      </c>
      <c r="X124">
        <v>3.1632E-2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6.9034999999999999E-2</v>
      </c>
      <c r="AG124">
        <v>1.5300000000000001E-4</v>
      </c>
      <c r="AH124" t="s">
        <v>11</v>
      </c>
      <c r="AI124">
        <v>0.93205000000000005</v>
      </c>
      <c r="AJ124">
        <v>5.1999999999999997E-5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300</v>
      </c>
      <c r="D125" t="s">
        <v>1</v>
      </c>
      <c r="E125">
        <v>0</v>
      </c>
      <c r="F125">
        <v>0</v>
      </c>
      <c r="G125" t="s">
        <v>2</v>
      </c>
      <c r="H125">
        <v>983.44670499999995</v>
      </c>
      <c r="I125">
        <v>3440.9389120000001</v>
      </c>
      <c r="J125" t="s">
        <v>3</v>
      </c>
      <c r="K125">
        <v>975.78174899999999</v>
      </c>
      <c r="L125">
        <v>3382.9822589999999</v>
      </c>
      <c r="M125" t="s">
        <v>4</v>
      </c>
      <c r="N125">
        <v>658.18887600000005</v>
      </c>
      <c r="O125">
        <v>3647.4729670000002</v>
      </c>
      <c r="P125" t="s">
        <v>5</v>
      </c>
      <c r="Q125">
        <v>8.0654620000000001</v>
      </c>
      <c r="R125">
        <v>0.45856400000000003</v>
      </c>
      <c r="S125" t="s">
        <v>6</v>
      </c>
      <c r="T125">
        <v>225.304249</v>
      </c>
      <c r="U125">
        <v>6.5143000000000006E-2</v>
      </c>
      <c r="V125" t="s">
        <v>7</v>
      </c>
      <c r="W125">
        <v>1.491155</v>
      </c>
      <c r="X125">
        <v>4.8547E-2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6.7601999999999995E-2</v>
      </c>
      <c r="AG125">
        <v>1.47E-4</v>
      </c>
      <c r="AH125" t="s">
        <v>11</v>
      </c>
      <c r="AI125">
        <v>0.93365600000000004</v>
      </c>
      <c r="AJ125">
        <v>6.3E-5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375</v>
      </c>
      <c r="D126" t="s">
        <v>1</v>
      </c>
      <c r="E126">
        <v>0</v>
      </c>
      <c r="F126">
        <v>0</v>
      </c>
      <c r="G126" t="s">
        <v>2</v>
      </c>
      <c r="H126">
        <v>1230.3279299999999</v>
      </c>
      <c r="I126">
        <v>4999.6752319999996</v>
      </c>
      <c r="J126" t="s">
        <v>3</v>
      </c>
      <c r="K126">
        <v>1220.719216</v>
      </c>
      <c r="L126">
        <v>4913.8067449999999</v>
      </c>
      <c r="M126" t="s">
        <v>4</v>
      </c>
      <c r="N126">
        <v>823.55395599999997</v>
      </c>
      <c r="O126">
        <v>5239.1480030000002</v>
      </c>
      <c r="P126" t="s">
        <v>5</v>
      </c>
      <c r="Q126">
        <v>10.108345</v>
      </c>
      <c r="R126">
        <v>0.64986100000000002</v>
      </c>
      <c r="S126" t="s">
        <v>6</v>
      </c>
      <c r="T126">
        <v>281.63326699999999</v>
      </c>
      <c r="U126">
        <v>8.6293999999999996E-2</v>
      </c>
      <c r="V126" t="s">
        <v>7</v>
      </c>
      <c r="W126">
        <v>1.869729</v>
      </c>
      <c r="X126">
        <v>6.5948000000000007E-2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6.5727999999999995E-2</v>
      </c>
      <c r="AG126">
        <v>1.4799999999999999E-4</v>
      </c>
      <c r="AH126" t="s">
        <v>11</v>
      </c>
      <c r="AI126">
        <v>0.93432300000000001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450</v>
      </c>
      <c r="D127" t="s">
        <v>1</v>
      </c>
      <c r="E127">
        <v>0</v>
      </c>
      <c r="F127">
        <v>0</v>
      </c>
      <c r="G127" t="s">
        <v>2</v>
      </c>
      <c r="H127">
        <v>1484.768135</v>
      </c>
      <c r="I127">
        <v>6516.7798329999996</v>
      </c>
      <c r="J127" t="s">
        <v>3</v>
      </c>
      <c r="K127">
        <v>1473.1067969999999</v>
      </c>
      <c r="L127">
        <v>6398.0117030000001</v>
      </c>
      <c r="M127" t="s">
        <v>4</v>
      </c>
      <c r="N127">
        <v>996.31294200000002</v>
      </c>
      <c r="O127">
        <v>6456.4453759999997</v>
      </c>
      <c r="P127" t="s">
        <v>5</v>
      </c>
      <c r="Q127">
        <v>12.262344000000001</v>
      </c>
      <c r="R127">
        <v>0.98689300000000002</v>
      </c>
      <c r="S127" t="s">
        <v>6</v>
      </c>
      <c r="T127">
        <v>337.97621900000001</v>
      </c>
      <c r="U127">
        <v>0.117752</v>
      </c>
      <c r="V127" t="s">
        <v>7</v>
      </c>
      <c r="W127">
        <v>2.2587090000000001</v>
      </c>
      <c r="X127">
        <v>9.1744000000000006E-2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6.2635999999999997E-2</v>
      </c>
      <c r="AG127">
        <v>1.12E-4</v>
      </c>
      <c r="AH127" t="s">
        <v>11</v>
      </c>
      <c r="AI127">
        <v>0.93634899999999999</v>
      </c>
      <c r="AJ127">
        <v>1.05E-4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525</v>
      </c>
      <c r="D128" t="s">
        <v>1</v>
      </c>
      <c r="E128">
        <v>0</v>
      </c>
      <c r="F128">
        <v>0</v>
      </c>
      <c r="G128" t="s">
        <v>2</v>
      </c>
      <c r="H128">
        <v>1732.2343599999999</v>
      </c>
      <c r="I128">
        <v>7325.9910650000002</v>
      </c>
      <c r="J128" t="s">
        <v>3</v>
      </c>
      <c r="K128">
        <v>1718.6601949999999</v>
      </c>
      <c r="L128">
        <v>7193.9296530000001</v>
      </c>
      <c r="M128" t="s">
        <v>4</v>
      </c>
      <c r="N128">
        <v>1162.955291</v>
      </c>
      <c r="O128">
        <v>7293.9582069999997</v>
      </c>
      <c r="P128" t="s">
        <v>5</v>
      </c>
      <c r="Q128">
        <v>14.274514999999999</v>
      </c>
      <c r="R128">
        <v>1.1135710000000001</v>
      </c>
      <c r="S128" t="s">
        <v>6</v>
      </c>
      <c r="T128">
        <v>394.29832499999998</v>
      </c>
      <c r="U128">
        <v>0.13411799999999999</v>
      </c>
      <c r="V128" t="s">
        <v>7</v>
      </c>
      <c r="W128">
        <v>2.625658</v>
      </c>
      <c r="X128">
        <v>0.10553800000000001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6.1698999999999997E-2</v>
      </c>
      <c r="AG128">
        <v>9.7E-5</v>
      </c>
      <c r="AH128" t="s">
        <v>11</v>
      </c>
      <c r="AI128">
        <v>0.93642000000000003</v>
      </c>
      <c r="AJ128">
        <v>1.0399999999999999E-4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600</v>
      </c>
      <c r="D129" t="s">
        <v>1</v>
      </c>
      <c r="E129">
        <v>0</v>
      </c>
      <c r="F129">
        <v>0</v>
      </c>
      <c r="G129" t="s">
        <v>2</v>
      </c>
      <c r="H129">
        <v>1977.150063</v>
      </c>
      <c r="I129">
        <v>7790.9429</v>
      </c>
      <c r="J129" t="s">
        <v>3</v>
      </c>
      <c r="K129">
        <v>1961.685774</v>
      </c>
      <c r="L129">
        <v>7658.7358679999998</v>
      </c>
      <c r="M129" t="s">
        <v>4</v>
      </c>
      <c r="N129">
        <v>1326.6673880000001</v>
      </c>
      <c r="O129">
        <v>7943.3710419999998</v>
      </c>
      <c r="P129" t="s">
        <v>5</v>
      </c>
      <c r="Q129">
        <v>16.265159000000001</v>
      </c>
      <c r="R129">
        <v>1.068165</v>
      </c>
      <c r="S129" t="s">
        <v>6</v>
      </c>
      <c r="T129">
        <v>450.630178</v>
      </c>
      <c r="U129">
        <v>0.140987</v>
      </c>
      <c r="V129" t="s">
        <v>7</v>
      </c>
      <c r="W129">
        <v>2.998815</v>
      </c>
      <c r="X129">
        <v>0.110573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5.9900000000000002E-2</v>
      </c>
      <c r="AG129">
        <v>7.1000000000000005E-5</v>
      </c>
      <c r="AH129" t="s">
        <v>11</v>
      </c>
      <c r="AI129">
        <v>0.93700600000000001</v>
      </c>
      <c r="AJ129">
        <v>1.13E-4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675</v>
      </c>
      <c r="D130" t="s">
        <v>1</v>
      </c>
      <c r="E130">
        <v>0</v>
      </c>
      <c r="F130">
        <v>0</v>
      </c>
      <c r="G130" t="s">
        <v>2</v>
      </c>
      <c r="H130">
        <v>2219.5993899999999</v>
      </c>
      <c r="I130">
        <v>8784.0034300000007</v>
      </c>
      <c r="J130" t="s">
        <v>3</v>
      </c>
      <c r="K130">
        <v>2202.301633</v>
      </c>
      <c r="L130">
        <v>8634.7726309999998</v>
      </c>
      <c r="M130" t="s">
        <v>4</v>
      </c>
      <c r="N130">
        <v>1488.1903219999999</v>
      </c>
      <c r="O130">
        <v>8909.4486460000007</v>
      </c>
      <c r="P130" t="s">
        <v>5</v>
      </c>
      <c r="Q130">
        <v>18.196005</v>
      </c>
      <c r="R130">
        <v>1.277479</v>
      </c>
      <c r="S130" t="s">
        <v>6</v>
      </c>
      <c r="T130">
        <v>506.95448699999997</v>
      </c>
      <c r="U130">
        <v>0.16778699999999999</v>
      </c>
      <c r="V130" t="s">
        <v>7</v>
      </c>
      <c r="W130">
        <v>3.3622740000000002</v>
      </c>
      <c r="X130">
        <v>0.12961500000000001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5.8302E-2</v>
      </c>
      <c r="AG130">
        <v>4.0000000000000003E-5</v>
      </c>
      <c r="AH130" t="s">
        <v>11</v>
      </c>
      <c r="AI130">
        <v>0.93722700000000003</v>
      </c>
      <c r="AJ130">
        <v>1.12E-4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750</v>
      </c>
      <c r="D131" t="s">
        <v>1</v>
      </c>
      <c r="E131">
        <v>0</v>
      </c>
      <c r="F131">
        <v>0</v>
      </c>
      <c r="G131" t="s">
        <v>2</v>
      </c>
      <c r="H131">
        <v>2465.5104689999998</v>
      </c>
      <c r="I131">
        <v>8530.7574789999999</v>
      </c>
      <c r="J131" t="s">
        <v>3</v>
      </c>
      <c r="K131">
        <v>2446.3481299999999</v>
      </c>
      <c r="L131">
        <v>8395.9762730000002</v>
      </c>
      <c r="M131" t="s">
        <v>4</v>
      </c>
      <c r="N131">
        <v>1653.4804489999999</v>
      </c>
      <c r="O131">
        <v>8584.3596500000003</v>
      </c>
      <c r="P131" t="s">
        <v>5</v>
      </c>
      <c r="Q131">
        <v>20.156814000000001</v>
      </c>
      <c r="R131">
        <v>1.314206</v>
      </c>
      <c r="S131" t="s">
        <v>6</v>
      </c>
      <c r="T131">
        <v>563.280304</v>
      </c>
      <c r="U131">
        <v>0.196245</v>
      </c>
      <c r="V131" t="s">
        <v>7</v>
      </c>
      <c r="W131">
        <v>3.7262569999999999</v>
      </c>
      <c r="X131">
        <v>0.15151100000000001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5.7737999999999998E-2</v>
      </c>
      <c r="AG131">
        <v>3.6999999999999998E-5</v>
      </c>
      <c r="AH131" t="s">
        <v>11</v>
      </c>
      <c r="AI131">
        <v>0.93776700000000002</v>
      </c>
      <c r="AJ131">
        <v>1.18E-4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825</v>
      </c>
      <c r="D132" t="s">
        <v>1</v>
      </c>
      <c r="E132">
        <v>0</v>
      </c>
      <c r="F132">
        <v>0</v>
      </c>
      <c r="G132" t="s">
        <v>2</v>
      </c>
      <c r="H132">
        <v>2714.9171190000002</v>
      </c>
      <c r="I132">
        <v>9501.4143249999997</v>
      </c>
      <c r="J132" t="s">
        <v>3</v>
      </c>
      <c r="K132">
        <v>2693.825503</v>
      </c>
      <c r="L132">
        <v>9356.5126459999992</v>
      </c>
      <c r="M132" t="s">
        <v>4</v>
      </c>
      <c r="N132">
        <v>1821.992708</v>
      </c>
      <c r="O132">
        <v>9570.2365320000008</v>
      </c>
      <c r="P132" t="s">
        <v>5</v>
      </c>
      <c r="Q132">
        <v>22.18458</v>
      </c>
      <c r="R132">
        <v>1.503987</v>
      </c>
      <c r="S132" t="s">
        <v>6</v>
      </c>
      <c r="T132">
        <v>619.61735999999996</v>
      </c>
      <c r="U132">
        <v>0.223717</v>
      </c>
      <c r="V132" t="s">
        <v>7</v>
      </c>
      <c r="W132">
        <v>4.0974190000000004</v>
      </c>
      <c r="X132">
        <v>0.175035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5.7599999999999998E-2</v>
      </c>
      <c r="AG132">
        <v>3.6999999999999998E-5</v>
      </c>
      <c r="AH132" t="s">
        <v>11</v>
      </c>
      <c r="AI132">
        <v>0.93862299999999999</v>
      </c>
      <c r="AJ132">
        <v>1.26E-4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900</v>
      </c>
      <c r="D133" t="s">
        <v>1</v>
      </c>
      <c r="E133">
        <v>0</v>
      </c>
      <c r="F133">
        <v>0</v>
      </c>
      <c r="G133" t="s">
        <v>2</v>
      </c>
      <c r="H133">
        <v>2960.7186179999999</v>
      </c>
      <c r="I133">
        <v>10807.088513000001</v>
      </c>
      <c r="J133" t="s">
        <v>3</v>
      </c>
      <c r="K133">
        <v>2937.7283299999999</v>
      </c>
      <c r="L133">
        <v>10649.636492</v>
      </c>
      <c r="M133" t="s">
        <v>4</v>
      </c>
      <c r="N133">
        <v>1986.993997</v>
      </c>
      <c r="O133">
        <v>11107.122343999999</v>
      </c>
      <c r="P133" t="s">
        <v>5</v>
      </c>
      <c r="Q133">
        <v>24.182354</v>
      </c>
      <c r="R133">
        <v>1.6210629999999999</v>
      </c>
      <c r="S133" t="s">
        <v>6</v>
      </c>
      <c r="T133">
        <v>675.95020399999999</v>
      </c>
      <c r="U133">
        <v>0.246029</v>
      </c>
      <c r="V133" t="s">
        <v>7</v>
      </c>
      <c r="W133">
        <v>4.4635150000000001</v>
      </c>
      <c r="X133">
        <v>0.194384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5.7259999999999998E-2</v>
      </c>
      <c r="AG133">
        <v>3.4999999999999997E-5</v>
      </c>
      <c r="AH133" t="s">
        <v>11</v>
      </c>
      <c r="AI133">
        <v>0.93915700000000002</v>
      </c>
      <c r="AJ133">
        <v>1.25E-4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975</v>
      </c>
      <c r="D134" t="s">
        <v>1</v>
      </c>
      <c r="E134">
        <v>0</v>
      </c>
      <c r="F134">
        <v>0</v>
      </c>
      <c r="G134" t="s">
        <v>2</v>
      </c>
      <c r="H134">
        <v>3205.1585839999998</v>
      </c>
      <c r="I134">
        <v>13107.332621</v>
      </c>
      <c r="J134" t="s">
        <v>3</v>
      </c>
      <c r="K134">
        <v>3180.3049169999999</v>
      </c>
      <c r="L134">
        <v>12918.69915</v>
      </c>
      <c r="M134" t="s">
        <v>4</v>
      </c>
      <c r="N134">
        <v>2151.0328129999998</v>
      </c>
      <c r="O134">
        <v>13469.238722</v>
      </c>
      <c r="P134" t="s">
        <v>5</v>
      </c>
      <c r="Q134">
        <v>26.142983000000001</v>
      </c>
      <c r="R134">
        <v>1.8734949999999999</v>
      </c>
      <c r="S134" t="s">
        <v>6</v>
      </c>
      <c r="T134">
        <v>732.28090199999997</v>
      </c>
      <c r="U134">
        <v>0.306531</v>
      </c>
      <c r="V134" t="s">
        <v>7</v>
      </c>
      <c r="W134">
        <v>4.8209499999999998</v>
      </c>
      <c r="X134">
        <v>0.228213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5.7127999999999998E-2</v>
      </c>
      <c r="AG134">
        <v>3.4E-5</v>
      </c>
      <c r="AH134" t="s">
        <v>11</v>
      </c>
      <c r="AI134">
        <v>0.94008599999999998</v>
      </c>
      <c r="AJ134">
        <v>1.54E-4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1050</v>
      </c>
      <c r="D135" t="s">
        <v>1</v>
      </c>
      <c r="E135">
        <v>0</v>
      </c>
      <c r="F135">
        <v>0</v>
      </c>
      <c r="G135" t="s">
        <v>2</v>
      </c>
      <c r="H135">
        <v>3449.077378</v>
      </c>
      <c r="I135">
        <v>15328.257304000001</v>
      </c>
      <c r="J135" t="s">
        <v>3</v>
      </c>
      <c r="K135">
        <v>3422.349604</v>
      </c>
      <c r="L135">
        <v>15123.261983</v>
      </c>
      <c r="M135" t="s">
        <v>4</v>
      </c>
      <c r="N135">
        <v>2314.6358249999998</v>
      </c>
      <c r="O135">
        <v>16145.657035</v>
      </c>
      <c r="P135" t="s">
        <v>5</v>
      </c>
      <c r="Q135">
        <v>28.110420999999999</v>
      </c>
      <c r="R135">
        <v>1.8846020000000001</v>
      </c>
      <c r="S135" t="s">
        <v>6</v>
      </c>
      <c r="T135">
        <v>788.62797499999999</v>
      </c>
      <c r="U135">
        <v>0.337482</v>
      </c>
      <c r="V135" t="s">
        <v>7</v>
      </c>
      <c r="W135">
        <v>5.1752149999999997</v>
      </c>
      <c r="X135">
        <v>0.24492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5.6448999999999999E-2</v>
      </c>
      <c r="AG135">
        <v>2.0000000000000002E-5</v>
      </c>
      <c r="AH135" t="s">
        <v>11</v>
      </c>
      <c r="AI135">
        <v>0.94008599999999998</v>
      </c>
      <c r="AJ135">
        <v>1.54E-4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1125</v>
      </c>
      <c r="D136" t="s">
        <v>1</v>
      </c>
      <c r="E136">
        <v>0</v>
      </c>
      <c r="F136">
        <v>0</v>
      </c>
      <c r="G136" t="s">
        <v>2</v>
      </c>
      <c r="H136">
        <v>3695.4794139999999</v>
      </c>
      <c r="I136">
        <v>15914.764754</v>
      </c>
      <c r="J136" t="s">
        <v>3</v>
      </c>
      <c r="K136">
        <v>3666.8143460000001</v>
      </c>
      <c r="L136">
        <v>15720.137056</v>
      </c>
      <c r="M136" t="s">
        <v>4</v>
      </c>
      <c r="N136">
        <v>2480.5400100000002</v>
      </c>
      <c r="O136">
        <v>16951.713037000001</v>
      </c>
      <c r="P136" t="s">
        <v>5</v>
      </c>
      <c r="Q136">
        <v>30.141220000000001</v>
      </c>
      <c r="R136">
        <v>1.8381110000000001</v>
      </c>
      <c r="S136" t="s">
        <v>6</v>
      </c>
      <c r="T136">
        <v>844.97328200000004</v>
      </c>
      <c r="U136">
        <v>0.34559899999999999</v>
      </c>
      <c r="V136" t="s">
        <v>7</v>
      </c>
      <c r="W136">
        <v>5.5306990000000003</v>
      </c>
      <c r="X136">
        <v>0.26702199999999998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5.6422E-2</v>
      </c>
      <c r="AG136">
        <v>2.0000000000000002E-5</v>
      </c>
      <c r="AH136" t="s">
        <v>11</v>
      </c>
      <c r="AI136">
        <v>0.94018800000000002</v>
      </c>
      <c r="AJ136">
        <v>1.5699999999999999E-4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1200</v>
      </c>
      <c r="D137" t="s">
        <v>1</v>
      </c>
      <c r="E137">
        <v>0</v>
      </c>
      <c r="F137">
        <v>0</v>
      </c>
      <c r="G137" t="s">
        <v>2</v>
      </c>
      <c r="H137">
        <v>3936.4670169999999</v>
      </c>
      <c r="I137">
        <v>16975.445887999998</v>
      </c>
      <c r="J137" t="s">
        <v>3</v>
      </c>
      <c r="K137">
        <v>3905.9598489999998</v>
      </c>
      <c r="L137">
        <v>16782.076646000001</v>
      </c>
      <c r="M137" t="s">
        <v>4</v>
      </c>
      <c r="N137">
        <v>2641.5824899999998</v>
      </c>
      <c r="O137">
        <v>18248.808631</v>
      </c>
      <c r="P137" t="s">
        <v>5</v>
      </c>
      <c r="Q137">
        <v>32.071266999999999</v>
      </c>
      <c r="R137">
        <v>1.819013</v>
      </c>
      <c r="S137" t="s">
        <v>6</v>
      </c>
      <c r="T137">
        <v>901.29706299999998</v>
      </c>
      <c r="U137">
        <v>0.365564</v>
      </c>
      <c r="V137" t="s">
        <v>7</v>
      </c>
      <c r="W137">
        <v>5.8675800000000002</v>
      </c>
      <c r="X137">
        <v>0.28037899999999999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5.5791E-2</v>
      </c>
      <c r="AG137">
        <v>1.1E-5</v>
      </c>
      <c r="AH137" t="s">
        <v>11</v>
      </c>
      <c r="AI137">
        <v>0.94073799999999996</v>
      </c>
      <c r="AJ137">
        <v>1.6000000000000001E-4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1275</v>
      </c>
      <c r="D138" t="s">
        <v>1</v>
      </c>
      <c r="E138">
        <v>0</v>
      </c>
      <c r="F138">
        <v>0</v>
      </c>
      <c r="G138" t="s">
        <v>2</v>
      </c>
      <c r="H138">
        <v>4180.1156149999997</v>
      </c>
      <c r="I138">
        <v>20207.855611999999</v>
      </c>
      <c r="J138" t="s">
        <v>3</v>
      </c>
      <c r="K138">
        <v>4147.7355619999998</v>
      </c>
      <c r="L138">
        <v>19971.507734999999</v>
      </c>
      <c r="M138" t="s">
        <v>4</v>
      </c>
      <c r="N138">
        <v>2805.062183</v>
      </c>
      <c r="O138">
        <v>21572.768424999998</v>
      </c>
      <c r="P138" t="s">
        <v>5</v>
      </c>
      <c r="Q138">
        <v>34.032769999999999</v>
      </c>
      <c r="R138">
        <v>2.0243030000000002</v>
      </c>
      <c r="S138" t="s">
        <v>6</v>
      </c>
      <c r="T138">
        <v>957.62834599999996</v>
      </c>
      <c r="U138">
        <v>0.39155699999999999</v>
      </c>
      <c r="V138" t="s">
        <v>7</v>
      </c>
      <c r="W138">
        <v>6.2119340000000003</v>
      </c>
      <c r="X138">
        <v>0.29603699999999999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5.5530000000000003E-2</v>
      </c>
      <c r="AG138">
        <v>6.9999999999999999E-6</v>
      </c>
      <c r="AH138" t="s">
        <v>11</v>
      </c>
      <c r="AI138">
        <v>0.94073899999999999</v>
      </c>
      <c r="AJ138">
        <v>1.6000000000000001E-4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1350</v>
      </c>
      <c r="D139" t="s">
        <v>1</v>
      </c>
      <c r="E139">
        <v>0</v>
      </c>
      <c r="F139">
        <v>0</v>
      </c>
      <c r="G139" t="s">
        <v>2</v>
      </c>
      <c r="H139">
        <v>4424.5049660000004</v>
      </c>
      <c r="I139">
        <v>22446.735414999999</v>
      </c>
      <c r="J139" t="s">
        <v>3</v>
      </c>
      <c r="K139">
        <v>4390.2637940000004</v>
      </c>
      <c r="L139">
        <v>22183.356775</v>
      </c>
      <c r="M139" t="s">
        <v>4</v>
      </c>
      <c r="N139">
        <v>2969.2624070000002</v>
      </c>
      <c r="O139">
        <v>24088.190455</v>
      </c>
      <c r="P139" t="s">
        <v>5</v>
      </c>
      <c r="Q139">
        <v>35.987428000000001</v>
      </c>
      <c r="R139">
        <v>2.2430810000000001</v>
      </c>
      <c r="S139" t="s">
        <v>6</v>
      </c>
      <c r="T139">
        <v>1013.956515</v>
      </c>
      <c r="U139">
        <v>0.40259200000000001</v>
      </c>
      <c r="V139" t="s">
        <v>7</v>
      </c>
      <c r="W139">
        <v>6.5590580000000003</v>
      </c>
      <c r="X139">
        <v>0.305006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5.5363000000000002E-2</v>
      </c>
      <c r="AG139">
        <v>6.9999999999999999E-6</v>
      </c>
      <c r="AH139" t="s">
        <v>11</v>
      </c>
      <c r="AI139">
        <v>0.94073899999999999</v>
      </c>
      <c r="AJ139">
        <v>1.6000000000000001E-4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1425</v>
      </c>
      <c r="D140" t="s">
        <v>1</v>
      </c>
      <c r="E140">
        <v>0</v>
      </c>
      <c r="F140">
        <v>0</v>
      </c>
      <c r="G140" t="s">
        <v>2</v>
      </c>
      <c r="H140">
        <v>4669.5633790000002</v>
      </c>
      <c r="I140">
        <v>23649.242952000001</v>
      </c>
      <c r="J140" t="s">
        <v>3</v>
      </c>
      <c r="K140">
        <v>4633.460137</v>
      </c>
      <c r="L140">
        <v>23383.181994999999</v>
      </c>
      <c r="M140" t="s">
        <v>4</v>
      </c>
      <c r="N140">
        <v>3133.900063</v>
      </c>
      <c r="O140">
        <v>25672.171135000001</v>
      </c>
      <c r="P140" t="s">
        <v>5</v>
      </c>
      <c r="Q140">
        <v>37.947284000000003</v>
      </c>
      <c r="R140">
        <v>2.2612559999999999</v>
      </c>
      <c r="S140" t="s">
        <v>6</v>
      </c>
      <c r="T140">
        <v>1070.304709</v>
      </c>
      <c r="U140">
        <v>0.42592999999999998</v>
      </c>
      <c r="V140" t="s">
        <v>7</v>
      </c>
      <c r="W140">
        <v>6.9099620000000002</v>
      </c>
      <c r="X140">
        <v>0.31650699999999998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5.5321000000000002E-2</v>
      </c>
      <c r="AG140">
        <v>6.9999999999999999E-6</v>
      </c>
      <c r="AH140" t="s">
        <v>11</v>
      </c>
      <c r="AI140">
        <v>0.94131299999999996</v>
      </c>
      <c r="AJ140">
        <v>1.66E-4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1500</v>
      </c>
      <c r="D141" t="s">
        <v>1</v>
      </c>
      <c r="E141">
        <v>0</v>
      </c>
      <c r="F141">
        <v>0</v>
      </c>
      <c r="G141" t="s">
        <v>2</v>
      </c>
      <c r="H141">
        <v>4917.8668850000004</v>
      </c>
      <c r="I141">
        <v>26839.235525</v>
      </c>
      <c r="J141" t="s">
        <v>3</v>
      </c>
      <c r="K141">
        <v>4879.7995700000001</v>
      </c>
      <c r="L141">
        <v>26521.706311999998</v>
      </c>
      <c r="M141" t="s">
        <v>4</v>
      </c>
      <c r="N141">
        <v>3300.8194920000001</v>
      </c>
      <c r="O141">
        <v>29113.14372</v>
      </c>
      <c r="P141" t="s">
        <v>5</v>
      </c>
      <c r="Q141">
        <v>40.009715</v>
      </c>
      <c r="R141">
        <v>2.5801159999999999</v>
      </c>
      <c r="S141" t="s">
        <v>6</v>
      </c>
      <c r="T141">
        <v>1126.68146</v>
      </c>
      <c r="U141">
        <v>0.46273799999999998</v>
      </c>
      <c r="V141" t="s">
        <v>7</v>
      </c>
      <c r="W141">
        <v>7.284586</v>
      </c>
      <c r="X141">
        <v>0.340194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5.5239999999999997E-2</v>
      </c>
      <c r="AG141">
        <v>6.9999999999999999E-6</v>
      </c>
      <c r="AH141" t="s">
        <v>11</v>
      </c>
      <c r="AI141">
        <v>0.94133999999999995</v>
      </c>
      <c r="AJ141">
        <v>1.6699999999999999E-4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75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150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225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300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375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450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525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600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675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750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825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900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975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1050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1125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1200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1275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1350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1425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1500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75</v>
      </c>
      <c r="D162" t="s">
        <v>1</v>
      </c>
      <c r="E162">
        <v>0</v>
      </c>
      <c r="F162">
        <v>0</v>
      </c>
      <c r="G162" t="s">
        <v>2</v>
      </c>
      <c r="H162">
        <v>221.198385</v>
      </c>
      <c r="I162">
        <v>645.59926299999995</v>
      </c>
      <c r="J162" t="s">
        <v>3</v>
      </c>
      <c r="K162">
        <v>219.28566699999999</v>
      </c>
      <c r="L162">
        <v>631.00789899999995</v>
      </c>
      <c r="M162" t="s">
        <v>4</v>
      </c>
      <c r="N162">
        <v>160.953508</v>
      </c>
      <c r="O162">
        <v>602.79181700000004</v>
      </c>
      <c r="P162" t="s">
        <v>5</v>
      </c>
      <c r="Q162">
        <v>2.0067240000000002</v>
      </c>
      <c r="R162">
        <v>0.124733</v>
      </c>
      <c r="S162" t="s">
        <v>6</v>
      </c>
      <c r="T162">
        <v>35.035252</v>
      </c>
      <c r="U162">
        <v>2.3019999999999998E-3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7.8E-2</v>
      </c>
      <c r="AG162">
        <v>9.1000000000000003E-5</v>
      </c>
      <c r="AH162" t="s">
        <v>11</v>
      </c>
      <c r="AI162">
        <v>0.92456000000000005</v>
      </c>
      <c r="AJ162">
        <v>1.4100000000000001E-4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150</v>
      </c>
      <c r="D163" t="s">
        <v>1</v>
      </c>
      <c r="E163">
        <v>0</v>
      </c>
      <c r="F163">
        <v>0</v>
      </c>
      <c r="G163" t="s">
        <v>2</v>
      </c>
      <c r="H163">
        <v>443.011932</v>
      </c>
      <c r="I163">
        <v>1686.2422469999999</v>
      </c>
      <c r="J163" t="s">
        <v>3</v>
      </c>
      <c r="K163">
        <v>439.19129600000002</v>
      </c>
      <c r="L163">
        <v>1655.048681</v>
      </c>
      <c r="M163" t="s">
        <v>4</v>
      </c>
      <c r="N163">
        <v>322.70365199999998</v>
      </c>
      <c r="O163">
        <v>1592.7413220000001</v>
      </c>
      <c r="P163" t="s">
        <v>5</v>
      </c>
      <c r="Q163">
        <v>4.0126629999999999</v>
      </c>
      <c r="R163">
        <v>0.26759699999999997</v>
      </c>
      <c r="S163" t="s">
        <v>6</v>
      </c>
      <c r="T163">
        <v>69.989943999999994</v>
      </c>
      <c r="U163">
        <v>8.1359999999999991E-3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7.2574E-2</v>
      </c>
      <c r="AG163">
        <v>1.3899999999999999E-4</v>
      </c>
      <c r="AH163" t="s">
        <v>11</v>
      </c>
      <c r="AI163">
        <v>0.93169100000000005</v>
      </c>
      <c r="AJ163">
        <v>5.3999999999999998E-5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225</v>
      </c>
      <c r="D164" t="s">
        <v>1</v>
      </c>
      <c r="E164">
        <v>0</v>
      </c>
      <c r="F164">
        <v>0</v>
      </c>
      <c r="G164" t="s">
        <v>2</v>
      </c>
      <c r="H164">
        <v>667.03465200000005</v>
      </c>
      <c r="I164">
        <v>3290.0091210000001</v>
      </c>
      <c r="J164" t="s">
        <v>3</v>
      </c>
      <c r="K164">
        <v>661.23560899999995</v>
      </c>
      <c r="L164">
        <v>3230.2953940000002</v>
      </c>
      <c r="M164" t="s">
        <v>4</v>
      </c>
      <c r="N164">
        <v>485.990971</v>
      </c>
      <c r="O164">
        <v>3048.026022</v>
      </c>
      <c r="P164" t="s">
        <v>5</v>
      </c>
      <c r="Q164">
        <v>6.0924550000000002</v>
      </c>
      <c r="R164">
        <v>0.46569199999999999</v>
      </c>
      <c r="S164" t="s">
        <v>6</v>
      </c>
      <c r="T164">
        <v>104.952175</v>
      </c>
      <c r="U164">
        <v>1.6884E-2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6.9764999999999994E-2</v>
      </c>
      <c r="AG164">
        <v>1.4200000000000001E-4</v>
      </c>
      <c r="AH164" t="s">
        <v>11</v>
      </c>
      <c r="AI164">
        <v>0.93416200000000005</v>
      </c>
      <c r="AJ164">
        <v>7.1000000000000005E-5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300</v>
      </c>
      <c r="D165" t="s">
        <v>1</v>
      </c>
      <c r="E165">
        <v>0</v>
      </c>
      <c r="F165">
        <v>0</v>
      </c>
      <c r="G165" t="s">
        <v>2</v>
      </c>
      <c r="H165">
        <v>886.637925</v>
      </c>
      <c r="I165">
        <v>4934.3673920000001</v>
      </c>
      <c r="J165" t="s">
        <v>3</v>
      </c>
      <c r="K165">
        <v>878.92128100000002</v>
      </c>
      <c r="L165">
        <v>4848.4517519999999</v>
      </c>
      <c r="M165" t="s">
        <v>4</v>
      </c>
      <c r="N165">
        <v>645.57837199999994</v>
      </c>
      <c r="O165">
        <v>4503.8166650000003</v>
      </c>
      <c r="P165" t="s">
        <v>5</v>
      </c>
      <c r="Q165">
        <v>8.1071050000000007</v>
      </c>
      <c r="R165">
        <v>0.662964</v>
      </c>
      <c r="S165" t="s">
        <v>6</v>
      </c>
      <c r="T165">
        <v>139.90042099999999</v>
      </c>
      <c r="U165">
        <v>2.5659000000000001E-2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6.8223000000000006E-2</v>
      </c>
      <c r="AG165">
        <v>1.4999999999999999E-4</v>
      </c>
      <c r="AH165" t="s">
        <v>11</v>
      </c>
      <c r="AI165">
        <v>0.93539499999999998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375</v>
      </c>
      <c r="D166" t="s">
        <v>1</v>
      </c>
      <c r="E166">
        <v>0</v>
      </c>
      <c r="F166">
        <v>0</v>
      </c>
      <c r="G166" t="s">
        <v>2</v>
      </c>
      <c r="H166">
        <v>1108.234553</v>
      </c>
      <c r="I166">
        <v>6412.3335660000002</v>
      </c>
      <c r="J166" t="s">
        <v>3</v>
      </c>
      <c r="K166">
        <v>1098.557871</v>
      </c>
      <c r="L166">
        <v>6309.2346509999998</v>
      </c>
      <c r="M166" t="s">
        <v>4</v>
      </c>
      <c r="N166">
        <v>806.91443600000002</v>
      </c>
      <c r="O166">
        <v>5769.350222</v>
      </c>
      <c r="P166" t="s">
        <v>5</v>
      </c>
      <c r="Q166">
        <v>10.161171</v>
      </c>
      <c r="R166">
        <v>0.78318299999999996</v>
      </c>
      <c r="S166" t="s">
        <v>6</v>
      </c>
      <c r="T166">
        <v>174.86249100000001</v>
      </c>
      <c r="U166">
        <v>3.6838000000000003E-2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6.6799999999999998E-2</v>
      </c>
      <c r="AG166">
        <v>1.4899999999999999E-4</v>
      </c>
      <c r="AH166" t="s">
        <v>11</v>
      </c>
      <c r="AI166">
        <v>0.93595300000000003</v>
      </c>
      <c r="AJ166">
        <v>7.8999999999999996E-5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450</v>
      </c>
      <c r="D167" t="s">
        <v>1</v>
      </c>
      <c r="E167">
        <v>0</v>
      </c>
      <c r="F167">
        <v>0</v>
      </c>
      <c r="G167" t="s">
        <v>2</v>
      </c>
      <c r="H167">
        <v>1325.106411</v>
      </c>
      <c r="I167">
        <v>8256.3318579999996</v>
      </c>
      <c r="J167" t="s">
        <v>3</v>
      </c>
      <c r="K167">
        <v>1313.5623439999999</v>
      </c>
      <c r="L167">
        <v>8131.2277050000002</v>
      </c>
      <c r="M167" t="s">
        <v>4</v>
      </c>
      <c r="N167">
        <v>963.66317100000003</v>
      </c>
      <c r="O167">
        <v>7360.6071490000004</v>
      </c>
      <c r="P167" t="s">
        <v>5</v>
      </c>
      <c r="Q167">
        <v>12.124237000000001</v>
      </c>
      <c r="R167">
        <v>0.94636900000000002</v>
      </c>
      <c r="S167" t="s">
        <v>6</v>
      </c>
      <c r="T167">
        <v>209.81923</v>
      </c>
      <c r="U167">
        <v>4.7849000000000003E-2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6.3450000000000006E-2</v>
      </c>
      <c r="AG167">
        <v>1.26E-4</v>
      </c>
      <c r="AH167" t="s">
        <v>11</v>
      </c>
      <c r="AI167">
        <v>0.93611200000000006</v>
      </c>
      <c r="AJ167">
        <v>7.7000000000000001E-5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525</v>
      </c>
      <c r="D168" t="s">
        <v>1</v>
      </c>
      <c r="E168">
        <v>0</v>
      </c>
      <c r="F168">
        <v>0</v>
      </c>
      <c r="G168" t="s">
        <v>2</v>
      </c>
      <c r="H168">
        <v>1545.2790259999999</v>
      </c>
      <c r="I168">
        <v>10228.282612000001</v>
      </c>
      <c r="J168" t="s">
        <v>3</v>
      </c>
      <c r="K168">
        <v>1531.7797459999999</v>
      </c>
      <c r="L168">
        <v>10079.764067</v>
      </c>
      <c r="M168" t="s">
        <v>4</v>
      </c>
      <c r="N168">
        <v>1123.7244800000001</v>
      </c>
      <c r="O168">
        <v>8978.2383389999995</v>
      </c>
      <c r="P168" t="s">
        <v>5</v>
      </c>
      <c r="Q168">
        <v>14.170439999999999</v>
      </c>
      <c r="R168">
        <v>1.165778</v>
      </c>
      <c r="S168" t="s">
        <v>6</v>
      </c>
      <c r="T168">
        <v>244.77603999999999</v>
      </c>
      <c r="U168">
        <v>6.0381999999999998E-2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6.2974000000000002E-2</v>
      </c>
      <c r="AG168">
        <v>1.2999999999999999E-4</v>
      </c>
      <c r="AH168" t="s">
        <v>11</v>
      </c>
      <c r="AI168">
        <v>0.93637999999999999</v>
      </c>
      <c r="AJ168">
        <v>8.5000000000000006E-5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600</v>
      </c>
      <c r="D169" t="s">
        <v>1</v>
      </c>
      <c r="E169">
        <v>0</v>
      </c>
      <c r="F169">
        <v>0</v>
      </c>
      <c r="G169" t="s">
        <v>2</v>
      </c>
      <c r="H169">
        <v>1762.8821829999999</v>
      </c>
      <c r="I169">
        <v>12599.319151</v>
      </c>
      <c r="J169" t="s">
        <v>3</v>
      </c>
      <c r="K169">
        <v>1747.484363</v>
      </c>
      <c r="L169">
        <v>12410.324038000001</v>
      </c>
      <c r="M169" t="s">
        <v>4</v>
      </c>
      <c r="N169">
        <v>1281.5110990000001</v>
      </c>
      <c r="O169">
        <v>11121.401785</v>
      </c>
      <c r="P169" t="s">
        <v>5</v>
      </c>
      <c r="Q169">
        <v>16.164894</v>
      </c>
      <c r="R169">
        <v>1.4862979999999999</v>
      </c>
      <c r="S169" t="s">
        <v>6</v>
      </c>
      <c r="T169">
        <v>279.719988</v>
      </c>
      <c r="U169">
        <v>6.6078999999999999E-2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6.2691999999999998E-2</v>
      </c>
      <c r="AG169">
        <v>1.2300000000000001E-4</v>
      </c>
      <c r="AH169" t="s">
        <v>11</v>
      </c>
      <c r="AI169">
        <v>0.936886</v>
      </c>
      <c r="AJ169">
        <v>8.8999999999999995E-5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675</v>
      </c>
      <c r="D170" t="s">
        <v>1</v>
      </c>
      <c r="E170">
        <v>0</v>
      </c>
      <c r="F170">
        <v>0</v>
      </c>
      <c r="G170" t="s">
        <v>2</v>
      </c>
      <c r="H170">
        <v>1981.0664059999999</v>
      </c>
      <c r="I170">
        <v>14119.038743999999</v>
      </c>
      <c r="J170" t="s">
        <v>3</v>
      </c>
      <c r="K170">
        <v>1963.7488350000001</v>
      </c>
      <c r="L170">
        <v>13919.736784999999</v>
      </c>
      <c r="M170" t="s">
        <v>4</v>
      </c>
      <c r="N170">
        <v>1439.8135299999999</v>
      </c>
      <c r="O170">
        <v>12378.509322</v>
      </c>
      <c r="P170" t="s">
        <v>5</v>
      </c>
      <c r="Q170">
        <v>18.175525</v>
      </c>
      <c r="R170">
        <v>1.562257</v>
      </c>
      <c r="S170" t="s">
        <v>6</v>
      </c>
      <c r="T170">
        <v>314.66889300000003</v>
      </c>
      <c r="U170">
        <v>6.9329000000000002E-2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6.2017000000000003E-2</v>
      </c>
      <c r="AG170">
        <v>1.4100000000000001E-4</v>
      </c>
      <c r="AH170" t="s">
        <v>11</v>
      </c>
      <c r="AI170">
        <v>0.93806800000000001</v>
      </c>
      <c r="AJ170">
        <v>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750</v>
      </c>
      <c r="D171" t="s">
        <v>1</v>
      </c>
      <c r="E171">
        <v>0</v>
      </c>
      <c r="F171">
        <v>0</v>
      </c>
      <c r="G171" t="s">
        <v>2</v>
      </c>
      <c r="H171">
        <v>2206.0100440000001</v>
      </c>
      <c r="I171">
        <v>15546.167269</v>
      </c>
      <c r="J171" t="s">
        <v>3</v>
      </c>
      <c r="K171">
        <v>2186.708533</v>
      </c>
      <c r="L171">
        <v>15341.491586</v>
      </c>
      <c r="M171" t="s">
        <v>4</v>
      </c>
      <c r="N171">
        <v>1604.847051</v>
      </c>
      <c r="O171">
        <v>13506.185882</v>
      </c>
      <c r="P171" t="s">
        <v>5</v>
      </c>
      <c r="Q171">
        <v>20.255759999999999</v>
      </c>
      <c r="R171">
        <v>1.649958</v>
      </c>
      <c r="S171" t="s">
        <v>6</v>
      </c>
      <c r="T171">
        <v>349.63689399999998</v>
      </c>
      <c r="U171">
        <v>8.4711999999999996E-2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6.0972999999999999E-2</v>
      </c>
      <c r="AG171">
        <v>1.22E-4</v>
      </c>
      <c r="AH171" t="s">
        <v>11</v>
      </c>
      <c r="AI171">
        <v>0.93863399999999997</v>
      </c>
      <c r="AJ171">
        <v>1.08E-4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825</v>
      </c>
      <c r="D172" t="s">
        <v>1</v>
      </c>
      <c r="E172">
        <v>0</v>
      </c>
      <c r="F172">
        <v>0</v>
      </c>
      <c r="G172" t="s">
        <v>2</v>
      </c>
      <c r="H172">
        <v>2425.4790670000002</v>
      </c>
      <c r="I172">
        <v>17797.446485</v>
      </c>
      <c r="J172" t="s">
        <v>3</v>
      </c>
      <c r="K172">
        <v>2404.2906050000001</v>
      </c>
      <c r="L172">
        <v>17563.134688999999</v>
      </c>
      <c r="M172" t="s">
        <v>4</v>
      </c>
      <c r="N172">
        <v>1764.952495</v>
      </c>
      <c r="O172">
        <v>15493.813378000001</v>
      </c>
      <c r="P172" t="s">
        <v>5</v>
      </c>
      <c r="Q172">
        <v>22.231570000000001</v>
      </c>
      <c r="R172">
        <v>1.8462350000000001</v>
      </c>
      <c r="S172" t="s">
        <v>6</v>
      </c>
      <c r="T172">
        <v>384.57416499999999</v>
      </c>
      <c r="U172">
        <v>8.8363999999999998E-2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5.9293999999999999E-2</v>
      </c>
      <c r="AG172">
        <v>8.8999999999999995E-5</v>
      </c>
      <c r="AH172" t="s">
        <v>11</v>
      </c>
      <c r="AI172">
        <v>0.938662</v>
      </c>
      <c r="AJ172">
        <v>1.07E-4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900</v>
      </c>
      <c r="D173" t="s">
        <v>1</v>
      </c>
      <c r="E173">
        <v>0</v>
      </c>
      <c r="F173">
        <v>0</v>
      </c>
      <c r="G173" t="s">
        <v>2</v>
      </c>
      <c r="H173">
        <v>2646.281187</v>
      </c>
      <c r="I173">
        <v>18751.558693999999</v>
      </c>
      <c r="J173" t="s">
        <v>3</v>
      </c>
      <c r="K173">
        <v>2623.1809469999998</v>
      </c>
      <c r="L173">
        <v>18527.604926</v>
      </c>
      <c r="M173" t="s">
        <v>4</v>
      </c>
      <c r="N173">
        <v>1926.8505150000001</v>
      </c>
      <c r="O173">
        <v>16578.677365</v>
      </c>
      <c r="P173" t="s">
        <v>5</v>
      </c>
      <c r="Q173">
        <v>24.231622000000002</v>
      </c>
      <c r="R173">
        <v>1.883815</v>
      </c>
      <c r="S173" t="s">
        <v>6</v>
      </c>
      <c r="T173">
        <v>419.50785200000001</v>
      </c>
      <c r="U173">
        <v>9.0620000000000006E-2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5.7169999999999999E-2</v>
      </c>
      <c r="AG173">
        <v>8.7000000000000001E-5</v>
      </c>
      <c r="AH173" t="s">
        <v>11</v>
      </c>
      <c r="AI173">
        <v>0.93870200000000004</v>
      </c>
      <c r="AJ173">
        <v>1.08E-4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975</v>
      </c>
      <c r="D174" t="s">
        <v>1</v>
      </c>
      <c r="E174">
        <v>0</v>
      </c>
      <c r="F174">
        <v>0</v>
      </c>
      <c r="G174" t="s">
        <v>2</v>
      </c>
      <c r="H174">
        <v>2864.1842529999999</v>
      </c>
      <c r="I174">
        <v>19925.173676999999</v>
      </c>
      <c r="J174" t="s">
        <v>3</v>
      </c>
      <c r="K174">
        <v>2839.228979</v>
      </c>
      <c r="L174">
        <v>19711.286499999998</v>
      </c>
      <c r="M174" t="s">
        <v>4</v>
      </c>
      <c r="N174">
        <v>2086.1230049999999</v>
      </c>
      <c r="O174">
        <v>17913.877783</v>
      </c>
      <c r="P174" t="s">
        <v>5</v>
      </c>
      <c r="Q174">
        <v>26.171087</v>
      </c>
      <c r="R174">
        <v>1.930151</v>
      </c>
      <c r="S174" t="s">
        <v>6</v>
      </c>
      <c r="T174">
        <v>454.43957799999998</v>
      </c>
      <c r="U174">
        <v>9.5893000000000006E-2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5.6124E-2</v>
      </c>
      <c r="AG174">
        <v>8.7999999999999998E-5</v>
      </c>
      <c r="AH174" t="s">
        <v>11</v>
      </c>
      <c r="AI174">
        <v>0.94020499999999996</v>
      </c>
      <c r="AJ174">
        <v>1.22E-4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1050</v>
      </c>
      <c r="D175" t="s">
        <v>1</v>
      </c>
      <c r="E175">
        <v>0</v>
      </c>
      <c r="F175">
        <v>0</v>
      </c>
      <c r="G175" t="s">
        <v>2</v>
      </c>
      <c r="H175">
        <v>3081.356006</v>
      </c>
      <c r="I175">
        <v>22917.699863000002</v>
      </c>
      <c r="J175" t="s">
        <v>3</v>
      </c>
      <c r="K175">
        <v>3054.5546530000001</v>
      </c>
      <c r="L175">
        <v>22676.645401000002</v>
      </c>
      <c r="M175" t="s">
        <v>4</v>
      </c>
      <c r="N175">
        <v>2244.280295</v>
      </c>
      <c r="O175">
        <v>20763.689828999999</v>
      </c>
      <c r="P175" t="s">
        <v>5</v>
      </c>
      <c r="Q175">
        <v>28.097691000000001</v>
      </c>
      <c r="R175">
        <v>2.0766309999999999</v>
      </c>
      <c r="S175" t="s">
        <v>6</v>
      </c>
      <c r="T175">
        <v>489.38693799999999</v>
      </c>
      <c r="U175">
        <v>0.121835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5.6036999999999997E-2</v>
      </c>
      <c r="AG175">
        <v>8.7999999999999998E-5</v>
      </c>
      <c r="AH175" t="s">
        <v>11</v>
      </c>
      <c r="AI175">
        <v>0.94021100000000002</v>
      </c>
      <c r="AJ175">
        <v>1.22E-4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1125</v>
      </c>
      <c r="D176" t="s">
        <v>1</v>
      </c>
      <c r="E176">
        <v>0</v>
      </c>
      <c r="F176">
        <v>0</v>
      </c>
      <c r="G176" t="s">
        <v>2</v>
      </c>
      <c r="H176">
        <v>3299.878584</v>
      </c>
      <c r="I176">
        <v>24837.318691</v>
      </c>
      <c r="J176" t="s">
        <v>3</v>
      </c>
      <c r="K176">
        <v>3271.2019089999999</v>
      </c>
      <c r="L176">
        <v>24592.064728000001</v>
      </c>
      <c r="M176" t="s">
        <v>4</v>
      </c>
      <c r="N176">
        <v>2403.7573579999998</v>
      </c>
      <c r="O176">
        <v>22860.265732</v>
      </c>
      <c r="P176" t="s">
        <v>5</v>
      </c>
      <c r="Q176">
        <v>30.061036999999999</v>
      </c>
      <c r="R176">
        <v>2.1553580000000001</v>
      </c>
      <c r="S176" t="s">
        <v>6</v>
      </c>
      <c r="T176">
        <v>524.32925699999998</v>
      </c>
      <c r="U176">
        <v>0.120533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5.5405999999999997E-2</v>
      </c>
      <c r="AG176">
        <v>7.3999999999999996E-5</v>
      </c>
      <c r="AH176" t="s">
        <v>11</v>
      </c>
      <c r="AI176">
        <v>0.94054499999999996</v>
      </c>
      <c r="AJ176">
        <v>1.22E-4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1200</v>
      </c>
      <c r="D177" t="s">
        <v>1</v>
      </c>
      <c r="E177">
        <v>0</v>
      </c>
      <c r="F177">
        <v>0</v>
      </c>
      <c r="G177" t="s">
        <v>2</v>
      </c>
      <c r="H177">
        <v>3519.9822020000001</v>
      </c>
      <c r="I177">
        <v>25185.144029999999</v>
      </c>
      <c r="J177" t="s">
        <v>3</v>
      </c>
      <c r="K177">
        <v>3489.3945509999999</v>
      </c>
      <c r="L177">
        <v>24960.201488999999</v>
      </c>
      <c r="M177" t="s">
        <v>4</v>
      </c>
      <c r="N177">
        <v>2564.3441549999998</v>
      </c>
      <c r="O177">
        <v>23547.821157999999</v>
      </c>
      <c r="P177" t="s">
        <v>5</v>
      </c>
      <c r="Q177">
        <v>32.063485999999997</v>
      </c>
      <c r="R177">
        <v>2.1906940000000001</v>
      </c>
      <c r="S177" t="s">
        <v>6</v>
      </c>
      <c r="T177">
        <v>559.27682000000004</v>
      </c>
      <c r="U177">
        <v>0.11872199999999999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5.5301999999999997E-2</v>
      </c>
      <c r="AG177">
        <v>7.2999999999999999E-5</v>
      </c>
      <c r="AH177" t="s">
        <v>11</v>
      </c>
      <c r="AI177">
        <v>0.94268700000000005</v>
      </c>
      <c r="AJ177">
        <v>1.35E-4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1275</v>
      </c>
      <c r="D178" t="s">
        <v>1</v>
      </c>
      <c r="E178">
        <v>0</v>
      </c>
      <c r="F178">
        <v>0</v>
      </c>
      <c r="G178" t="s">
        <v>2</v>
      </c>
      <c r="H178">
        <v>3737.9292289999999</v>
      </c>
      <c r="I178">
        <v>27006.036272000001</v>
      </c>
      <c r="J178" t="s">
        <v>3</v>
      </c>
      <c r="K178">
        <v>3705.4933110000002</v>
      </c>
      <c r="L178">
        <v>26767.593290000001</v>
      </c>
      <c r="M178" t="s">
        <v>4</v>
      </c>
      <c r="N178">
        <v>2722.7471780000001</v>
      </c>
      <c r="O178">
        <v>25530.658364999999</v>
      </c>
      <c r="P178" t="s">
        <v>5</v>
      </c>
      <c r="Q178">
        <v>34.003929999999997</v>
      </c>
      <c r="R178">
        <v>2.3277049999999999</v>
      </c>
      <c r="S178" t="s">
        <v>6</v>
      </c>
      <c r="T178">
        <v>594.22708899999998</v>
      </c>
      <c r="U178">
        <v>0.128606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5.5226999999999998E-2</v>
      </c>
      <c r="AG178">
        <v>7.2999999999999999E-5</v>
      </c>
      <c r="AH178" t="s">
        <v>11</v>
      </c>
      <c r="AI178">
        <v>0.94323699999999999</v>
      </c>
      <c r="AJ178">
        <v>1.3799999999999999E-4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1350</v>
      </c>
      <c r="D179" t="s">
        <v>1</v>
      </c>
      <c r="E179">
        <v>0</v>
      </c>
      <c r="F179">
        <v>0</v>
      </c>
      <c r="G179" t="s">
        <v>2</v>
      </c>
      <c r="H179">
        <v>3960.7446479999999</v>
      </c>
      <c r="I179">
        <v>26841.360874999998</v>
      </c>
      <c r="J179" t="s">
        <v>3</v>
      </c>
      <c r="K179">
        <v>3926.3580710000001</v>
      </c>
      <c r="L179">
        <v>26627.762900999998</v>
      </c>
      <c r="M179" t="s">
        <v>4</v>
      </c>
      <c r="N179">
        <v>2885.5004199999998</v>
      </c>
      <c r="O179">
        <v>26002.776900000001</v>
      </c>
      <c r="P179" t="s">
        <v>5</v>
      </c>
      <c r="Q179">
        <v>36.049894000000002</v>
      </c>
      <c r="R179">
        <v>2.301596</v>
      </c>
      <c r="S179" t="s">
        <v>6</v>
      </c>
      <c r="T179">
        <v>629.18714</v>
      </c>
      <c r="U179">
        <v>0.12740199999999999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5.5211999999999997E-2</v>
      </c>
      <c r="AG179">
        <v>7.2999999999999999E-5</v>
      </c>
      <c r="AH179" t="s">
        <v>11</v>
      </c>
      <c r="AI179">
        <v>0.94323800000000002</v>
      </c>
      <c r="AJ179">
        <v>1.3799999999999999E-4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1425</v>
      </c>
      <c r="D180" t="s">
        <v>1</v>
      </c>
      <c r="E180">
        <v>0</v>
      </c>
      <c r="F180">
        <v>0</v>
      </c>
      <c r="G180" t="s">
        <v>2</v>
      </c>
      <c r="H180">
        <v>4182.6519340000004</v>
      </c>
      <c r="I180">
        <v>29870.114852999999</v>
      </c>
      <c r="J180" t="s">
        <v>3</v>
      </c>
      <c r="K180">
        <v>4146.3233739999996</v>
      </c>
      <c r="L180">
        <v>29617.702395</v>
      </c>
      <c r="M180" t="s">
        <v>4</v>
      </c>
      <c r="N180">
        <v>3047.0995210000001</v>
      </c>
      <c r="O180">
        <v>28972.525489</v>
      </c>
      <c r="P180" t="s">
        <v>5</v>
      </c>
      <c r="Q180">
        <v>38.089587000000002</v>
      </c>
      <c r="R180">
        <v>2.4991590000000001</v>
      </c>
      <c r="S180" t="s">
        <v>6</v>
      </c>
      <c r="T180">
        <v>664.14264800000001</v>
      </c>
      <c r="U180">
        <v>0.14214099999999999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5.5134000000000002E-2</v>
      </c>
      <c r="AG180">
        <v>7.2999999999999999E-5</v>
      </c>
      <c r="AH180" t="s">
        <v>11</v>
      </c>
      <c r="AI180">
        <v>0.94325400000000004</v>
      </c>
      <c r="AJ180">
        <v>1.3799999999999999E-4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1500</v>
      </c>
      <c r="D181" t="s">
        <v>1</v>
      </c>
      <c r="E181">
        <v>0</v>
      </c>
      <c r="F181">
        <v>0</v>
      </c>
      <c r="G181" t="s">
        <v>2</v>
      </c>
      <c r="H181">
        <v>4400.1220700000003</v>
      </c>
      <c r="I181">
        <v>31581.788648000002</v>
      </c>
      <c r="J181" t="s">
        <v>3</v>
      </c>
      <c r="K181">
        <v>4361.9378470000001</v>
      </c>
      <c r="L181">
        <v>31315.166663</v>
      </c>
      <c r="M181" t="s">
        <v>4</v>
      </c>
      <c r="N181">
        <v>3204.5967869999999</v>
      </c>
      <c r="O181">
        <v>30755.344738</v>
      </c>
      <c r="P181" t="s">
        <v>5</v>
      </c>
      <c r="Q181">
        <v>40.042605999999999</v>
      </c>
      <c r="R181">
        <v>2.6438130000000002</v>
      </c>
      <c r="S181" t="s">
        <v>6</v>
      </c>
      <c r="T181">
        <v>699.09458700000005</v>
      </c>
      <c r="U181">
        <v>0.15035999999999999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5.4835000000000002E-2</v>
      </c>
      <c r="AG181">
        <v>7.1000000000000005E-5</v>
      </c>
      <c r="AH181" t="s">
        <v>11</v>
      </c>
      <c r="AI181">
        <v>0.94360200000000005</v>
      </c>
      <c r="AJ181">
        <v>1.36E-4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75</v>
      </c>
      <c r="D182" t="s">
        <v>1</v>
      </c>
      <c r="E182">
        <v>0</v>
      </c>
      <c r="F182">
        <v>0</v>
      </c>
      <c r="G182" t="s">
        <v>2</v>
      </c>
      <c r="H182">
        <v>2193.8932249999998</v>
      </c>
      <c r="I182">
        <v>18294.471556</v>
      </c>
      <c r="J182" t="s">
        <v>3</v>
      </c>
      <c r="K182">
        <v>2193.1540190000001</v>
      </c>
      <c r="L182">
        <v>18291.825560000001</v>
      </c>
      <c r="M182" t="s">
        <v>4</v>
      </c>
      <c r="N182">
        <v>25.879621</v>
      </c>
      <c r="O182">
        <v>3.3440000000000002E-3</v>
      </c>
      <c r="P182" t="s">
        <v>5</v>
      </c>
      <c r="Q182">
        <v>2145.142605</v>
      </c>
      <c r="R182">
        <v>18194.540089999999</v>
      </c>
      <c r="S182" t="s">
        <v>6</v>
      </c>
      <c r="T182">
        <v>2192.8292379999998</v>
      </c>
      <c r="U182">
        <v>18300.610252999999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7.6165999999999998E-2</v>
      </c>
      <c r="AG182">
        <v>1.21E-4</v>
      </c>
      <c r="AH182" t="s">
        <v>11</v>
      </c>
      <c r="AI182">
        <v>0.92699399999999998</v>
      </c>
      <c r="AJ182">
        <v>9.6000000000000002E-5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150</v>
      </c>
      <c r="D183" t="s">
        <v>1</v>
      </c>
      <c r="E183">
        <v>0</v>
      </c>
      <c r="F183">
        <v>0</v>
      </c>
      <c r="G183" t="s">
        <v>2</v>
      </c>
      <c r="H183">
        <v>4367.9493549999997</v>
      </c>
      <c r="I183">
        <v>36967.461134999998</v>
      </c>
      <c r="J183" t="s">
        <v>3</v>
      </c>
      <c r="K183">
        <v>4366.4962159999995</v>
      </c>
      <c r="L183">
        <v>36960.761435</v>
      </c>
      <c r="M183" t="s">
        <v>4</v>
      </c>
      <c r="N183">
        <v>51.740875000000003</v>
      </c>
      <c r="O183">
        <v>8.6269999999999993E-3</v>
      </c>
      <c r="P183" t="s">
        <v>5</v>
      </c>
      <c r="Q183">
        <v>4269.52729</v>
      </c>
      <c r="R183">
        <v>36667.244570000003</v>
      </c>
      <c r="S183" t="s">
        <v>6</v>
      </c>
      <c r="T183">
        <v>4365.7992039999999</v>
      </c>
      <c r="U183">
        <v>36983.911271999998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7.0176000000000002E-2</v>
      </c>
      <c r="AG183">
        <v>1.5300000000000001E-4</v>
      </c>
      <c r="AH183" t="s">
        <v>11</v>
      </c>
      <c r="AI183">
        <v>0.93022899999999997</v>
      </c>
      <c r="AJ183">
        <v>4.5000000000000003E-5</v>
      </c>
      <c r="AK183" t="s">
        <v>12</v>
      </c>
      <c r="AL183">
        <v>0.88</v>
      </c>
      <c r="AM183">
        <v>37.945599999999999</v>
      </c>
    </row>
    <row r="184" spans="1:39" x14ac:dyDescent="0.25">
      <c r="A184" t="s">
        <v>94</v>
      </c>
      <c r="B184">
        <v>3</v>
      </c>
      <c r="C184">
        <v>225</v>
      </c>
      <c r="D184" t="s">
        <v>1</v>
      </c>
      <c r="E184">
        <v>0</v>
      </c>
      <c r="F184">
        <v>0</v>
      </c>
      <c r="G184" t="s">
        <v>2</v>
      </c>
      <c r="H184">
        <v>6578.3336909999998</v>
      </c>
      <c r="I184">
        <v>63122.000931000002</v>
      </c>
      <c r="J184" t="s">
        <v>3</v>
      </c>
      <c r="K184">
        <v>6576.1615920000004</v>
      </c>
      <c r="L184">
        <v>63108.520657000001</v>
      </c>
      <c r="M184" t="s">
        <v>4</v>
      </c>
      <c r="N184">
        <v>77.629119000000003</v>
      </c>
      <c r="O184">
        <v>2.1260999999999999E-2</v>
      </c>
      <c r="P184" t="s">
        <v>5</v>
      </c>
      <c r="Q184">
        <v>6430.4445509999996</v>
      </c>
      <c r="R184">
        <v>62505.597884000003</v>
      </c>
      <c r="S184" t="s">
        <v>6</v>
      </c>
      <c r="T184">
        <v>6575.1162990000003</v>
      </c>
      <c r="U184">
        <v>63133.873871000003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6.7097000000000004E-2</v>
      </c>
      <c r="AG184">
        <v>1.47E-4</v>
      </c>
      <c r="AH184" t="s">
        <v>11</v>
      </c>
      <c r="AI184">
        <v>0.93251799999999996</v>
      </c>
      <c r="AJ184">
        <v>4.5000000000000003E-5</v>
      </c>
      <c r="AK184" t="s">
        <v>12</v>
      </c>
      <c r="AL184">
        <v>0.88</v>
      </c>
      <c r="AM184">
        <v>37.945599999999999</v>
      </c>
    </row>
    <row r="185" spans="1:39" x14ac:dyDescent="0.25">
      <c r="A185" t="s">
        <v>94</v>
      </c>
      <c r="B185">
        <v>4</v>
      </c>
      <c r="C185">
        <v>300</v>
      </c>
      <c r="D185" t="s">
        <v>1</v>
      </c>
      <c r="E185">
        <v>0</v>
      </c>
      <c r="F185">
        <v>0</v>
      </c>
      <c r="G185" t="s">
        <v>2</v>
      </c>
      <c r="H185">
        <v>8792.2841700000008</v>
      </c>
      <c r="I185">
        <v>94021.760901999995</v>
      </c>
      <c r="J185" t="s">
        <v>3</v>
      </c>
      <c r="K185">
        <v>8789.3958889999994</v>
      </c>
      <c r="L185">
        <v>94003.867918000004</v>
      </c>
      <c r="M185" t="s">
        <v>4</v>
      </c>
      <c r="N185">
        <v>103.511371</v>
      </c>
      <c r="O185">
        <v>2.9049999999999999E-2</v>
      </c>
      <c r="P185" t="s">
        <v>5</v>
      </c>
      <c r="Q185">
        <v>8594.3259670000007</v>
      </c>
      <c r="R185">
        <v>92886.102175000007</v>
      </c>
      <c r="S185" t="s">
        <v>6</v>
      </c>
      <c r="T185">
        <v>8788.4047750000009</v>
      </c>
      <c r="U185">
        <v>94270.544559999995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6.5157999999999994E-2</v>
      </c>
      <c r="AG185">
        <v>1.36E-4</v>
      </c>
      <c r="AH185" t="s">
        <v>11</v>
      </c>
      <c r="AI185">
        <v>0.93323599999999995</v>
      </c>
      <c r="AJ185">
        <v>5.3999999999999998E-5</v>
      </c>
      <c r="AK185" t="s">
        <v>12</v>
      </c>
      <c r="AL185">
        <v>0.88</v>
      </c>
      <c r="AM185">
        <v>37.945599999999999</v>
      </c>
    </row>
    <row r="186" spans="1:39" x14ac:dyDescent="0.25">
      <c r="A186" t="s">
        <v>94</v>
      </c>
      <c r="B186">
        <v>5</v>
      </c>
      <c r="C186">
        <v>375</v>
      </c>
      <c r="D186" t="s">
        <v>1</v>
      </c>
      <c r="E186">
        <v>0</v>
      </c>
      <c r="F186">
        <v>0</v>
      </c>
      <c r="G186" t="s">
        <v>2</v>
      </c>
      <c r="H186">
        <v>10959.28707</v>
      </c>
      <c r="I186">
        <v>116915.41686899999</v>
      </c>
      <c r="J186" t="s">
        <v>3</v>
      </c>
      <c r="K186">
        <v>10955.687285</v>
      </c>
      <c r="L186">
        <v>116891.817194</v>
      </c>
      <c r="M186" t="s">
        <v>4</v>
      </c>
      <c r="N186">
        <v>129.37203600000001</v>
      </c>
      <c r="O186">
        <v>3.8903E-2</v>
      </c>
      <c r="P186" t="s">
        <v>5</v>
      </c>
      <c r="Q186">
        <v>10711.876289</v>
      </c>
      <c r="R186">
        <v>115873.191526</v>
      </c>
      <c r="S186" t="s">
        <v>6</v>
      </c>
      <c r="T186">
        <v>10954.325468999999</v>
      </c>
      <c r="U186">
        <v>117047.518513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6.4171000000000006E-2</v>
      </c>
      <c r="AG186">
        <v>1.2999999999999999E-4</v>
      </c>
      <c r="AH186" t="s">
        <v>11</v>
      </c>
      <c r="AI186">
        <v>0.93396999999999997</v>
      </c>
      <c r="AJ186">
        <v>6.0000000000000002E-5</v>
      </c>
      <c r="AK186" t="s">
        <v>12</v>
      </c>
      <c r="AL186">
        <v>0.88</v>
      </c>
      <c r="AM186">
        <v>37.945599999999999</v>
      </c>
    </row>
    <row r="187" spans="1:39" x14ac:dyDescent="0.25">
      <c r="A187" t="s">
        <v>94</v>
      </c>
      <c r="B187">
        <v>6</v>
      </c>
      <c r="C187">
        <v>450</v>
      </c>
      <c r="D187" t="s">
        <v>1</v>
      </c>
      <c r="E187">
        <v>0</v>
      </c>
      <c r="F187">
        <v>0</v>
      </c>
      <c r="G187" t="s">
        <v>2</v>
      </c>
      <c r="H187">
        <v>13143.733828</v>
      </c>
      <c r="I187">
        <v>149244.264773</v>
      </c>
      <c r="J187" t="s">
        <v>3</v>
      </c>
      <c r="K187">
        <v>13139.421875</v>
      </c>
      <c r="L187">
        <v>149205.81977500001</v>
      </c>
      <c r="M187" t="s">
        <v>4</v>
      </c>
      <c r="N187">
        <v>155.234936</v>
      </c>
      <c r="O187">
        <v>5.7783000000000001E-2</v>
      </c>
      <c r="P187" t="s">
        <v>5</v>
      </c>
      <c r="Q187">
        <v>12846.281367</v>
      </c>
      <c r="R187">
        <v>149169.164915</v>
      </c>
      <c r="S187" t="s">
        <v>6</v>
      </c>
      <c r="T187">
        <v>13138.178379000001</v>
      </c>
      <c r="U187">
        <v>149446.90211900001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6.3658000000000006E-2</v>
      </c>
      <c r="AG187">
        <v>1.2400000000000001E-4</v>
      </c>
      <c r="AH187" t="s">
        <v>11</v>
      </c>
      <c r="AI187">
        <v>0.93410800000000005</v>
      </c>
      <c r="AJ187">
        <v>5.8999999999999998E-5</v>
      </c>
      <c r="AK187" t="s">
        <v>12</v>
      </c>
      <c r="AL187">
        <v>4.5599999999999996</v>
      </c>
      <c r="AM187">
        <v>695.04639999999995</v>
      </c>
    </row>
    <row r="188" spans="1:39" x14ac:dyDescent="0.25">
      <c r="A188" t="s">
        <v>94</v>
      </c>
      <c r="B188">
        <v>7</v>
      </c>
      <c r="C188">
        <v>525</v>
      </c>
      <c r="D188" t="s">
        <v>1</v>
      </c>
      <c r="E188">
        <v>0</v>
      </c>
      <c r="F188">
        <v>0</v>
      </c>
      <c r="G188" t="s">
        <v>2</v>
      </c>
      <c r="H188">
        <v>15308.896133</v>
      </c>
      <c r="I188">
        <v>159718.955372</v>
      </c>
      <c r="J188" t="s">
        <v>3</v>
      </c>
      <c r="K188">
        <v>15303.877129</v>
      </c>
      <c r="L188">
        <v>159675.58736199999</v>
      </c>
      <c r="M188" t="s">
        <v>4</v>
      </c>
      <c r="N188">
        <v>181.098423</v>
      </c>
      <c r="O188">
        <v>7.0302000000000003E-2</v>
      </c>
      <c r="P188" t="s">
        <v>5</v>
      </c>
      <c r="Q188">
        <v>14961.384824000001</v>
      </c>
      <c r="R188">
        <v>159746.88750099999</v>
      </c>
      <c r="S188" t="s">
        <v>6</v>
      </c>
      <c r="T188">
        <v>15302.269746</v>
      </c>
      <c r="U188">
        <v>159854.76170199999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6.1483999999999997E-2</v>
      </c>
      <c r="AG188">
        <v>1.08E-4</v>
      </c>
      <c r="AH188" t="s">
        <v>11</v>
      </c>
      <c r="AI188">
        <v>0.93501299999999998</v>
      </c>
      <c r="AJ188">
        <v>7.3999999999999996E-5</v>
      </c>
      <c r="AK188" t="s">
        <v>12</v>
      </c>
      <c r="AL188">
        <v>4.76</v>
      </c>
      <c r="AM188">
        <v>695.18240000000003</v>
      </c>
    </row>
    <row r="189" spans="1:39" x14ac:dyDescent="0.25">
      <c r="A189" t="s">
        <v>94</v>
      </c>
      <c r="B189">
        <v>8</v>
      </c>
      <c r="C189">
        <v>600</v>
      </c>
      <c r="D189" t="s">
        <v>1</v>
      </c>
      <c r="E189">
        <v>0</v>
      </c>
      <c r="F189">
        <v>0</v>
      </c>
      <c r="G189" t="s">
        <v>2</v>
      </c>
      <c r="H189">
        <v>17494.766210999998</v>
      </c>
      <c r="I189">
        <v>217900.62691399999</v>
      </c>
      <c r="J189" t="s">
        <v>3</v>
      </c>
      <c r="K189">
        <v>17489.034531000001</v>
      </c>
      <c r="L189">
        <v>217836.93476400001</v>
      </c>
      <c r="M189" t="s">
        <v>4</v>
      </c>
      <c r="N189">
        <v>206.97466</v>
      </c>
      <c r="O189">
        <v>9.2333999999999999E-2</v>
      </c>
      <c r="P189" t="s">
        <v>5</v>
      </c>
      <c r="Q189">
        <v>17097.434101999999</v>
      </c>
      <c r="R189">
        <v>218652.21299199999</v>
      </c>
      <c r="S189" t="s">
        <v>6</v>
      </c>
      <c r="T189">
        <v>17487.055664</v>
      </c>
      <c r="U189">
        <v>218143.30241500001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6.1183000000000001E-2</v>
      </c>
      <c r="AG189">
        <v>1.1E-4</v>
      </c>
      <c r="AH189" t="s">
        <v>11</v>
      </c>
      <c r="AI189">
        <v>0.93603000000000003</v>
      </c>
      <c r="AJ189">
        <v>8.5000000000000006E-5</v>
      </c>
      <c r="AK189" t="s">
        <v>12</v>
      </c>
      <c r="AL189">
        <v>9.5</v>
      </c>
      <c r="AM189">
        <v>1189.53</v>
      </c>
    </row>
    <row r="190" spans="1:39" x14ac:dyDescent="0.25">
      <c r="A190" t="s">
        <v>94</v>
      </c>
      <c r="B190">
        <v>9</v>
      </c>
      <c r="C190">
        <v>675</v>
      </c>
      <c r="D190" t="s">
        <v>1</v>
      </c>
      <c r="E190">
        <v>0</v>
      </c>
      <c r="F190">
        <v>0</v>
      </c>
      <c r="G190" t="s">
        <v>2</v>
      </c>
      <c r="H190">
        <v>19687.100429999999</v>
      </c>
      <c r="I190">
        <v>262321.36593899998</v>
      </c>
      <c r="J190" t="s">
        <v>3</v>
      </c>
      <c r="K190">
        <v>19680.648476999999</v>
      </c>
      <c r="L190">
        <v>262243.968727</v>
      </c>
      <c r="M190" t="s">
        <v>4</v>
      </c>
      <c r="N190">
        <v>232.872804</v>
      </c>
      <c r="O190">
        <v>0.12210699999999999</v>
      </c>
      <c r="P190" t="s">
        <v>5</v>
      </c>
      <c r="Q190">
        <v>19240.637930000001</v>
      </c>
      <c r="R190">
        <v>263981.30092800001</v>
      </c>
      <c r="S190" t="s">
        <v>6</v>
      </c>
      <c r="T190">
        <v>19678.648125</v>
      </c>
      <c r="U190">
        <v>263699.50308200001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6.0241999999999997E-2</v>
      </c>
      <c r="AG190">
        <v>1E-4</v>
      </c>
      <c r="AH190" t="s">
        <v>11</v>
      </c>
      <c r="AI190">
        <v>0.93608800000000003</v>
      </c>
      <c r="AJ190">
        <v>8.5000000000000006E-5</v>
      </c>
      <c r="AK190" t="s">
        <v>12</v>
      </c>
      <c r="AL190">
        <v>9.5</v>
      </c>
      <c r="AM190">
        <v>1189.53</v>
      </c>
    </row>
    <row r="191" spans="1:39" x14ac:dyDescent="0.25">
      <c r="A191" t="s">
        <v>94</v>
      </c>
      <c r="B191">
        <v>10</v>
      </c>
      <c r="C191">
        <v>750</v>
      </c>
      <c r="D191" t="s">
        <v>1</v>
      </c>
      <c r="E191">
        <v>0</v>
      </c>
      <c r="F191">
        <v>0</v>
      </c>
      <c r="G191" t="s">
        <v>2</v>
      </c>
      <c r="H191">
        <v>21911.566328000001</v>
      </c>
      <c r="I191">
        <v>326889.01072999998</v>
      </c>
      <c r="J191" t="s">
        <v>3</v>
      </c>
      <c r="K191">
        <v>21904.394961000002</v>
      </c>
      <c r="L191">
        <v>326799.51842099999</v>
      </c>
      <c r="M191" t="s">
        <v>4</v>
      </c>
      <c r="N191">
        <v>258.760965</v>
      </c>
      <c r="O191">
        <v>0.143319</v>
      </c>
      <c r="P191" t="s">
        <v>5</v>
      </c>
      <c r="Q191">
        <v>21415.464453000001</v>
      </c>
      <c r="R191">
        <v>330043.45460900001</v>
      </c>
      <c r="S191" t="s">
        <v>6</v>
      </c>
      <c r="T191">
        <v>21902.559101999999</v>
      </c>
      <c r="U191">
        <v>329378.06000699999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5.9885000000000001E-2</v>
      </c>
      <c r="AG191">
        <v>8.8999999999999995E-5</v>
      </c>
      <c r="AH191" t="s">
        <v>11</v>
      </c>
      <c r="AI191">
        <v>0.93618199999999996</v>
      </c>
      <c r="AJ191">
        <v>8.3999999999999995E-5</v>
      </c>
      <c r="AK191" t="s">
        <v>12</v>
      </c>
      <c r="AL191">
        <v>9.5</v>
      </c>
      <c r="AM191">
        <v>1189.53</v>
      </c>
    </row>
    <row r="192" spans="1:39" x14ac:dyDescent="0.25">
      <c r="A192" t="s">
        <v>94</v>
      </c>
      <c r="B192">
        <v>11</v>
      </c>
      <c r="C192">
        <v>825</v>
      </c>
      <c r="D192" t="s">
        <v>1</v>
      </c>
      <c r="E192">
        <v>0</v>
      </c>
      <c r="F192">
        <v>0</v>
      </c>
      <c r="G192" t="s">
        <v>2</v>
      </c>
      <c r="H192">
        <v>24086.451015999999</v>
      </c>
      <c r="I192">
        <v>355519.60739800002</v>
      </c>
      <c r="J192" t="s">
        <v>3</v>
      </c>
      <c r="K192">
        <v>24078.566523000001</v>
      </c>
      <c r="L192">
        <v>355420.90243700001</v>
      </c>
      <c r="M192" t="s">
        <v>4</v>
      </c>
      <c r="N192">
        <v>284.64764300000002</v>
      </c>
      <c r="O192">
        <v>0.16034599999999999</v>
      </c>
      <c r="P192" t="s">
        <v>5</v>
      </c>
      <c r="Q192">
        <v>23540.942070000001</v>
      </c>
      <c r="R192">
        <v>359402.51432100002</v>
      </c>
      <c r="S192" t="s">
        <v>6</v>
      </c>
      <c r="T192">
        <v>24077.182186999999</v>
      </c>
      <c r="U192">
        <v>360371.01342999999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5.8588000000000001E-2</v>
      </c>
      <c r="AG192">
        <v>6.8999999999999997E-5</v>
      </c>
      <c r="AH192" t="s">
        <v>11</v>
      </c>
      <c r="AI192">
        <v>0.93652500000000005</v>
      </c>
      <c r="AJ192">
        <v>8.5000000000000006E-5</v>
      </c>
      <c r="AK192" t="s">
        <v>12</v>
      </c>
      <c r="AL192">
        <v>9.5</v>
      </c>
      <c r="AM192">
        <v>1189.53</v>
      </c>
    </row>
    <row r="193" spans="1:39" x14ac:dyDescent="0.25">
      <c r="A193" t="s">
        <v>94</v>
      </c>
      <c r="B193">
        <v>12</v>
      </c>
      <c r="C193">
        <v>900</v>
      </c>
      <c r="D193" t="s">
        <v>1</v>
      </c>
      <c r="E193">
        <v>0</v>
      </c>
      <c r="F193">
        <v>0</v>
      </c>
      <c r="G193" t="s">
        <v>2</v>
      </c>
      <c r="H193">
        <v>26299.771406</v>
      </c>
      <c r="I193">
        <v>408432.37234900001</v>
      </c>
      <c r="J193" t="s">
        <v>3</v>
      </c>
      <c r="K193">
        <v>26291.171796999999</v>
      </c>
      <c r="L193">
        <v>408321.955158</v>
      </c>
      <c r="M193" t="s">
        <v>4</v>
      </c>
      <c r="N193">
        <v>310.53592900000001</v>
      </c>
      <c r="O193">
        <v>0.19422</v>
      </c>
      <c r="P193" t="s">
        <v>5</v>
      </c>
      <c r="Q193">
        <v>25704.780078</v>
      </c>
      <c r="R193">
        <v>412742.822353</v>
      </c>
      <c r="S193" t="s">
        <v>6</v>
      </c>
      <c r="T193">
        <v>26289.472616999999</v>
      </c>
      <c r="U193">
        <v>413001.83312899998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5.7210999999999998E-2</v>
      </c>
      <c r="AG193">
        <v>3.3000000000000003E-5</v>
      </c>
      <c r="AH193" t="s">
        <v>11</v>
      </c>
      <c r="AI193">
        <v>0.93696299999999999</v>
      </c>
      <c r="AJ193">
        <v>9.0000000000000006E-5</v>
      </c>
      <c r="AK193" t="s">
        <v>12</v>
      </c>
      <c r="AL193">
        <v>19.22</v>
      </c>
      <c r="AM193">
        <v>3253.0515999999998</v>
      </c>
    </row>
    <row r="194" spans="1:39" x14ac:dyDescent="0.25">
      <c r="A194" t="s">
        <v>94</v>
      </c>
      <c r="B194">
        <v>13</v>
      </c>
      <c r="C194">
        <v>975</v>
      </c>
      <c r="D194" t="s">
        <v>1</v>
      </c>
      <c r="E194">
        <v>0</v>
      </c>
      <c r="F194">
        <v>0</v>
      </c>
      <c r="G194" t="s">
        <v>2</v>
      </c>
      <c r="H194">
        <v>28496.174569999999</v>
      </c>
      <c r="I194">
        <v>457183.79436599999</v>
      </c>
      <c r="J194" t="s">
        <v>3</v>
      </c>
      <c r="K194">
        <v>28486.857305000001</v>
      </c>
      <c r="L194">
        <v>457058.97108500003</v>
      </c>
      <c r="M194" t="s">
        <v>4</v>
      </c>
      <c r="N194">
        <v>336.42251900000002</v>
      </c>
      <c r="O194">
        <v>0.21268799999999999</v>
      </c>
      <c r="P194" t="s">
        <v>5</v>
      </c>
      <c r="Q194">
        <v>27851.932422000002</v>
      </c>
      <c r="R194">
        <v>462094.63139400003</v>
      </c>
      <c r="S194" t="s">
        <v>6</v>
      </c>
      <c r="T194">
        <v>28485.215273000002</v>
      </c>
      <c r="U194">
        <v>462059.58742900001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5.6080999999999999E-2</v>
      </c>
      <c r="AG194">
        <v>7.9999999999999996E-6</v>
      </c>
      <c r="AH194" t="s">
        <v>11</v>
      </c>
      <c r="AI194">
        <v>0.93737199999999998</v>
      </c>
      <c r="AJ194">
        <v>9.0000000000000006E-5</v>
      </c>
      <c r="AK194" t="s">
        <v>12</v>
      </c>
      <c r="AL194">
        <v>22.92</v>
      </c>
      <c r="AM194">
        <v>3781.6336000000001</v>
      </c>
    </row>
    <row r="195" spans="1:39" x14ac:dyDescent="0.25">
      <c r="A195" t="s">
        <v>94</v>
      </c>
      <c r="B195">
        <v>14</v>
      </c>
      <c r="C195">
        <v>1050</v>
      </c>
      <c r="D195" t="s">
        <v>1</v>
      </c>
      <c r="E195">
        <v>0</v>
      </c>
      <c r="F195">
        <v>0</v>
      </c>
      <c r="G195" t="s">
        <v>2</v>
      </c>
      <c r="H195">
        <v>30683.662069999998</v>
      </c>
      <c r="I195">
        <v>510932.82212000003</v>
      </c>
      <c r="J195" t="s">
        <v>3</v>
      </c>
      <c r="K195">
        <v>30673.628046999998</v>
      </c>
      <c r="L195">
        <v>510802.09030600003</v>
      </c>
      <c r="M195" t="s">
        <v>4</v>
      </c>
      <c r="N195">
        <v>362.29884199999998</v>
      </c>
      <c r="O195">
        <v>0.23069500000000001</v>
      </c>
      <c r="P195" t="s">
        <v>5</v>
      </c>
      <c r="Q195">
        <v>29990.153203000002</v>
      </c>
      <c r="R195">
        <v>515269.54197999998</v>
      </c>
      <c r="S195" t="s">
        <v>6</v>
      </c>
      <c r="T195">
        <v>30671.165742000001</v>
      </c>
      <c r="U195">
        <v>516518.95780099998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5.6004999999999999E-2</v>
      </c>
      <c r="AG195">
        <v>7.9999999999999996E-6</v>
      </c>
      <c r="AH195" t="s">
        <v>11</v>
      </c>
      <c r="AI195">
        <v>0.93737499999999996</v>
      </c>
      <c r="AJ195">
        <v>9.0000000000000006E-5</v>
      </c>
      <c r="AK195" t="s">
        <v>12</v>
      </c>
      <c r="AL195">
        <v>29.44</v>
      </c>
      <c r="AM195">
        <v>4699.0064000000002</v>
      </c>
    </row>
    <row r="196" spans="1:39" x14ac:dyDescent="0.25">
      <c r="A196" t="s">
        <v>94</v>
      </c>
      <c r="B196">
        <v>15</v>
      </c>
      <c r="C196">
        <v>1125</v>
      </c>
      <c r="D196" t="s">
        <v>1</v>
      </c>
      <c r="E196">
        <v>0</v>
      </c>
      <c r="F196">
        <v>0</v>
      </c>
      <c r="G196" t="s">
        <v>2</v>
      </c>
      <c r="H196">
        <v>32853.300430000003</v>
      </c>
      <c r="I196">
        <v>543921.74921100005</v>
      </c>
      <c r="J196" t="s">
        <v>3</v>
      </c>
      <c r="K196">
        <v>32842.552890999999</v>
      </c>
      <c r="L196">
        <v>543783.405699</v>
      </c>
      <c r="M196" t="s">
        <v>4</v>
      </c>
      <c r="N196">
        <v>388.17136399999998</v>
      </c>
      <c r="O196">
        <v>0.24479799999999999</v>
      </c>
      <c r="P196" t="s">
        <v>5</v>
      </c>
      <c r="Q196">
        <v>32110.575155999999</v>
      </c>
      <c r="R196">
        <v>548160.62971699995</v>
      </c>
      <c r="S196" t="s">
        <v>6</v>
      </c>
      <c r="T196">
        <v>32840.099413999997</v>
      </c>
      <c r="U196">
        <v>549801.01120099996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5.5835000000000003E-2</v>
      </c>
      <c r="AG196">
        <v>6.9999999999999999E-6</v>
      </c>
      <c r="AH196" t="s">
        <v>11</v>
      </c>
      <c r="AI196">
        <v>0.93803999999999998</v>
      </c>
      <c r="AJ196">
        <v>1.01E-4</v>
      </c>
      <c r="AK196" t="s">
        <v>12</v>
      </c>
      <c r="AL196">
        <v>40.32</v>
      </c>
      <c r="AM196">
        <v>6957.1376</v>
      </c>
    </row>
    <row r="197" spans="1:39" x14ac:dyDescent="0.25">
      <c r="A197" t="s">
        <v>94</v>
      </c>
      <c r="B197">
        <v>16</v>
      </c>
      <c r="C197">
        <v>1200</v>
      </c>
      <c r="D197" t="s">
        <v>1</v>
      </c>
      <c r="E197">
        <v>0</v>
      </c>
      <c r="F197">
        <v>0</v>
      </c>
      <c r="G197" t="s">
        <v>2</v>
      </c>
      <c r="H197">
        <v>35051.566953000001</v>
      </c>
      <c r="I197">
        <v>568976.78913799999</v>
      </c>
      <c r="J197" t="s">
        <v>3</v>
      </c>
      <c r="K197">
        <v>35040.105703000001</v>
      </c>
      <c r="L197">
        <v>568830.053265</v>
      </c>
      <c r="M197" t="s">
        <v>4</v>
      </c>
      <c r="N197">
        <v>414.05578200000002</v>
      </c>
      <c r="O197">
        <v>0.27353699999999997</v>
      </c>
      <c r="P197" t="s">
        <v>5</v>
      </c>
      <c r="Q197">
        <v>34259.409530999998</v>
      </c>
      <c r="R197">
        <v>573073.18920599995</v>
      </c>
      <c r="S197" t="s">
        <v>6</v>
      </c>
      <c r="T197">
        <v>35038.003515999997</v>
      </c>
      <c r="U197">
        <v>575109.05510600004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5.5384999999999997E-2</v>
      </c>
      <c r="AG197">
        <v>5.0000000000000004E-6</v>
      </c>
      <c r="AH197" t="s">
        <v>11</v>
      </c>
      <c r="AI197">
        <v>0.93896999999999997</v>
      </c>
      <c r="AJ197">
        <v>1.11E-4</v>
      </c>
      <c r="AK197" t="s">
        <v>12</v>
      </c>
      <c r="AL197">
        <v>46.12</v>
      </c>
      <c r="AM197">
        <v>7286.0655999999999</v>
      </c>
    </row>
    <row r="198" spans="1:39" x14ac:dyDescent="0.25">
      <c r="A198" t="s">
        <v>94</v>
      </c>
      <c r="B198">
        <v>17</v>
      </c>
      <c r="C198">
        <v>1275</v>
      </c>
      <c r="D198" t="s">
        <v>1</v>
      </c>
      <c r="E198">
        <v>0</v>
      </c>
      <c r="F198">
        <v>0</v>
      </c>
      <c r="G198" t="s">
        <v>2</v>
      </c>
      <c r="H198">
        <v>37241.072655999997</v>
      </c>
      <c r="I198">
        <v>628193.73997899995</v>
      </c>
      <c r="J198" t="s">
        <v>3</v>
      </c>
      <c r="K198">
        <v>37228.901328</v>
      </c>
      <c r="L198">
        <v>628035.490598</v>
      </c>
      <c r="M198" t="s">
        <v>4</v>
      </c>
      <c r="N198">
        <v>439.93486300000001</v>
      </c>
      <c r="O198">
        <v>0.28788399999999997</v>
      </c>
      <c r="P198" t="s">
        <v>5</v>
      </c>
      <c r="Q198">
        <v>36399.794531</v>
      </c>
      <c r="R198">
        <v>632232.58596299996</v>
      </c>
      <c r="S198" t="s">
        <v>6</v>
      </c>
      <c r="T198">
        <v>37226.889766</v>
      </c>
      <c r="U198">
        <v>634402.37335500005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5.5211999999999997E-2</v>
      </c>
      <c r="AG198">
        <v>3.9999999999999998E-6</v>
      </c>
      <c r="AH198" t="s">
        <v>11</v>
      </c>
      <c r="AI198">
        <v>0.93896999999999997</v>
      </c>
      <c r="AJ198">
        <v>1.11E-4</v>
      </c>
      <c r="AK198" t="s">
        <v>12</v>
      </c>
      <c r="AL198">
        <v>57.24</v>
      </c>
      <c r="AM198">
        <v>11782.502399999999</v>
      </c>
    </row>
    <row r="199" spans="1:39" x14ac:dyDescent="0.25">
      <c r="A199" t="s">
        <v>94</v>
      </c>
      <c r="B199">
        <v>18</v>
      </c>
      <c r="C199">
        <v>1350</v>
      </c>
      <c r="D199" t="s">
        <v>1</v>
      </c>
      <c r="E199">
        <v>0</v>
      </c>
      <c r="F199">
        <v>0</v>
      </c>
      <c r="G199" t="s">
        <v>2</v>
      </c>
      <c r="H199">
        <v>39407.427344000003</v>
      </c>
      <c r="I199">
        <v>624275.69438100001</v>
      </c>
      <c r="J199" t="s">
        <v>3</v>
      </c>
      <c r="K199">
        <v>39394.540234</v>
      </c>
      <c r="L199">
        <v>624115.96872500004</v>
      </c>
      <c r="M199" t="s">
        <v>4</v>
      </c>
      <c r="N199">
        <v>465.81613299999998</v>
      </c>
      <c r="O199">
        <v>0.300257</v>
      </c>
      <c r="P199" t="s">
        <v>5</v>
      </c>
      <c r="Q199">
        <v>38516.611953</v>
      </c>
      <c r="R199">
        <v>628365.24100699998</v>
      </c>
      <c r="S199" t="s">
        <v>6</v>
      </c>
      <c r="T199">
        <v>39392.466015999998</v>
      </c>
      <c r="U199">
        <v>630331.96680399997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5.5211999999999997E-2</v>
      </c>
      <c r="AG199">
        <v>3.9999999999999998E-6</v>
      </c>
      <c r="AH199" t="s">
        <v>11</v>
      </c>
      <c r="AI199">
        <v>0.93928100000000003</v>
      </c>
      <c r="AJ199">
        <v>1.12E-4</v>
      </c>
      <c r="AK199" t="s">
        <v>12</v>
      </c>
      <c r="AL199">
        <v>61.2</v>
      </c>
      <c r="AM199">
        <v>13143</v>
      </c>
    </row>
    <row r="200" spans="1:39" x14ac:dyDescent="0.25">
      <c r="A200" t="s">
        <v>94</v>
      </c>
      <c r="B200">
        <v>19</v>
      </c>
      <c r="C200">
        <v>1425</v>
      </c>
      <c r="D200" t="s">
        <v>1</v>
      </c>
      <c r="E200">
        <v>0</v>
      </c>
      <c r="F200">
        <v>0</v>
      </c>
      <c r="G200" t="s">
        <v>2</v>
      </c>
      <c r="H200">
        <v>41639.381952999996</v>
      </c>
      <c r="I200">
        <v>680406.46577300003</v>
      </c>
      <c r="J200" t="s">
        <v>3</v>
      </c>
      <c r="K200">
        <v>41625.778280999999</v>
      </c>
      <c r="L200">
        <v>680235.25142400002</v>
      </c>
      <c r="M200" t="s">
        <v>4</v>
      </c>
      <c r="N200">
        <v>491.71269100000001</v>
      </c>
      <c r="O200">
        <v>0.33422800000000003</v>
      </c>
      <c r="P200" t="s">
        <v>5</v>
      </c>
      <c r="Q200">
        <v>40698.787499999999</v>
      </c>
      <c r="R200">
        <v>685633.167074</v>
      </c>
      <c r="S200" t="s">
        <v>6</v>
      </c>
      <c r="T200">
        <v>41623.728594</v>
      </c>
      <c r="U200">
        <v>687305.85690100002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5.5100999999999997E-2</v>
      </c>
      <c r="AG200">
        <v>3.9999999999999998E-6</v>
      </c>
      <c r="AH200" t="s">
        <v>11</v>
      </c>
      <c r="AI200">
        <v>0.93987799999999999</v>
      </c>
      <c r="AJ200">
        <v>1.17E-4</v>
      </c>
      <c r="AK200" t="s">
        <v>12</v>
      </c>
      <c r="AL200">
        <v>61.2</v>
      </c>
      <c r="AM200">
        <v>13143</v>
      </c>
    </row>
    <row r="201" spans="1:39" x14ac:dyDescent="0.25">
      <c r="A201" t="s">
        <v>94</v>
      </c>
      <c r="B201">
        <v>20</v>
      </c>
      <c r="C201">
        <v>1500</v>
      </c>
      <c r="D201" t="s">
        <v>1</v>
      </c>
      <c r="E201">
        <v>0</v>
      </c>
      <c r="F201">
        <v>0</v>
      </c>
      <c r="G201" t="s">
        <v>2</v>
      </c>
      <c r="H201">
        <v>43824.807266000003</v>
      </c>
      <c r="I201">
        <v>707571.70128399995</v>
      </c>
      <c r="J201" t="s">
        <v>3</v>
      </c>
      <c r="K201">
        <v>43810.486094</v>
      </c>
      <c r="L201">
        <v>707415.83748500003</v>
      </c>
      <c r="M201" t="s">
        <v>4</v>
      </c>
      <c r="N201">
        <v>517.59923000000003</v>
      </c>
      <c r="O201">
        <v>0.35035100000000002</v>
      </c>
      <c r="P201" t="s">
        <v>5</v>
      </c>
      <c r="Q201">
        <v>42834.157734</v>
      </c>
      <c r="R201">
        <v>712741.55722099997</v>
      </c>
      <c r="S201" t="s">
        <v>6</v>
      </c>
      <c r="T201">
        <v>43808.066328000001</v>
      </c>
      <c r="U201">
        <v>715436.58262300002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5.5002000000000002E-2</v>
      </c>
      <c r="AG201">
        <v>3.9999999999999998E-6</v>
      </c>
      <c r="AH201" t="s">
        <v>11</v>
      </c>
      <c r="AI201">
        <v>0.93988000000000005</v>
      </c>
      <c r="AJ201">
        <v>1.17E-4</v>
      </c>
      <c r="AK201" t="s">
        <v>12</v>
      </c>
      <c r="AL201">
        <v>77.84</v>
      </c>
      <c r="AM201">
        <v>15828.6944</v>
      </c>
    </row>
    <row r="202" spans="1:39" x14ac:dyDescent="0.25">
      <c r="A202" t="s">
        <v>82</v>
      </c>
      <c r="B202">
        <v>1</v>
      </c>
      <c r="C202">
        <v>75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150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225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300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375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450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525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600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675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750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825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900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975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1050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1125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1200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1275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1350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1425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1500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75</v>
      </c>
      <c r="D222" t="s">
        <v>1</v>
      </c>
      <c r="E222">
        <v>0</v>
      </c>
      <c r="F222">
        <v>0</v>
      </c>
      <c r="G222" t="s">
        <v>2</v>
      </c>
      <c r="H222">
        <v>73.507592000000002</v>
      </c>
      <c r="I222">
        <v>6.2430000000000003E-3</v>
      </c>
      <c r="J222" t="s">
        <v>3</v>
      </c>
      <c r="K222">
        <v>50.323782000000001</v>
      </c>
      <c r="L222">
        <v>6.1910000000000003E-3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150</v>
      </c>
      <c r="D223" t="s">
        <v>1</v>
      </c>
      <c r="E223">
        <v>0</v>
      </c>
      <c r="F223">
        <v>0</v>
      </c>
      <c r="G223" t="s">
        <v>2</v>
      </c>
      <c r="H223">
        <v>146.938838</v>
      </c>
      <c r="I223">
        <v>1.7670000000000002E-2</v>
      </c>
      <c r="J223" t="s">
        <v>3</v>
      </c>
      <c r="K223">
        <v>100.58809100000001</v>
      </c>
      <c r="L223">
        <v>1.1776999999999999E-2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225</v>
      </c>
      <c r="D224" t="s">
        <v>1</v>
      </c>
      <c r="E224">
        <v>0</v>
      </c>
      <c r="F224">
        <v>0</v>
      </c>
      <c r="G224" t="s">
        <v>2</v>
      </c>
      <c r="H224">
        <v>220.37732800000001</v>
      </c>
      <c r="I224">
        <v>2.9010000000000001E-2</v>
      </c>
      <c r="J224" t="s">
        <v>3</v>
      </c>
      <c r="K224">
        <v>150.85599999999999</v>
      </c>
      <c r="L224">
        <v>1.7180999999999998E-2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300</v>
      </c>
      <c r="D225" t="s">
        <v>1</v>
      </c>
      <c r="E225">
        <v>0</v>
      </c>
      <c r="F225">
        <v>0</v>
      </c>
      <c r="G225" t="s">
        <v>2</v>
      </c>
      <c r="H225">
        <v>293.819547</v>
      </c>
      <c r="I225">
        <v>3.8392999999999997E-2</v>
      </c>
      <c r="J225" t="s">
        <v>3</v>
      </c>
      <c r="K225">
        <v>201.12611699999999</v>
      </c>
      <c r="L225">
        <v>2.1722999999999999E-2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375</v>
      </c>
      <c r="D226" t="s">
        <v>1</v>
      </c>
      <c r="E226">
        <v>0</v>
      </c>
      <c r="F226">
        <v>0</v>
      </c>
      <c r="G226" t="s">
        <v>2</v>
      </c>
      <c r="H226">
        <v>367.26108199999999</v>
      </c>
      <c r="I226">
        <v>5.4056E-2</v>
      </c>
      <c r="J226" t="s">
        <v>3</v>
      </c>
      <c r="K226">
        <v>251.3931</v>
      </c>
      <c r="L226">
        <v>2.3619999999999999E-2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450</v>
      </c>
      <c r="D227" t="s">
        <v>1</v>
      </c>
      <c r="E227">
        <v>0</v>
      </c>
      <c r="F227">
        <v>0</v>
      </c>
      <c r="G227" t="s">
        <v>2</v>
      </c>
      <c r="H227">
        <v>441.12884600000001</v>
      </c>
      <c r="I227">
        <v>7.8323429999999998</v>
      </c>
      <c r="J227" t="s">
        <v>3</v>
      </c>
      <c r="K227">
        <v>301.67894999999999</v>
      </c>
      <c r="L227">
        <v>2.7175000000000001E-2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525</v>
      </c>
      <c r="D228" t="s">
        <v>1</v>
      </c>
      <c r="E228">
        <v>0</v>
      </c>
      <c r="F228">
        <v>0</v>
      </c>
      <c r="G228" t="s">
        <v>2</v>
      </c>
      <c r="H228">
        <v>514.59245999999996</v>
      </c>
      <c r="I228">
        <v>7.8997919999999997</v>
      </c>
      <c r="J228" t="s">
        <v>3</v>
      </c>
      <c r="K228">
        <v>351.95357100000001</v>
      </c>
      <c r="L228">
        <v>3.4097000000000002E-2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600</v>
      </c>
      <c r="D229" t="s">
        <v>1</v>
      </c>
      <c r="E229">
        <v>0</v>
      </c>
      <c r="F229">
        <v>0</v>
      </c>
      <c r="G229" t="s">
        <v>2</v>
      </c>
      <c r="H229">
        <v>588.04580799999997</v>
      </c>
      <c r="I229">
        <v>7.8891859999999996</v>
      </c>
      <c r="J229" t="s">
        <v>3</v>
      </c>
      <c r="K229">
        <v>402.220192</v>
      </c>
      <c r="L229">
        <v>4.3358000000000001E-2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675</v>
      </c>
      <c r="D230" t="s">
        <v>1</v>
      </c>
      <c r="E230">
        <v>0</v>
      </c>
      <c r="F230">
        <v>0</v>
      </c>
      <c r="G230" t="s">
        <v>2</v>
      </c>
      <c r="H230">
        <v>661.510265</v>
      </c>
      <c r="I230">
        <v>7.9642020000000002</v>
      </c>
      <c r="J230" t="s">
        <v>3</v>
      </c>
      <c r="K230">
        <v>452.499437</v>
      </c>
      <c r="L230">
        <v>5.0449000000000001E-2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750</v>
      </c>
      <c r="D231" t="s">
        <v>1</v>
      </c>
      <c r="E231">
        <v>0</v>
      </c>
      <c r="F231">
        <v>0</v>
      </c>
      <c r="G231" t="s">
        <v>2</v>
      </c>
      <c r="H231">
        <v>734.95482500000003</v>
      </c>
      <c r="I231">
        <v>7.9355799999999999</v>
      </c>
      <c r="J231" t="s">
        <v>3</v>
      </c>
      <c r="K231">
        <v>502.774428</v>
      </c>
      <c r="L231">
        <v>6.0130999999999997E-2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825</v>
      </c>
      <c r="D232" t="s">
        <v>1</v>
      </c>
      <c r="E232">
        <v>0</v>
      </c>
      <c r="F232">
        <v>0</v>
      </c>
      <c r="G232" t="s">
        <v>2</v>
      </c>
      <c r="H232">
        <v>808.39185499999996</v>
      </c>
      <c r="I232">
        <v>7.87338</v>
      </c>
      <c r="J232" t="s">
        <v>3</v>
      </c>
      <c r="K232">
        <v>553.030709</v>
      </c>
      <c r="L232">
        <v>6.6818000000000002E-2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900</v>
      </c>
      <c r="D233" t="s">
        <v>1</v>
      </c>
      <c r="E233">
        <v>0</v>
      </c>
      <c r="F233">
        <v>0</v>
      </c>
      <c r="G233" t="s">
        <v>2</v>
      </c>
      <c r="H233">
        <v>881.84655599999996</v>
      </c>
      <c r="I233">
        <v>7.8970570000000002</v>
      </c>
      <c r="J233" t="s">
        <v>3</v>
      </c>
      <c r="K233">
        <v>603.30937300000005</v>
      </c>
      <c r="L233">
        <v>8.4085999999999994E-2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975</v>
      </c>
      <c r="D234" t="s">
        <v>1</v>
      </c>
      <c r="E234">
        <v>0</v>
      </c>
      <c r="F234">
        <v>0</v>
      </c>
      <c r="G234" t="s">
        <v>2</v>
      </c>
      <c r="H234">
        <v>955.30080899999996</v>
      </c>
      <c r="I234">
        <v>7.9499649999999997</v>
      </c>
      <c r="J234" t="s">
        <v>3</v>
      </c>
      <c r="K234">
        <v>653.58340899999996</v>
      </c>
      <c r="L234">
        <v>8.3412E-2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1050</v>
      </c>
      <c r="D235" t="s">
        <v>1</v>
      </c>
      <c r="E235">
        <v>0</v>
      </c>
      <c r="F235">
        <v>0</v>
      </c>
      <c r="G235" t="s">
        <v>2</v>
      </c>
      <c r="H235">
        <v>1028.7678390000001</v>
      </c>
      <c r="I235">
        <v>7.976934</v>
      </c>
      <c r="J235" t="s">
        <v>3</v>
      </c>
      <c r="K235">
        <v>703.85129800000004</v>
      </c>
      <c r="L235">
        <v>9.0121000000000007E-2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1125</v>
      </c>
      <c r="D236" t="s">
        <v>1</v>
      </c>
      <c r="E236">
        <v>0</v>
      </c>
      <c r="F236">
        <v>0</v>
      </c>
      <c r="G236" t="s">
        <v>2</v>
      </c>
      <c r="H236">
        <v>1102.2386550000001</v>
      </c>
      <c r="I236">
        <v>7.9639230000000003</v>
      </c>
      <c r="J236" t="s">
        <v>3</v>
      </c>
      <c r="K236">
        <v>754.13770999999997</v>
      </c>
      <c r="L236">
        <v>9.1198000000000001E-2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1200</v>
      </c>
      <c r="D237" t="s">
        <v>1</v>
      </c>
      <c r="E237">
        <v>0</v>
      </c>
      <c r="F237">
        <v>0</v>
      </c>
      <c r="G237" t="s">
        <v>2</v>
      </c>
      <c r="H237">
        <v>1175.689695</v>
      </c>
      <c r="I237">
        <v>7.9309260000000004</v>
      </c>
      <c r="J237" t="s">
        <v>3</v>
      </c>
      <c r="K237">
        <v>804.40873799999997</v>
      </c>
      <c r="L237">
        <v>9.4527E-2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1275</v>
      </c>
      <c r="D238" t="s">
        <v>1</v>
      </c>
      <c r="E238">
        <v>0</v>
      </c>
      <c r="F238">
        <v>0</v>
      </c>
      <c r="G238" t="s">
        <v>2</v>
      </c>
      <c r="H238">
        <v>1249.1417650000001</v>
      </c>
      <c r="I238">
        <v>7.8647830000000001</v>
      </c>
      <c r="J238" t="s">
        <v>3</v>
      </c>
      <c r="K238">
        <v>854.687589</v>
      </c>
      <c r="L238">
        <v>9.8309999999999995E-2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1350</v>
      </c>
      <c r="D239" t="s">
        <v>1</v>
      </c>
      <c r="E239">
        <v>0</v>
      </c>
      <c r="F239">
        <v>0</v>
      </c>
      <c r="G239" t="s">
        <v>2</v>
      </c>
      <c r="H239">
        <v>1322.591128</v>
      </c>
      <c r="I239">
        <v>7.8345000000000002</v>
      </c>
      <c r="J239" t="s">
        <v>3</v>
      </c>
      <c r="K239">
        <v>904.95266800000002</v>
      </c>
      <c r="L239">
        <v>0.112648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1425</v>
      </c>
      <c r="D240" t="s">
        <v>1</v>
      </c>
      <c r="E240">
        <v>0</v>
      </c>
      <c r="F240">
        <v>0</v>
      </c>
      <c r="G240" t="s">
        <v>2</v>
      </c>
      <c r="H240">
        <v>1396.0646389999999</v>
      </c>
      <c r="I240">
        <v>7.8398729999999999</v>
      </c>
      <c r="J240" t="s">
        <v>3</v>
      </c>
      <c r="K240">
        <v>955.22907599999996</v>
      </c>
      <c r="L240">
        <v>0.117563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1500</v>
      </c>
      <c r="D241" t="s">
        <v>1</v>
      </c>
      <c r="E241">
        <v>0</v>
      </c>
      <c r="F241">
        <v>0</v>
      </c>
      <c r="G241" t="s">
        <v>2</v>
      </c>
      <c r="H241">
        <v>1469.5313160000001</v>
      </c>
      <c r="I241">
        <v>7.8091609999999996</v>
      </c>
      <c r="J241" t="s">
        <v>3</v>
      </c>
      <c r="K241">
        <v>1005.5051570000001</v>
      </c>
      <c r="L241">
        <v>0.122007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75</v>
      </c>
      <c r="D242" t="s">
        <v>1</v>
      </c>
      <c r="E242">
        <v>0</v>
      </c>
      <c r="F242">
        <v>0</v>
      </c>
      <c r="G242" t="s">
        <v>2</v>
      </c>
      <c r="H242">
        <v>69.543221000000003</v>
      </c>
      <c r="I242">
        <v>4.9439999999999996E-3</v>
      </c>
      <c r="J242" t="s">
        <v>3</v>
      </c>
      <c r="K242">
        <v>46.410322000000001</v>
      </c>
      <c r="L242">
        <v>1.077E-3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150</v>
      </c>
      <c r="D243" t="s">
        <v>1</v>
      </c>
      <c r="E243">
        <v>0</v>
      </c>
      <c r="F243">
        <v>0</v>
      </c>
      <c r="G243" t="s">
        <v>2</v>
      </c>
      <c r="H243">
        <v>139.11714900000001</v>
      </c>
      <c r="I243">
        <v>1.0279E-2</v>
      </c>
      <c r="J243" t="s">
        <v>3</v>
      </c>
      <c r="K243">
        <v>92.822996000000003</v>
      </c>
      <c r="L243">
        <v>2.4420000000000002E-3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225</v>
      </c>
      <c r="D244" t="s">
        <v>1</v>
      </c>
      <c r="E244">
        <v>0</v>
      </c>
      <c r="F244">
        <v>0</v>
      </c>
      <c r="G244" t="s">
        <v>2</v>
      </c>
      <c r="H244">
        <v>208.69218499999999</v>
      </c>
      <c r="I244">
        <v>1.5605000000000001E-2</v>
      </c>
      <c r="J244" t="s">
        <v>3</v>
      </c>
      <c r="K244">
        <v>139.233925</v>
      </c>
      <c r="L244">
        <v>4.2449999999999996E-3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300</v>
      </c>
      <c r="D245" t="s">
        <v>1</v>
      </c>
      <c r="E245">
        <v>0</v>
      </c>
      <c r="F245">
        <v>0</v>
      </c>
      <c r="G245" t="s">
        <v>2</v>
      </c>
      <c r="H245">
        <v>278.272627</v>
      </c>
      <c r="I245">
        <v>2.7973999999999999E-2</v>
      </c>
      <c r="J245" t="s">
        <v>3</v>
      </c>
      <c r="K245">
        <v>185.649901</v>
      </c>
      <c r="L245">
        <v>6.1390000000000004E-3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375</v>
      </c>
      <c r="D246" t="s">
        <v>1</v>
      </c>
      <c r="E246">
        <v>0</v>
      </c>
      <c r="F246">
        <v>0</v>
      </c>
      <c r="G246" t="s">
        <v>2</v>
      </c>
      <c r="H246">
        <v>347.85463299999998</v>
      </c>
      <c r="I246">
        <v>4.5699999999999998E-2</v>
      </c>
      <c r="J246" t="s">
        <v>3</v>
      </c>
      <c r="K246">
        <v>232.05281199999999</v>
      </c>
      <c r="L246">
        <v>7.1630000000000001E-3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450</v>
      </c>
      <c r="D247" t="s">
        <v>1</v>
      </c>
      <c r="E247">
        <v>0</v>
      </c>
      <c r="F247">
        <v>0</v>
      </c>
      <c r="G247" t="s">
        <v>2</v>
      </c>
      <c r="H247">
        <v>417.45647000000002</v>
      </c>
      <c r="I247">
        <v>7.6078999999999994E-2</v>
      </c>
      <c r="J247" t="s">
        <v>3</v>
      </c>
      <c r="K247">
        <v>278.46925700000003</v>
      </c>
      <c r="L247">
        <v>8.8920000000000006E-3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525</v>
      </c>
      <c r="D248" t="s">
        <v>1</v>
      </c>
      <c r="E248">
        <v>0</v>
      </c>
      <c r="F248">
        <v>0</v>
      </c>
      <c r="G248" t="s">
        <v>2</v>
      </c>
      <c r="H248">
        <v>487.04504800000001</v>
      </c>
      <c r="I248">
        <v>9.9640000000000006E-2</v>
      </c>
      <c r="J248" t="s">
        <v>3</v>
      </c>
      <c r="K248">
        <v>324.88077600000003</v>
      </c>
      <c r="L248">
        <v>9.8519999999999996E-3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600</v>
      </c>
      <c r="D249" t="s">
        <v>1</v>
      </c>
      <c r="E249">
        <v>0</v>
      </c>
      <c r="F249">
        <v>0</v>
      </c>
      <c r="G249" t="s">
        <v>2</v>
      </c>
      <c r="H249">
        <v>556.62448600000005</v>
      </c>
      <c r="I249">
        <v>0.125587</v>
      </c>
      <c r="J249" t="s">
        <v>3</v>
      </c>
      <c r="K249">
        <v>371.29386899999997</v>
      </c>
      <c r="L249">
        <v>1.055E-2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675</v>
      </c>
      <c r="D250" t="s">
        <v>1</v>
      </c>
      <c r="E250">
        <v>0</v>
      </c>
      <c r="F250">
        <v>0</v>
      </c>
      <c r="G250" t="s">
        <v>2</v>
      </c>
      <c r="H250">
        <v>626.20884599999999</v>
      </c>
      <c r="I250">
        <v>0.14935000000000001</v>
      </c>
      <c r="J250" t="s">
        <v>3</v>
      </c>
      <c r="K250">
        <v>417.70843400000001</v>
      </c>
      <c r="L250">
        <v>1.1265000000000001E-2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750</v>
      </c>
      <c r="D251" t="s">
        <v>1</v>
      </c>
      <c r="E251">
        <v>0</v>
      </c>
      <c r="F251">
        <v>0</v>
      </c>
      <c r="G251" t="s">
        <v>2</v>
      </c>
      <c r="H251">
        <v>695.78317500000003</v>
      </c>
      <c r="I251">
        <v>0.17794699999999999</v>
      </c>
      <c r="J251" t="s">
        <v>3</v>
      </c>
      <c r="K251">
        <v>464.11639500000001</v>
      </c>
      <c r="L251">
        <v>1.2416E-2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825</v>
      </c>
      <c r="D252" t="s">
        <v>1</v>
      </c>
      <c r="E252">
        <v>0</v>
      </c>
      <c r="F252">
        <v>0</v>
      </c>
      <c r="G252" t="s">
        <v>2</v>
      </c>
      <c r="H252">
        <v>765.346495</v>
      </c>
      <c r="I252">
        <v>0.21147199999999999</v>
      </c>
      <c r="J252" t="s">
        <v>3</v>
      </c>
      <c r="K252">
        <v>510.52768600000002</v>
      </c>
      <c r="L252">
        <v>1.1833E-2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900</v>
      </c>
      <c r="D253" t="s">
        <v>1</v>
      </c>
      <c r="E253">
        <v>0</v>
      </c>
      <c r="F253">
        <v>0</v>
      </c>
      <c r="G253" t="s">
        <v>2</v>
      </c>
      <c r="H253">
        <v>834.90790200000004</v>
      </c>
      <c r="I253">
        <v>0.24706800000000001</v>
      </c>
      <c r="J253" t="s">
        <v>3</v>
      </c>
      <c r="K253">
        <v>556.93377199999998</v>
      </c>
      <c r="L253">
        <v>1.3507E-2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975</v>
      </c>
      <c r="D254" t="s">
        <v>1</v>
      </c>
      <c r="E254">
        <v>0</v>
      </c>
      <c r="F254">
        <v>0</v>
      </c>
      <c r="G254" t="s">
        <v>2</v>
      </c>
      <c r="H254">
        <v>904.50950399999999</v>
      </c>
      <c r="I254">
        <v>0.32157400000000003</v>
      </c>
      <c r="J254" t="s">
        <v>3</v>
      </c>
      <c r="K254">
        <v>603.36363500000004</v>
      </c>
      <c r="L254">
        <v>4.7341000000000001E-2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1050</v>
      </c>
      <c r="D255" t="s">
        <v>1</v>
      </c>
      <c r="E255">
        <v>0</v>
      </c>
      <c r="F255">
        <v>0</v>
      </c>
      <c r="G255" t="s">
        <v>2</v>
      </c>
      <c r="H255">
        <v>974.08833000000004</v>
      </c>
      <c r="I255">
        <v>0.349968</v>
      </c>
      <c r="J255" t="s">
        <v>3</v>
      </c>
      <c r="K255">
        <v>649.77325299999995</v>
      </c>
      <c r="L255">
        <v>4.7640000000000002E-2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1125</v>
      </c>
      <c r="D256" t="s">
        <v>1</v>
      </c>
      <c r="E256">
        <v>0</v>
      </c>
      <c r="F256">
        <v>0</v>
      </c>
      <c r="G256" t="s">
        <v>2</v>
      </c>
      <c r="H256">
        <v>1043.7003299999999</v>
      </c>
      <c r="I256">
        <v>0.47379199999999999</v>
      </c>
      <c r="J256" t="s">
        <v>3</v>
      </c>
      <c r="K256">
        <v>696.20402300000001</v>
      </c>
      <c r="L256">
        <v>8.6784E-2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1200</v>
      </c>
      <c r="D257" t="s">
        <v>1</v>
      </c>
      <c r="E257">
        <v>0</v>
      </c>
      <c r="F257">
        <v>0</v>
      </c>
      <c r="G257" t="s">
        <v>2</v>
      </c>
      <c r="H257">
        <v>1113.273389</v>
      </c>
      <c r="I257">
        <v>0.51910500000000004</v>
      </c>
      <c r="J257" t="s">
        <v>3</v>
      </c>
      <c r="K257">
        <v>742.61151900000004</v>
      </c>
      <c r="L257">
        <v>9.3512999999999999E-2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1275</v>
      </c>
      <c r="D258" t="s">
        <v>1</v>
      </c>
      <c r="E258">
        <v>0</v>
      </c>
      <c r="F258">
        <v>0</v>
      </c>
      <c r="G258" t="s">
        <v>2</v>
      </c>
      <c r="H258">
        <v>1182.839941</v>
      </c>
      <c r="I258">
        <v>0.56204399999999999</v>
      </c>
      <c r="J258" t="s">
        <v>3</v>
      </c>
      <c r="K258">
        <v>789.01913100000002</v>
      </c>
      <c r="L258">
        <v>9.8530000000000006E-2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1350</v>
      </c>
      <c r="D259" t="s">
        <v>1</v>
      </c>
      <c r="E259">
        <v>0</v>
      </c>
      <c r="F259">
        <v>0</v>
      </c>
      <c r="G259" t="s">
        <v>2</v>
      </c>
      <c r="H259">
        <v>1252.4577710000001</v>
      </c>
      <c r="I259">
        <v>0.72919999999999996</v>
      </c>
      <c r="J259" t="s">
        <v>3</v>
      </c>
      <c r="K259">
        <v>835.429889</v>
      </c>
      <c r="L259">
        <v>0.101733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1425</v>
      </c>
      <c r="D260" t="s">
        <v>1</v>
      </c>
      <c r="E260">
        <v>0</v>
      </c>
      <c r="F260">
        <v>0</v>
      </c>
      <c r="G260" t="s">
        <v>2</v>
      </c>
      <c r="H260">
        <v>1322.0345560000001</v>
      </c>
      <c r="I260">
        <v>0.77525699999999997</v>
      </c>
      <c r="J260" t="s">
        <v>3</v>
      </c>
      <c r="K260">
        <v>881.83979199999999</v>
      </c>
      <c r="L260">
        <v>0.110818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1500</v>
      </c>
      <c r="D261" t="s">
        <v>1</v>
      </c>
      <c r="E261">
        <v>0</v>
      </c>
      <c r="F261">
        <v>0</v>
      </c>
      <c r="G261" t="s">
        <v>2</v>
      </c>
      <c r="H261">
        <v>1391.6140089999999</v>
      </c>
      <c r="I261">
        <v>0.82096199999999997</v>
      </c>
      <c r="J261" t="s">
        <v>3</v>
      </c>
      <c r="K261">
        <v>928.25649299999998</v>
      </c>
      <c r="L261">
        <v>0.110206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75</v>
      </c>
      <c r="D262" t="s">
        <v>1</v>
      </c>
      <c r="E262">
        <v>0</v>
      </c>
      <c r="F262">
        <v>0</v>
      </c>
      <c r="G262" t="s">
        <v>2</v>
      </c>
      <c r="H262">
        <v>61.217816999999997</v>
      </c>
      <c r="I262">
        <v>1.2236E-2</v>
      </c>
      <c r="J262" t="s">
        <v>3</v>
      </c>
      <c r="K262">
        <v>48.006222000000001</v>
      </c>
      <c r="L262">
        <v>2.4220000000000001E-3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150</v>
      </c>
      <c r="D263" t="s">
        <v>1</v>
      </c>
      <c r="E263">
        <v>0</v>
      </c>
      <c r="F263">
        <v>0</v>
      </c>
      <c r="G263" t="s">
        <v>2</v>
      </c>
      <c r="H263">
        <v>122.242559</v>
      </c>
      <c r="I263">
        <v>1.5544000000000001E-2</v>
      </c>
      <c r="J263" t="s">
        <v>3</v>
      </c>
      <c r="K263">
        <v>95.939374000000001</v>
      </c>
      <c r="L263">
        <v>2.5279999999999999E-3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225</v>
      </c>
      <c r="D264" t="s">
        <v>1</v>
      </c>
      <c r="E264">
        <v>0</v>
      </c>
      <c r="F264">
        <v>0</v>
      </c>
      <c r="G264" t="s">
        <v>2</v>
      </c>
      <c r="H264">
        <v>183.27759900000001</v>
      </c>
      <c r="I264">
        <v>2.0308E-2</v>
      </c>
      <c r="J264" t="s">
        <v>3</v>
      </c>
      <c r="K264">
        <v>143.87834899999999</v>
      </c>
      <c r="L264">
        <v>2.7109999999999999E-3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300</v>
      </c>
      <c r="D265" t="s">
        <v>1</v>
      </c>
      <c r="E265">
        <v>0</v>
      </c>
      <c r="F265">
        <v>0</v>
      </c>
      <c r="G265" t="s">
        <v>2</v>
      </c>
      <c r="H265">
        <v>244.329384</v>
      </c>
      <c r="I265">
        <v>2.9694000000000002E-2</v>
      </c>
      <c r="J265" t="s">
        <v>3</v>
      </c>
      <c r="K265">
        <v>191.82093</v>
      </c>
      <c r="L265">
        <v>2.7680000000000001E-3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375</v>
      </c>
      <c r="D266" t="s">
        <v>1</v>
      </c>
      <c r="E266">
        <v>0</v>
      </c>
      <c r="F266">
        <v>0</v>
      </c>
      <c r="G266" t="s">
        <v>2</v>
      </c>
      <c r="H266">
        <v>305.37205299999999</v>
      </c>
      <c r="I266">
        <v>4.3736999999999998E-2</v>
      </c>
      <c r="J266" t="s">
        <v>3</v>
      </c>
      <c r="K266">
        <v>239.76393999999999</v>
      </c>
      <c r="L266">
        <v>2.8349999999999998E-3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450</v>
      </c>
      <c r="D267" t="s">
        <v>1</v>
      </c>
      <c r="E267">
        <v>0</v>
      </c>
      <c r="F267">
        <v>0</v>
      </c>
      <c r="G267" t="s">
        <v>2</v>
      </c>
      <c r="H267">
        <v>366.42316199999999</v>
      </c>
      <c r="I267">
        <v>5.8930999999999997E-2</v>
      </c>
      <c r="J267" t="s">
        <v>3</v>
      </c>
      <c r="K267">
        <v>287.71158400000002</v>
      </c>
      <c r="L267">
        <v>3.1670000000000001E-3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525</v>
      </c>
      <c r="D268" t="s">
        <v>1</v>
      </c>
      <c r="E268">
        <v>0</v>
      </c>
      <c r="F268">
        <v>0</v>
      </c>
      <c r="G268" t="s">
        <v>2</v>
      </c>
      <c r="H268">
        <v>427.47215</v>
      </c>
      <c r="I268">
        <v>7.2777999999999995E-2</v>
      </c>
      <c r="J268" t="s">
        <v>3</v>
      </c>
      <c r="K268">
        <v>335.66174899999999</v>
      </c>
      <c r="L268">
        <v>3.4120000000000001E-3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600</v>
      </c>
      <c r="D269" t="s">
        <v>1</v>
      </c>
      <c r="E269">
        <v>0</v>
      </c>
      <c r="F269">
        <v>0</v>
      </c>
      <c r="G269" t="s">
        <v>2</v>
      </c>
      <c r="H269">
        <v>488.52855</v>
      </c>
      <c r="I269">
        <v>8.5115999999999997E-2</v>
      </c>
      <c r="J269" t="s">
        <v>3</v>
      </c>
      <c r="K269">
        <v>383.61765500000001</v>
      </c>
      <c r="L269">
        <v>3.5999999999999999E-3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675</v>
      </c>
      <c r="D270" t="s">
        <v>1</v>
      </c>
      <c r="E270">
        <v>0</v>
      </c>
      <c r="F270">
        <v>0</v>
      </c>
      <c r="G270" t="s">
        <v>2</v>
      </c>
      <c r="H270">
        <v>549.57994799999994</v>
      </c>
      <c r="I270">
        <v>0.100829</v>
      </c>
      <c r="J270" t="s">
        <v>3</v>
      </c>
      <c r="K270">
        <v>431.572991</v>
      </c>
      <c r="L270">
        <v>3.6280000000000001E-3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750</v>
      </c>
      <c r="D271" t="s">
        <v>1</v>
      </c>
      <c r="E271">
        <v>0</v>
      </c>
      <c r="F271">
        <v>0</v>
      </c>
      <c r="G271" t="s">
        <v>2</v>
      </c>
      <c r="H271">
        <v>610.62872300000004</v>
      </c>
      <c r="I271">
        <v>0.118019</v>
      </c>
      <c r="J271" t="s">
        <v>3</v>
      </c>
      <c r="K271">
        <v>479.53270400000002</v>
      </c>
      <c r="L271">
        <v>3.96E-3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825</v>
      </c>
      <c r="D272" t="s">
        <v>1</v>
      </c>
      <c r="E272">
        <v>0</v>
      </c>
      <c r="F272">
        <v>0</v>
      </c>
      <c r="G272" t="s">
        <v>2</v>
      </c>
      <c r="H272">
        <v>671.67892800000004</v>
      </c>
      <c r="I272">
        <v>0.134912</v>
      </c>
      <c r="J272" t="s">
        <v>3</v>
      </c>
      <c r="K272">
        <v>527.49438599999996</v>
      </c>
      <c r="L272">
        <v>4.2139999999999999E-3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900</v>
      </c>
      <c r="D273" t="s">
        <v>1</v>
      </c>
      <c r="E273">
        <v>0</v>
      </c>
      <c r="F273">
        <v>0</v>
      </c>
      <c r="G273" t="s">
        <v>2</v>
      </c>
      <c r="H273">
        <v>732.73430299999995</v>
      </c>
      <c r="I273">
        <v>0.151251</v>
      </c>
      <c r="J273" t="s">
        <v>3</v>
      </c>
      <c r="K273">
        <v>575.45860700000003</v>
      </c>
      <c r="L273">
        <v>4.7920000000000003E-3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975</v>
      </c>
      <c r="D274" t="s">
        <v>1</v>
      </c>
      <c r="E274">
        <v>0</v>
      </c>
      <c r="F274">
        <v>0</v>
      </c>
      <c r="G274" t="s">
        <v>2</v>
      </c>
      <c r="H274">
        <v>793.80381</v>
      </c>
      <c r="I274">
        <v>0.168605</v>
      </c>
      <c r="J274" t="s">
        <v>3</v>
      </c>
      <c r="K274">
        <v>623.42498699999999</v>
      </c>
      <c r="L274">
        <v>5.1229999999999999E-3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1050</v>
      </c>
      <c r="D275" t="s">
        <v>1</v>
      </c>
      <c r="E275">
        <v>0</v>
      </c>
      <c r="F275">
        <v>0</v>
      </c>
      <c r="G275" t="s">
        <v>2</v>
      </c>
      <c r="H275">
        <v>854.87695799999995</v>
      </c>
      <c r="I275">
        <v>0.19236300000000001</v>
      </c>
      <c r="J275" t="s">
        <v>3</v>
      </c>
      <c r="K275">
        <v>671.39397099999996</v>
      </c>
      <c r="L275">
        <v>5.8060000000000004E-3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1125</v>
      </c>
      <c r="D276" t="s">
        <v>1</v>
      </c>
      <c r="E276">
        <v>0</v>
      </c>
      <c r="F276">
        <v>0</v>
      </c>
      <c r="G276" t="s">
        <v>2</v>
      </c>
      <c r="H276">
        <v>915.94332499999996</v>
      </c>
      <c r="I276">
        <v>0.21634100000000001</v>
      </c>
      <c r="J276" t="s">
        <v>3</v>
      </c>
      <c r="K276">
        <v>719.36533699999995</v>
      </c>
      <c r="L276">
        <v>6.2940000000000001E-3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1200</v>
      </c>
      <c r="D277" t="s">
        <v>1</v>
      </c>
      <c r="E277">
        <v>0</v>
      </c>
      <c r="F277">
        <v>0</v>
      </c>
      <c r="G277" t="s">
        <v>2</v>
      </c>
      <c r="H277">
        <v>977.01496499999996</v>
      </c>
      <c r="I277">
        <v>0.238755</v>
      </c>
      <c r="J277" t="s">
        <v>3</v>
      </c>
      <c r="K277">
        <v>767.33822399999997</v>
      </c>
      <c r="L277">
        <v>6.7019999999999996E-3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1275</v>
      </c>
      <c r="D278" t="s">
        <v>1</v>
      </c>
      <c r="E278">
        <v>0</v>
      </c>
      <c r="F278">
        <v>0</v>
      </c>
      <c r="G278" t="s">
        <v>2</v>
      </c>
      <c r="H278">
        <v>1038.083574</v>
      </c>
      <c r="I278">
        <v>0.25962800000000003</v>
      </c>
      <c r="J278" t="s">
        <v>3</v>
      </c>
      <c r="K278">
        <v>815.31152799999995</v>
      </c>
      <c r="L278">
        <v>7.1989999999999997E-3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1350</v>
      </c>
      <c r="D279" t="s">
        <v>1</v>
      </c>
      <c r="E279">
        <v>0</v>
      </c>
      <c r="F279">
        <v>0</v>
      </c>
      <c r="G279" t="s">
        <v>2</v>
      </c>
      <c r="H279">
        <v>1099.152505</v>
      </c>
      <c r="I279">
        <v>0.28329100000000002</v>
      </c>
      <c r="J279" t="s">
        <v>3</v>
      </c>
      <c r="K279">
        <v>863.28809200000001</v>
      </c>
      <c r="L279">
        <v>7.6639999999999998E-3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1425</v>
      </c>
      <c r="D280" t="s">
        <v>1</v>
      </c>
      <c r="E280">
        <v>0</v>
      </c>
      <c r="F280">
        <v>0</v>
      </c>
      <c r="G280" t="s">
        <v>2</v>
      </c>
      <c r="H280">
        <v>1160.22272</v>
      </c>
      <c r="I280">
        <v>0.30840099999999998</v>
      </c>
      <c r="J280" t="s">
        <v>3</v>
      </c>
      <c r="K280">
        <v>911.26621499999999</v>
      </c>
      <c r="L280">
        <v>8.1580000000000003E-3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1500</v>
      </c>
      <c r="D281" t="s">
        <v>1</v>
      </c>
      <c r="E281">
        <v>0</v>
      </c>
      <c r="F281">
        <v>0</v>
      </c>
      <c r="G281" t="s">
        <v>2</v>
      </c>
      <c r="H281">
        <v>1221.289683</v>
      </c>
      <c r="I281">
        <v>0.334449</v>
      </c>
      <c r="J281" t="s">
        <v>3</v>
      </c>
      <c r="K281">
        <v>959.24401</v>
      </c>
      <c r="L281">
        <v>8.9169999999999996E-3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75</v>
      </c>
      <c r="D282" t="s">
        <v>1</v>
      </c>
      <c r="E282">
        <v>0</v>
      </c>
      <c r="F282">
        <v>0</v>
      </c>
      <c r="G282" t="s">
        <v>2</v>
      </c>
      <c r="H282">
        <v>43.659303000000001</v>
      </c>
      <c r="I282">
        <v>9.4225469999999998</v>
      </c>
      <c r="J282" t="s">
        <v>3</v>
      </c>
      <c r="K282">
        <v>29.910003</v>
      </c>
      <c r="L282">
        <v>2.7690000000000002E-3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150</v>
      </c>
      <c r="D283" t="s">
        <v>1</v>
      </c>
      <c r="E283">
        <v>0</v>
      </c>
      <c r="F283">
        <v>0</v>
      </c>
      <c r="G283" t="s">
        <v>2</v>
      </c>
      <c r="H283">
        <v>86.565166000000005</v>
      </c>
      <c r="I283">
        <v>9.4383649999999992</v>
      </c>
      <c r="J283" t="s">
        <v>3</v>
      </c>
      <c r="K283">
        <v>59.698253000000001</v>
      </c>
      <c r="L283">
        <v>2.9989999999999999E-3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225</v>
      </c>
      <c r="D284" t="s">
        <v>1</v>
      </c>
      <c r="E284">
        <v>0</v>
      </c>
      <c r="F284">
        <v>0</v>
      </c>
      <c r="G284" t="s">
        <v>2</v>
      </c>
      <c r="H284">
        <v>129.45624900000001</v>
      </c>
      <c r="I284">
        <v>9.4343610000000009</v>
      </c>
      <c r="J284" t="s">
        <v>3</v>
      </c>
      <c r="K284">
        <v>89.482816</v>
      </c>
      <c r="L284">
        <v>3.248E-3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300</v>
      </c>
      <c r="D285" t="s">
        <v>1</v>
      </c>
      <c r="E285">
        <v>0</v>
      </c>
      <c r="F285">
        <v>0</v>
      </c>
      <c r="G285" t="s">
        <v>2</v>
      </c>
      <c r="H285">
        <v>172.34065100000001</v>
      </c>
      <c r="I285">
        <v>9.4319489999999995</v>
      </c>
      <c r="J285" t="s">
        <v>3</v>
      </c>
      <c r="K285">
        <v>119.267259</v>
      </c>
      <c r="L285">
        <v>3.4629999999999999E-3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375</v>
      </c>
      <c r="D286" t="s">
        <v>1</v>
      </c>
      <c r="E286">
        <v>0</v>
      </c>
      <c r="F286">
        <v>0</v>
      </c>
      <c r="G286" t="s">
        <v>2</v>
      </c>
      <c r="H286">
        <v>215.22443799999999</v>
      </c>
      <c r="I286">
        <v>9.4166489999999996</v>
      </c>
      <c r="J286" t="s">
        <v>3</v>
      </c>
      <c r="K286">
        <v>149.051805</v>
      </c>
      <c r="L286">
        <v>3.614E-3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450</v>
      </c>
      <c r="D287" t="s">
        <v>1</v>
      </c>
      <c r="E287">
        <v>0</v>
      </c>
      <c r="F287">
        <v>0</v>
      </c>
      <c r="G287" t="s">
        <v>2</v>
      </c>
      <c r="H287">
        <v>258.10510199999999</v>
      </c>
      <c r="I287">
        <v>9.3984089999999991</v>
      </c>
      <c r="J287" t="s">
        <v>3</v>
      </c>
      <c r="K287">
        <v>178.838031</v>
      </c>
      <c r="L287">
        <v>3.9029999999999998E-3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525</v>
      </c>
      <c r="D288" t="s">
        <v>1</v>
      </c>
      <c r="E288">
        <v>0</v>
      </c>
      <c r="F288">
        <v>0</v>
      </c>
      <c r="G288" t="s">
        <v>2</v>
      </c>
      <c r="H288">
        <v>300.98820999999998</v>
      </c>
      <c r="I288">
        <v>9.3829360000000008</v>
      </c>
      <c r="J288" t="s">
        <v>3</v>
      </c>
      <c r="K288">
        <v>208.625034</v>
      </c>
      <c r="L288">
        <v>4.7479999999999996E-3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600</v>
      </c>
      <c r="D289" t="s">
        <v>1</v>
      </c>
      <c r="E289">
        <v>0</v>
      </c>
      <c r="F289">
        <v>0</v>
      </c>
      <c r="G289" t="s">
        <v>2</v>
      </c>
      <c r="H289">
        <v>343.87021399999998</v>
      </c>
      <c r="I289">
        <v>9.364433</v>
      </c>
      <c r="J289" t="s">
        <v>3</v>
      </c>
      <c r="K289">
        <v>238.411282</v>
      </c>
      <c r="L289">
        <v>5.9119999999999997E-3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675</v>
      </c>
      <c r="D290" t="s">
        <v>1</v>
      </c>
      <c r="E290">
        <v>0</v>
      </c>
      <c r="F290">
        <v>0</v>
      </c>
      <c r="G290" t="s">
        <v>2</v>
      </c>
      <c r="H290">
        <v>386.76852100000002</v>
      </c>
      <c r="I290">
        <v>9.3294510000000006</v>
      </c>
      <c r="J290" t="s">
        <v>3</v>
      </c>
      <c r="K290">
        <v>268.19653699999998</v>
      </c>
      <c r="L290">
        <v>6.581E-3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750</v>
      </c>
      <c r="D291" t="s">
        <v>1</v>
      </c>
      <c r="E291">
        <v>0</v>
      </c>
      <c r="F291">
        <v>0</v>
      </c>
      <c r="G291" t="s">
        <v>2</v>
      </c>
      <c r="H291">
        <v>429.66558099999997</v>
      </c>
      <c r="I291">
        <v>9.3040079999999996</v>
      </c>
      <c r="J291" t="s">
        <v>3</v>
      </c>
      <c r="K291">
        <v>297.98118499999998</v>
      </c>
      <c r="L291">
        <v>6.8719999999999996E-3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825</v>
      </c>
      <c r="D292" t="s">
        <v>1</v>
      </c>
      <c r="E292">
        <v>0</v>
      </c>
      <c r="F292">
        <v>0</v>
      </c>
      <c r="G292" t="s">
        <v>2</v>
      </c>
      <c r="H292">
        <v>472.55614400000002</v>
      </c>
      <c r="I292">
        <v>9.2845390000000005</v>
      </c>
      <c r="J292" t="s">
        <v>3</v>
      </c>
      <c r="K292">
        <v>327.765738</v>
      </c>
      <c r="L292">
        <v>7.1320000000000003E-3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900</v>
      </c>
      <c r="D293" t="s">
        <v>1</v>
      </c>
      <c r="E293">
        <v>0</v>
      </c>
      <c r="F293">
        <v>0</v>
      </c>
      <c r="G293" t="s">
        <v>2</v>
      </c>
      <c r="H293">
        <v>515.44744800000001</v>
      </c>
      <c r="I293">
        <v>9.2668239999999997</v>
      </c>
      <c r="J293" t="s">
        <v>3</v>
      </c>
      <c r="K293">
        <v>357.55110000000002</v>
      </c>
      <c r="L293">
        <v>7.698E-3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975</v>
      </c>
      <c r="D294" t="s">
        <v>1</v>
      </c>
      <c r="E294">
        <v>0</v>
      </c>
      <c r="F294">
        <v>0</v>
      </c>
      <c r="G294" t="s">
        <v>2</v>
      </c>
      <c r="H294">
        <v>558.33221600000002</v>
      </c>
      <c r="I294">
        <v>9.2569090000000003</v>
      </c>
      <c r="J294" t="s">
        <v>3</v>
      </c>
      <c r="K294">
        <v>387.33632699999998</v>
      </c>
      <c r="L294">
        <v>8.0859999999999994E-3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1050</v>
      </c>
      <c r="D295" t="s">
        <v>1</v>
      </c>
      <c r="E295">
        <v>0</v>
      </c>
      <c r="F295">
        <v>0</v>
      </c>
      <c r="G295" t="s">
        <v>2</v>
      </c>
      <c r="H295">
        <v>601.21287500000005</v>
      </c>
      <c r="I295">
        <v>9.2452439999999996</v>
      </c>
      <c r="J295" t="s">
        <v>3</v>
      </c>
      <c r="K295">
        <v>417.12004899999999</v>
      </c>
      <c r="L295">
        <v>8.6619999999999996E-3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1125</v>
      </c>
      <c r="D296" t="s">
        <v>1</v>
      </c>
      <c r="E296">
        <v>0</v>
      </c>
      <c r="F296">
        <v>0</v>
      </c>
      <c r="G296" t="s">
        <v>2</v>
      </c>
      <c r="H296">
        <v>644.08851900000002</v>
      </c>
      <c r="I296">
        <v>9.2463730000000002</v>
      </c>
      <c r="J296" t="s">
        <v>3</v>
      </c>
      <c r="K296">
        <v>446.90453100000002</v>
      </c>
      <c r="L296">
        <v>8.9960000000000005E-3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1200</v>
      </c>
      <c r="D297" t="s">
        <v>1</v>
      </c>
      <c r="E297">
        <v>0</v>
      </c>
      <c r="F297">
        <v>0</v>
      </c>
      <c r="G297" t="s">
        <v>2</v>
      </c>
      <c r="H297">
        <v>686.96408399999996</v>
      </c>
      <c r="I297">
        <v>9.2394049999999996</v>
      </c>
      <c r="J297" t="s">
        <v>3</v>
      </c>
      <c r="K297">
        <v>476.69055500000002</v>
      </c>
      <c r="L297">
        <v>9.4470000000000005E-3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1275</v>
      </c>
      <c r="D298" t="s">
        <v>1</v>
      </c>
      <c r="E298">
        <v>0</v>
      </c>
      <c r="F298">
        <v>0</v>
      </c>
      <c r="G298" t="s">
        <v>2</v>
      </c>
      <c r="H298">
        <v>729.84265400000004</v>
      </c>
      <c r="I298">
        <v>9.2253670000000003</v>
      </c>
      <c r="J298" t="s">
        <v>3</v>
      </c>
      <c r="K298">
        <v>506.47588999999999</v>
      </c>
      <c r="L298">
        <v>1.0076999999999999E-2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1350</v>
      </c>
      <c r="D299" t="s">
        <v>1</v>
      </c>
      <c r="E299">
        <v>0</v>
      </c>
      <c r="F299">
        <v>0</v>
      </c>
      <c r="G299" t="s">
        <v>2</v>
      </c>
      <c r="H299">
        <v>772.72251500000004</v>
      </c>
      <c r="I299">
        <v>9.2229650000000003</v>
      </c>
      <c r="J299" t="s">
        <v>3</v>
      </c>
      <c r="K299">
        <v>536.26220599999999</v>
      </c>
      <c r="L299">
        <v>1.0802000000000001E-2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1425</v>
      </c>
      <c r="D300" t="s">
        <v>1</v>
      </c>
      <c r="E300">
        <v>0</v>
      </c>
      <c r="F300">
        <v>0</v>
      </c>
      <c r="G300" t="s">
        <v>2</v>
      </c>
      <c r="H300">
        <v>815.59913900000004</v>
      </c>
      <c r="I300">
        <v>9.2268030000000003</v>
      </c>
      <c r="J300" t="s">
        <v>3</v>
      </c>
      <c r="K300">
        <v>566.04766600000005</v>
      </c>
      <c r="L300">
        <v>1.1316E-2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1500</v>
      </c>
      <c r="D301" t="s">
        <v>1</v>
      </c>
      <c r="E301">
        <v>0</v>
      </c>
      <c r="F301">
        <v>0</v>
      </c>
      <c r="G301" t="s">
        <v>2</v>
      </c>
      <c r="H301">
        <v>858.48514499999999</v>
      </c>
      <c r="I301">
        <v>9.2267150000000004</v>
      </c>
      <c r="J301" t="s">
        <v>3</v>
      </c>
      <c r="K301">
        <v>595.834474</v>
      </c>
      <c r="L301">
        <v>1.1834000000000001E-2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75</v>
      </c>
      <c r="D302" t="s">
        <v>1</v>
      </c>
      <c r="E302">
        <v>0</v>
      </c>
      <c r="F302">
        <v>0</v>
      </c>
      <c r="G302" t="s">
        <v>2</v>
      </c>
      <c r="H302">
        <v>70.188309000000004</v>
      </c>
      <c r="I302">
        <v>6.2960000000000004E-3</v>
      </c>
      <c r="J302" t="s">
        <v>3</v>
      </c>
      <c r="K302">
        <v>47.998702999999999</v>
      </c>
      <c r="L302">
        <v>2.0449999999999999E-3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150</v>
      </c>
      <c r="D303" t="s">
        <v>1</v>
      </c>
      <c r="E303">
        <v>0</v>
      </c>
      <c r="F303">
        <v>0</v>
      </c>
      <c r="G303" t="s">
        <v>2</v>
      </c>
      <c r="H303">
        <v>140.28483700000001</v>
      </c>
      <c r="I303">
        <v>1.3125E-2</v>
      </c>
      <c r="J303" t="s">
        <v>3</v>
      </c>
      <c r="K303">
        <v>95.936623999999995</v>
      </c>
      <c r="L303">
        <v>2.3280000000000002E-3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225</v>
      </c>
      <c r="D304" t="s">
        <v>1</v>
      </c>
      <c r="E304">
        <v>0</v>
      </c>
      <c r="F304">
        <v>0</v>
      </c>
      <c r="G304" t="s">
        <v>2</v>
      </c>
      <c r="H304">
        <v>210.36730800000001</v>
      </c>
      <c r="I304">
        <v>2.3361E-2</v>
      </c>
      <c r="J304" t="s">
        <v>3</v>
      </c>
      <c r="K304">
        <v>143.87924100000001</v>
      </c>
      <c r="L304">
        <v>2.503E-3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300</v>
      </c>
      <c r="D305" t="s">
        <v>1</v>
      </c>
      <c r="E305">
        <v>0</v>
      </c>
      <c r="F305">
        <v>0</v>
      </c>
      <c r="G305" t="s">
        <v>2</v>
      </c>
      <c r="H305">
        <v>280.44130100000001</v>
      </c>
      <c r="I305">
        <v>2.8877E-2</v>
      </c>
      <c r="J305" t="s">
        <v>3</v>
      </c>
      <c r="K305">
        <v>191.826483</v>
      </c>
      <c r="L305">
        <v>2.7520000000000001E-3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375</v>
      </c>
      <c r="D306" t="s">
        <v>1</v>
      </c>
      <c r="E306">
        <v>0</v>
      </c>
      <c r="F306">
        <v>0</v>
      </c>
      <c r="G306" t="s">
        <v>2</v>
      </c>
      <c r="H306">
        <v>350.51480800000002</v>
      </c>
      <c r="I306">
        <v>3.4173000000000002E-2</v>
      </c>
      <c r="J306" t="s">
        <v>3</v>
      </c>
      <c r="K306">
        <v>239.779573</v>
      </c>
      <c r="L306">
        <v>3.1210000000000001E-3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450</v>
      </c>
      <c r="D307" t="s">
        <v>1</v>
      </c>
      <c r="E307">
        <v>0</v>
      </c>
      <c r="F307">
        <v>0</v>
      </c>
      <c r="G307" t="s">
        <v>2</v>
      </c>
      <c r="H307">
        <v>420.58720899999997</v>
      </c>
      <c r="I307">
        <v>3.8965E-2</v>
      </c>
      <c r="J307" t="s">
        <v>3</v>
      </c>
      <c r="K307">
        <v>287.73301300000003</v>
      </c>
      <c r="L307">
        <v>3.516E-3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525</v>
      </c>
      <c r="D308" t="s">
        <v>1</v>
      </c>
      <c r="E308">
        <v>0</v>
      </c>
      <c r="F308">
        <v>0</v>
      </c>
      <c r="G308" t="s">
        <v>2</v>
      </c>
      <c r="H308">
        <v>490.6619</v>
      </c>
      <c r="I308">
        <v>4.3226000000000001E-2</v>
      </c>
      <c r="J308" t="s">
        <v>3</v>
      </c>
      <c r="K308">
        <v>335.68799000000001</v>
      </c>
      <c r="L308">
        <v>4.0010000000000002E-3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600</v>
      </c>
      <c r="D309" t="s">
        <v>1</v>
      </c>
      <c r="E309">
        <v>0</v>
      </c>
      <c r="F309">
        <v>0</v>
      </c>
      <c r="G309" t="s">
        <v>2</v>
      </c>
      <c r="H309">
        <v>560.75146900000004</v>
      </c>
      <c r="I309">
        <v>5.8956000000000001E-2</v>
      </c>
      <c r="J309" t="s">
        <v>3</v>
      </c>
      <c r="K309">
        <v>383.64394199999998</v>
      </c>
      <c r="L309">
        <v>4.5760000000000002E-3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675</v>
      </c>
      <c r="D310" t="s">
        <v>1</v>
      </c>
      <c r="E310">
        <v>0</v>
      </c>
      <c r="F310">
        <v>0</v>
      </c>
      <c r="G310" t="s">
        <v>2</v>
      </c>
      <c r="H310">
        <v>630.84521900000004</v>
      </c>
      <c r="I310">
        <v>7.3135000000000006E-2</v>
      </c>
      <c r="J310" t="s">
        <v>3</v>
      </c>
      <c r="K310">
        <v>431.608451</v>
      </c>
      <c r="L310">
        <v>5.3010000000000002E-3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750</v>
      </c>
      <c r="D311" t="s">
        <v>1</v>
      </c>
      <c r="E311">
        <v>0</v>
      </c>
      <c r="F311">
        <v>0</v>
      </c>
      <c r="G311" t="s">
        <v>2</v>
      </c>
      <c r="H311">
        <v>700.93118900000002</v>
      </c>
      <c r="I311">
        <v>8.5248000000000004E-2</v>
      </c>
      <c r="J311" t="s">
        <v>3</v>
      </c>
      <c r="K311">
        <v>479.57256000000001</v>
      </c>
      <c r="L311">
        <v>5.5919999999999997E-3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825</v>
      </c>
      <c r="D312" t="s">
        <v>1</v>
      </c>
      <c r="E312">
        <v>0</v>
      </c>
      <c r="F312">
        <v>0</v>
      </c>
      <c r="G312" t="s">
        <v>2</v>
      </c>
      <c r="H312">
        <v>771.01460899999995</v>
      </c>
      <c r="I312">
        <v>9.9185999999999996E-2</v>
      </c>
      <c r="J312" t="s">
        <v>3</v>
      </c>
      <c r="K312">
        <v>527.53937299999996</v>
      </c>
      <c r="L312">
        <v>6.4079999999999996E-3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900</v>
      </c>
      <c r="D313" t="s">
        <v>1</v>
      </c>
      <c r="E313">
        <v>0</v>
      </c>
      <c r="F313">
        <v>0</v>
      </c>
      <c r="G313" t="s">
        <v>2</v>
      </c>
      <c r="H313">
        <v>841.09999500000004</v>
      </c>
      <c r="I313">
        <v>0.113479</v>
      </c>
      <c r="J313" t="s">
        <v>3</v>
      </c>
      <c r="K313">
        <v>575.50862700000005</v>
      </c>
      <c r="L313">
        <v>7.273E-3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975</v>
      </c>
      <c r="D314" t="s">
        <v>1</v>
      </c>
      <c r="E314">
        <v>0</v>
      </c>
      <c r="F314">
        <v>0</v>
      </c>
      <c r="G314" t="s">
        <v>2</v>
      </c>
      <c r="H314">
        <v>911.18663800000002</v>
      </c>
      <c r="I314">
        <v>0.12289700000000001</v>
      </c>
      <c r="J314" t="s">
        <v>3</v>
      </c>
      <c r="K314">
        <v>623.48079600000005</v>
      </c>
      <c r="L314">
        <v>7.9369999999999996E-3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1050</v>
      </c>
      <c r="D315" t="s">
        <v>1</v>
      </c>
      <c r="E315">
        <v>0</v>
      </c>
      <c r="F315">
        <v>0</v>
      </c>
      <c r="G315" t="s">
        <v>2</v>
      </c>
      <c r="H315">
        <v>981.27871100000004</v>
      </c>
      <c r="I315">
        <v>0.137096</v>
      </c>
      <c r="J315" t="s">
        <v>3</v>
      </c>
      <c r="K315">
        <v>671.45335</v>
      </c>
      <c r="L315">
        <v>8.9739999999999993E-3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1125</v>
      </c>
      <c r="D316" t="s">
        <v>1</v>
      </c>
      <c r="E316">
        <v>0</v>
      </c>
      <c r="F316">
        <v>0</v>
      </c>
      <c r="G316" t="s">
        <v>2</v>
      </c>
      <c r="H316">
        <v>1051.3719579999999</v>
      </c>
      <c r="I316">
        <v>0.153085</v>
      </c>
      <c r="J316" t="s">
        <v>3</v>
      </c>
      <c r="K316">
        <v>719.42906500000004</v>
      </c>
      <c r="L316">
        <v>9.6349999999999995E-3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1200</v>
      </c>
      <c r="D317" t="s">
        <v>1</v>
      </c>
      <c r="E317">
        <v>0</v>
      </c>
      <c r="F317">
        <v>0</v>
      </c>
      <c r="G317" t="s">
        <v>2</v>
      </c>
      <c r="H317">
        <v>1121.478928</v>
      </c>
      <c r="I317">
        <v>0.16628699999999999</v>
      </c>
      <c r="J317" t="s">
        <v>3</v>
      </c>
      <c r="K317">
        <v>767.40776000000005</v>
      </c>
      <c r="L317">
        <v>1.0213E-2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1275</v>
      </c>
      <c r="D318" t="s">
        <v>1</v>
      </c>
      <c r="E318">
        <v>0</v>
      </c>
      <c r="F318">
        <v>0</v>
      </c>
      <c r="G318" t="s">
        <v>2</v>
      </c>
      <c r="H318">
        <v>1191.5833689999999</v>
      </c>
      <c r="I318">
        <v>0.18382000000000001</v>
      </c>
      <c r="J318" t="s">
        <v>3</v>
      </c>
      <c r="K318">
        <v>815.38738999999998</v>
      </c>
      <c r="L318">
        <v>1.0644000000000001E-2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1350</v>
      </c>
      <c r="D319" t="s">
        <v>1</v>
      </c>
      <c r="E319">
        <v>0</v>
      </c>
      <c r="F319">
        <v>0</v>
      </c>
      <c r="G319" t="s">
        <v>2</v>
      </c>
      <c r="H319">
        <v>1261.690083</v>
      </c>
      <c r="I319">
        <v>0.200569</v>
      </c>
      <c r="J319" t="s">
        <v>3</v>
      </c>
      <c r="K319">
        <v>863.36812499999996</v>
      </c>
      <c r="L319">
        <v>1.1218000000000001E-2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1425</v>
      </c>
      <c r="D320" t="s">
        <v>1</v>
      </c>
      <c r="E320">
        <v>0</v>
      </c>
      <c r="F320">
        <v>0</v>
      </c>
      <c r="G320" t="s">
        <v>2</v>
      </c>
      <c r="H320">
        <v>1331.814756</v>
      </c>
      <c r="I320">
        <v>0.21850600000000001</v>
      </c>
      <c r="J320" t="s">
        <v>3</v>
      </c>
      <c r="K320">
        <v>911.35530000000006</v>
      </c>
      <c r="L320">
        <v>1.1497E-2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1500</v>
      </c>
      <c r="D321" t="s">
        <v>1</v>
      </c>
      <c r="E321">
        <v>0</v>
      </c>
      <c r="F321">
        <v>0</v>
      </c>
      <c r="G321" t="s">
        <v>2</v>
      </c>
      <c r="H321">
        <v>1401.9405220000001</v>
      </c>
      <c r="I321">
        <v>0.23656199999999999</v>
      </c>
      <c r="J321" t="s">
        <v>3</v>
      </c>
      <c r="K321">
        <v>959.34225700000002</v>
      </c>
      <c r="L321">
        <v>1.2291E-2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75</v>
      </c>
      <c r="D322" t="s">
        <v>1</v>
      </c>
      <c r="E322">
        <v>0</v>
      </c>
      <c r="F322">
        <v>0</v>
      </c>
      <c r="G322" t="s">
        <v>2</v>
      </c>
      <c r="H322">
        <v>2466.8235549999999</v>
      </c>
      <c r="I322">
        <v>13020.001711000001</v>
      </c>
      <c r="J322" t="s">
        <v>3</v>
      </c>
      <c r="K322">
        <v>2464.8616459999998</v>
      </c>
      <c r="L322">
        <v>12999.67247</v>
      </c>
      <c r="M322" t="s">
        <v>4</v>
      </c>
      <c r="N322">
        <v>111.656682</v>
      </c>
      <c r="O322">
        <v>85.837207000000006</v>
      </c>
      <c r="P322" t="s">
        <v>5</v>
      </c>
      <c r="Q322">
        <v>291.46169900000001</v>
      </c>
      <c r="R322">
        <v>459.373108</v>
      </c>
      <c r="S322" t="s">
        <v>6</v>
      </c>
      <c r="T322">
        <v>63.919221999999998</v>
      </c>
      <c r="U322">
        <v>19.501688999999999</v>
      </c>
      <c r="V322" t="s">
        <v>7</v>
      </c>
      <c r="W322">
        <v>64.57217</v>
      </c>
      <c r="X322">
        <v>29.390767</v>
      </c>
      <c r="Y322" t="s">
        <v>8</v>
      </c>
      <c r="Z322">
        <v>76.331115999999994</v>
      </c>
      <c r="AA322">
        <v>229.65044</v>
      </c>
      <c r="AB322" t="s">
        <v>9</v>
      </c>
      <c r="AC322">
        <v>2004.3299239999999</v>
      </c>
      <c r="AD322">
        <v>8617.7740200000007</v>
      </c>
      <c r="AE322" t="s">
        <v>10</v>
      </c>
      <c r="AF322">
        <v>8.0243999999999996E-2</v>
      </c>
      <c r="AG322">
        <v>8.2999999999999998E-5</v>
      </c>
      <c r="AH322" t="s">
        <v>11</v>
      </c>
      <c r="AI322">
        <v>0.92542199999999997</v>
      </c>
      <c r="AJ322">
        <v>9.2E-5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150</v>
      </c>
      <c r="D323" t="s">
        <v>1</v>
      </c>
      <c r="E323">
        <v>0</v>
      </c>
      <c r="F323">
        <v>0</v>
      </c>
      <c r="G323" t="s">
        <v>2</v>
      </c>
      <c r="H323">
        <v>4938.3511520000002</v>
      </c>
      <c r="I323">
        <v>32121.229071999998</v>
      </c>
      <c r="J323" t="s">
        <v>3</v>
      </c>
      <c r="K323">
        <v>4934.4333980000001</v>
      </c>
      <c r="L323">
        <v>32080.688741000002</v>
      </c>
      <c r="M323" t="s">
        <v>4</v>
      </c>
      <c r="N323">
        <v>220.865073</v>
      </c>
      <c r="O323">
        <v>116.781854</v>
      </c>
      <c r="P323" t="s">
        <v>5</v>
      </c>
      <c r="Q323">
        <v>596.00238999999999</v>
      </c>
      <c r="R323">
        <v>2155.8713250000001</v>
      </c>
      <c r="S323" t="s">
        <v>6</v>
      </c>
      <c r="T323">
        <v>128.02553800000001</v>
      </c>
      <c r="U323">
        <v>47.834529000000003</v>
      </c>
      <c r="V323" t="s">
        <v>7</v>
      </c>
      <c r="W323">
        <v>128.96087800000001</v>
      </c>
      <c r="X323">
        <v>82.138891000000001</v>
      </c>
      <c r="Y323" t="s">
        <v>8</v>
      </c>
      <c r="Z323">
        <v>165.86662899999999</v>
      </c>
      <c r="AA323">
        <v>1147.0393590000001</v>
      </c>
      <c r="AB323" t="s">
        <v>9</v>
      </c>
      <c r="AC323">
        <v>4002.7559329999999</v>
      </c>
      <c r="AD323">
        <v>18240.554241000002</v>
      </c>
      <c r="AE323" t="s">
        <v>10</v>
      </c>
      <c r="AF323">
        <v>7.5699000000000002E-2</v>
      </c>
      <c r="AG323">
        <v>1.26E-4</v>
      </c>
      <c r="AH323" t="s">
        <v>11</v>
      </c>
      <c r="AI323">
        <v>0.93128100000000003</v>
      </c>
      <c r="AJ323">
        <v>3.6000000000000001E-5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225</v>
      </c>
      <c r="D324" t="s">
        <v>1</v>
      </c>
      <c r="E324">
        <v>0</v>
      </c>
      <c r="F324">
        <v>0</v>
      </c>
      <c r="G324" t="s">
        <v>2</v>
      </c>
      <c r="H324">
        <v>7414.4632419999998</v>
      </c>
      <c r="I324">
        <v>61335.663256</v>
      </c>
      <c r="J324" t="s">
        <v>3</v>
      </c>
      <c r="K324">
        <v>7408.5936519999996</v>
      </c>
      <c r="L324">
        <v>61254.67439</v>
      </c>
      <c r="M324" t="s">
        <v>4</v>
      </c>
      <c r="N324">
        <v>332.15770900000001</v>
      </c>
      <c r="O324">
        <v>291.98364800000002</v>
      </c>
      <c r="P324" t="s">
        <v>5</v>
      </c>
      <c r="Q324">
        <v>901.00920399999995</v>
      </c>
      <c r="R324">
        <v>3814.7169530000001</v>
      </c>
      <c r="S324" t="s">
        <v>6</v>
      </c>
      <c r="T324">
        <v>191.29217299999999</v>
      </c>
      <c r="U324">
        <v>78.166053000000005</v>
      </c>
      <c r="V324" t="s">
        <v>7</v>
      </c>
      <c r="W324">
        <v>193.251293</v>
      </c>
      <c r="X324">
        <v>134.93460899999999</v>
      </c>
      <c r="Y324" t="s">
        <v>8</v>
      </c>
      <c r="Z324">
        <v>257.129749</v>
      </c>
      <c r="AA324">
        <v>2016.3481979999999</v>
      </c>
      <c r="AB324" t="s">
        <v>9</v>
      </c>
      <c r="AC324">
        <v>6002.560547</v>
      </c>
      <c r="AD324">
        <v>33940.600860999999</v>
      </c>
      <c r="AE324" t="s">
        <v>10</v>
      </c>
      <c r="AF324">
        <v>7.1883000000000002E-2</v>
      </c>
      <c r="AG324">
        <v>1.4100000000000001E-4</v>
      </c>
      <c r="AH324" t="s">
        <v>11</v>
      </c>
      <c r="AI324">
        <v>0.93264100000000005</v>
      </c>
      <c r="AJ324">
        <v>3.8999999999999999E-5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300</v>
      </c>
      <c r="D325" t="s">
        <v>1</v>
      </c>
      <c r="E325">
        <v>0</v>
      </c>
      <c r="F325">
        <v>0</v>
      </c>
      <c r="G325" t="s">
        <v>2</v>
      </c>
      <c r="H325">
        <v>9875.3425590000006</v>
      </c>
      <c r="I325">
        <v>81377.823613999994</v>
      </c>
      <c r="J325" t="s">
        <v>3</v>
      </c>
      <c r="K325">
        <v>9867.5302929999998</v>
      </c>
      <c r="L325">
        <v>81276.145862999998</v>
      </c>
      <c r="M325" t="s">
        <v>4</v>
      </c>
      <c r="N325">
        <v>440.20930700000002</v>
      </c>
      <c r="O325">
        <v>322.52382899999998</v>
      </c>
      <c r="P325" t="s">
        <v>5</v>
      </c>
      <c r="Q325">
        <v>1204.7584569999999</v>
      </c>
      <c r="R325">
        <v>5364.8230199999998</v>
      </c>
      <c r="S325" t="s">
        <v>6</v>
      </c>
      <c r="T325">
        <v>254.30816799999999</v>
      </c>
      <c r="U325">
        <v>108.245313</v>
      </c>
      <c r="V325" t="s">
        <v>7</v>
      </c>
      <c r="W325">
        <v>257.562904</v>
      </c>
      <c r="X325">
        <v>158.82172399999999</v>
      </c>
      <c r="Y325" t="s">
        <v>8</v>
      </c>
      <c r="Z325">
        <v>348.07698499999998</v>
      </c>
      <c r="AA325">
        <v>2894.4556590000002</v>
      </c>
      <c r="AB325" t="s">
        <v>9</v>
      </c>
      <c r="AC325">
        <v>7992.0768159999998</v>
      </c>
      <c r="AD325">
        <v>43885.207127000001</v>
      </c>
      <c r="AE325" t="s">
        <v>10</v>
      </c>
      <c r="AF325">
        <v>6.9464999999999999E-2</v>
      </c>
      <c r="AG325">
        <v>1.5699999999999999E-4</v>
      </c>
      <c r="AH325" t="s">
        <v>11</v>
      </c>
      <c r="AI325">
        <v>0.93392600000000003</v>
      </c>
      <c r="AJ325">
        <v>4.8999999999999998E-5</v>
      </c>
      <c r="AK325" t="s">
        <v>12</v>
      </c>
      <c r="AL325">
        <v>3.8</v>
      </c>
      <c r="AM325">
        <v>354.4</v>
      </c>
    </row>
    <row r="326" spans="1:39" x14ac:dyDescent="0.25">
      <c r="A326" t="s">
        <v>18</v>
      </c>
      <c r="B326">
        <v>5</v>
      </c>
      <c r="C326">
        <v>375</v>
      </c>
      <c r="D326" t="s">
        <v>1</v>
      </c>
      <c r="E326">
        <v>0</v>
      </c>
      <c r="F326">
        <v>0</v>
      </c>
      <c r="G326" t="s">
        <v>2</v>
      </c>
      <c r="H326">
        <v>12325.088223000001</v>
      </c>
      <c r="I326">
        <v>116223.43619399999</v>
      </c>
      <c r="J326" t="s">
        <v>3</v>
      </c>
      <c r="K326">
        <v>12315.343769999999</v>
      </c>
      <c r="L326">
        <v>116082.44747499999</v>
      </c>
      <c r="M326" t="s">
        <v>4</v>
      </c>
      <c r="N326">
        <v>548.49721899999997</v>
      </c>
      <c r="O326">
        <v>419.45925299999999</v>
      </c>
      <c r="P326" t="s">
        <v>5</v>
      </c>
      <c r="Q326">
        <v>1508.24623</v>
      </c>
      <c r="R326">
        <v>7661.1183389999997</v>
      </c>
      <c r="S326" t="s">
        <v>6</v>
      </c>
      <c r="T326">
        <v>316.99739299999999</v>
      </c>
      <c r="U326">
        <v>142.282206</v>
      </c>
      <c r="V326" t="s">
        <v>7</v>
      </c>
      <c r="W326">
        <v>321.95447899999999</v>
      </c>
      <c r="X326">
        <v>258.04332599999998</v>
      </c>
      <c r="Y326" t="s">
        <v>8</v>
      </c>
      <c r="Z326">
        <v>438.13857000000002</v>
      </c>
      <c r="AA326">
        <v>3641.9851349999999</v>
      </c>
      <c r="AB326" t="s">
        <v>9</v>
      </c>
      <c r="AC326">
        <v>9969.1421869999995</v>
      </c>
      <c r="AD326">
        <v>62418.975998000002</v>
      </c>
      <c r="AE326" t="s">
        <v>10</v>
      </c>
      <c r="AF326">
        <v>6.7542000000000005E-2</v>
      </c>
      <c r="AG326">
        <v>1.55E-4</v>
      </c>
      <c r="AH326" t="s">
        <v>11</v>
      </c>
      <c r="AI326">
        <v>0.93440599999999996</v>
      </c>
      <c r="AJ326">
        <v>4.8999999999999998E-5</v>
      </c>
      <c r="AK326" t="s">
        <v>12</v>
      </c>
      <c r="AL326">
        <v>3.8</v>
      </c>
      <c r="AM326">
        <v>354.4</v>
      </c>
    </row>
    <row r="327" spans="1:39" x14ac:dyDescent="0.25">
      <c r="A327" t="s">
        <v>18</v>
      </c>
      <c r="B327">
        <v>6</v>
      </c>
      <c r="C327">
        <v>450</v>
      </c>
      <c r="D327" t="s">
        <v>1</v>
      </c>
      <c r="E327">
        <v>0</v>
      </c>
      <c r="F327">
        <v>0</v>
      </c>
      <c r="G327" t="s">
        <v>2</v>
      </c>
      <c r="H327">
        <v>14791.124668</v>
      </c>
      <c r="I327">
        <v>152171.92788500001</v>
      </c>
      <c r="J327" t="s">
        <v>3</v>
      </c>
      <c r="K327">
        <v>14779.433926</v>
      </c>
      <c r="L327">
        <v>151993.10263899999</v>
      </c>
      <c r="M327" t="s">
        <v>4</v>
      </c>
      <c r="N327">
        <v>657.86799399999995</v>
      </c>
      <c r="O327">
        <v>517.54196899999999</v>
      </c>
      <c r="P327" t="s">
        <v>5</v>
      </c>
      <c r="Q327">
        <v>1811.658281</v>
      </c>
      <c r="R327">
        <v>10044.156772</v>
      </c>
      <c r="S327" t="s">
        <v>6</v>
      </c>
      <c r="T327">
        <v>380.41041000000001</v>
      </c>
      <c r="U327">
        <v>165.39423600000001</v>
      </c>
      <c r="V327" t="s">
        <v>7</v>
      </c>
      <c r="W327">
        <v>384.99451699999997</v>
      </c>
      <c r="X327">
        <v>289.249415</v>
      </c>
      <c r="Y327" t="s">
        <v>8</v>
      </c>
      <c r="Z327">
        <v>529.04844400000002</v>
      </c>
      <c r="AA327">
        <v>5209.7250999999997</v>
      </c>
      <c r="AB327" t="s">
        <v>9</v>
      </c>
      <c r="AC327">
        <v>11961.976796999999</v>
      </c>
      <c r="AD327">
        <v>80703.556016000002</v>
      </c>
      <c r="AE327" t="s">
        <v>10</v>
      </c>
      <c r="AF327">
        <v>6.4646999999999996E-2</v>
      </c>
      <c r="AG327">
        <v>1.3799999999999999E-4</v>
      </c>
      <c r="AH327" t="s">
        <v>11</v>
      </c>
      <c r="AI327">
        <v>0.93499100000000002</v>
      </c>
      <c r="AJ327">
        <v>5.8999999999999998E-5</v>
      </c>
      <c r="AK327" t="s">
        <v>12</v>
      </c>
      <c r="AL327">
        <v>10.14</v>
      </c>
      <c r="AM327">
        <v>2275.8004000000001</v>
      </c>
    </row>
    <row r="328" spans="1:39" x14ac:dyDescent="0.25">
      <c r="A328" t="s">
        <v>18</v>
      </c>
      <c r="B328">
        <v>7</v>
      </c>
      <c r="C328">
        <v>525</v>
      </c>
      <c r="D328" t="s">
        <v>1</v>
      </c>
      <c r="E328">
        <v>0</v>
      </c>
      <c r="F328">
        <v>0</v>
      </c>
      <c r="G328" t="s">
        <v>2</v>
      </c>
      <c r="H328">
        <v>17267.938438000001</v>
      </c>
      <c r="I328">
        <v>225352.65448999999</v>
      </c>
      <c r="J328" t="s">
        <v>3</v>
      </c>
      <c r="K328">
        <v>17254.290742000001</v>
      </c>
      <c r="L328">
        <v>225075.35663900001</v>
      </c>
      <c r="M328" t="s">
        <v>4</v>
      </c>
      <c r="N328">
        <v>766.81125699999996</v>
      </c>
      <c r="O328">
        <v>679.47742700000003</v>
      </c>
      <c r="P328" t="s">
        <v>5</v>
      </c>
      <c r="Q328">
        <v>2114.856953</v>
      </c>
      <c r="R328">
        <v>13973.087388</v>
      </c>
      <c r="S328" t="s">
        <v>6</v>
      </c>
      <c r="T328">
        <v>444.28857399999998</v>
      </c>
      <c r="U328">
        <v>261.97338000000002</v>
      </c>
      <c r="V328" t="s">
        <v>7</v>
      </c>
      <c r="W328">
        <v>448.44714199999999</v>
      </c>
      <c r="X328">
        <v>337.74840699999999</v>
      </c>
      <c r="Y328" t="s">
        <v>8</v>
      </c>
      <c r="Z328">
        <v>618.81252300000006</v>
      </c>
      <c r="AA328">
        <v>7210.9438739999996</v>
      </c>
      <c r="AB328" t="s">
        <v>9</v>
      </c>
      <c r="AC328">
        <v>13964.578867</v>
      </c>
      <c r="AD328">
        <v>120015.480196</v>
      </c>
      <c r="AE328" t="s">
        <v>10</v>
      </c>
      <c r="AF328">
        <v>6.1379000000000003E-2</v>
      </c>
      <c r="AG328">
        <v>1.07E-4</v>
      </c>
      <c r="AH328" t="s">
        <v>11</v>
      </c>
      <c r="AI328">
        <v>0.93617499999999998</v>
      </c>
      <c r="AJ328">
        <v>8.0000000000000007E-5</v>
      </c>
      <c r="AK328" t="s">
        <v>12</v>
      </c>
      <c r="AL328">
        <v>10.14</v>
      </c>
      <c r="AM328">
        <v>2275.8004000000001</v>
      </c>
    </row>
    <row r="329" spans="1:39" x14ac:dyDescent="0.25">
      <c r="A329" t="s">
        <v>18</v>
      </c>
      <c r="B329">
        <v>8</v>
      </c>
      <c r="C329">
        <v>600</v>
      </c>
      <c r="D329" t="s">
        <v>1</v>
      </c>
      <c r="E329">
        <v>0</v>
      </c>
      <c r="F329">
        <v>0</v>
      </c>
      <c r="G329" t="s">
        <v>2</v>
      </c>
      <c r="H329">
        <v>19715.983671999998</v>
      </c>
      <c r="I329">
        <v>251309.73366</v>
      </c>
      <c r="J329" t="s">
        <v>3</v>
      </c>
      <c r="K329">
        <v>19700.406211000001</v>
      </c>
      <c r="L329">
        <v>251009.783322</v>
      </c>
      <c r="M329" t="s">
        <v>4</v>
      </c>
      <c r="N329">
        <v>875.262201</v>
      </c>
      <c r="O329">
        <v>789.02749400000005</v>
      </c>
      <c r="P329" t="s">
        <v>5</v>
      </c>
      <c r="Q329">
        <v>2416.2485940000001</v>
      </c>
      <c r="R329">
        <v>16972.968977</v>
      </c>
      <c r="S329" t="s">
        <v>6</v>
      </c>
      <c r="T329">
        <v>507.18120299999998</v>
      </c>
      <c r="U329">
        <v>283.41978699999999</v>
      </c>
      <c r="V329" t="s">
        <v>7</v>
      </c>
      <c r="W329">
        <v>511.95876700000002</v>
      </c>
      <c r="X329">
        <v>377.22982200000001</v>
      </c>
      <c r="Y329" t="s">
        <v>8</v>
      </c>
      <c r="Z329">
        <v>709.13155300000005</v>
      </c>
      <c r="AA329">
        <v>9143.2392930000005</v>
      </c>
      <c r="AB329" t="s">
        <v>9</v>
      </c>
      <c r="AC329">
        <v>15941.42373</v>
      </c>
      <c r="AD329">
        <v>129907.7871</v>
      </c>
      <c r="AE329" t="s">
        <v>10</v>
      </c>
      <c r="AF329">
        <v>6.0093000000000001E-2</v>
      </c>
      <c r="AG329">
        <v>8.1000000000000004E-5</v>
      </c>
      <c r="AH329" t="s">
        <v>11</v>
      </c>
      <c r="AI329">
        <v>0.93622399999999995</v>
      </c>
      <c r="AJ329">
        <v>8.0000000000000007E-5</v>
      </c>
      <c r="AK329" t="s">
        <v>12</v>
      </c>
      <c r="AL329">
        <v>10.14</v>
      </c>
      <c r="AM329">
        <v>2275.8004000000001</v>
      </c>
    </row>
    <row r="330" spans="1:39" x14ac:dyDescent="0.25">
      <c r="A330" t="s">
        <v>18</v>
      </c>
      <c r="B330">
        <v>9</v>
      </c>
      <c r="C330">
        <v>675</v>
      </c>
      <c r="D330" t="s">
        <v>1</v>
      </c>
      <c r="E330">
        <v>0</v>
      </c>
      <c r="F330">
        <v>0</v>
      </c>
      <c r="G330" t="s">
        <v>2</v>
      </c>
      <c r="H330">
        <v>22186.810898</v>
      </c>
      <c r="I330">
        <v>282425.10680900002</v>
      </c>
      <c r="J330" t="s">
        <v>3</v>
      </c>
      <c r="K330">
        <v>22169.285078000001</v>
      </c>
      <c r="L330">
        <v>282080.94393299997</v>
      </c>
      <c r="M330" t="s">
        <v>4</v>
      </c>
      <c r="N330">
        <v>984.61024999999995</v>
      </c>
      <c r="O330">
        <v>939.22578099999998</v>
      </c>
      <c r="P330" t="s">
        <v>5</v>
      </c>
      <c r="Q330">
        <v>2722.878232</v>
      </c>
      <c r="R330">
        <v>19142.047011999999</v>
      </c>
      <c r="S330" t="s">
        <v>6</v>
      </c>
      <c r="T330">
        <v>570.43751299999997</v>
      </c>
      <c r="U330">
        <v>300.47153400000002</v>
      </c>
      <c r="V330" t="s">
        <v>7</v>
      </c>
      <c r="W330">
        <v>575.57926999999995</v>
      </c>
      <c r="X330">
        <v>405.561329</v>
      </c>
      <c r="Y330" t="s">
        <v>8</v>
      </c>
      <c r="Z330">
        <v>801.658817</v>
      </c>
      <c r="AA330">
        <v>11072.013182000001</v>
      </c>
      <c r="AB330" t="s">
        <v>9</v>
      </c>
      <c r="AC330">
        <v>17935.65625</v>
      </c>
      <c r="AD330">
        <v>146883.40554499999</v>
      </c>
      <c r="AE330" t="s">
        <v>10</v>
      </c>
      <c r="AF330">
        <v>5.9000999999999998E-2</v>
      </c>
      <c r="AG330">
        <v>6.9999999999999994E-5</v>
      </c>
      <c r="AH330" t="s">
        <v>11</v>
      </c>
      <c r="AI330">
        <v>0.93625400000000003</v>
      </c>
      <c r="AJ330">
        <v>8.0000000000000007E-5</v>
      </c>
      <c r="AK330" t="s">
        <v>12</v>
      </c>
      <c r="AL330">
        <v>16.34</v>
      </c>
      <c r="AM330">
        <v>3074.0644000000002</v>
      </c>
    </row>
    <row r="331" spans="1:39" x14ac:dyDescent="0.25">
      <c r="A331" t="s">
        <v>18</v>
      </c>
      <c r="B331">
        <v>10</v>
      </c>
      <c r="C331">
        <v>750</v>
      </c>
      <c r="D331" t="s">
        <v>1</v>
      </c>
      <c r="E331">
        <v>0</v>
      </c>
      <c r="F331">
        <v>0</v>
      </c>
      <c r="G331" t="s">
        <v>2</v>
      </c>
      <c r="H331">
        <v>24658.760586</v>
      </c>
      <c r="I331">
        <v>338178.17749999999</v>
      </c>
      <c r="J331" t="s">
        <v>3</v>
      </c>
      <c r="K331">
        <v>24639.290117</v>
      </c>
      <c r="L331">
        <v>337766.98292600003</v>
      </c>
      <c r="M331" t="s">
        <v>4</v>
      </c>
      <c r="N331">
        <v>1093.67932</v>
      </c>
      <c r="O331">
        <v>1067.270534</v>
      </c>
      <c r="P331" t="s">
        <v>5</v>
      </c>
      <c r="Q331">
        <v>3028.744072</v>
      </c>
      <c r="R331">
        <v>23204.551265999999</v>
      </c>
      <c r="S331" t="s">
        <v>6</v>
      </c>
      <c r="T331">
        <v>633.60430799999995</v>
      </c>
      <c r="U331">
        <v>334.013554</v>
      </c>
      <c r="V331" t="s">
        <v>7</v>
      </c>
      <c r="W331">
        <v>639.24114099999997</v>
      </c>
      <c r="X331">
        <v>432.226429</v>
      </c>
      <c r="Y331" t="s">
        <v>8</v>
      </c>
      <c r="Z331">
        <v>893.582043</v>
      </c>
      <c r="AA331">
        <v>13711.713979</v>
      </c>
      <c r="AB331" t="s">
        <v>9</v>
      </c>
      <c r="AC331">
        <v>19931.198047000002</v>
      </c>
      <c r="AD331">
        <v>174233.91631599999</v>
      </c>
      <c r="AE331" t="s">
        <v>10</v>
      </c>
      <c r="AF331">
        <v>5.8271000000000003E-2</v>
      </c>
      <c r="AG331">
        <v>5.5000000000000002E-5</v>
      </c>
      <c r="AH331" t="s">
        <v>11</v>
      </c>
      <c r="AI331">
        <v>0.93625999999999998</v>
      </c>
      <c r="AJ331">
        <v>8.0000000000000007E-5</v>
      </c>
      <c r="AK331" t="s">
        <v>12</v>
      </c>
      <c r="AL331">
        <v>19.7</v>
      </c>
      <c r="AM331">
        <v>5067.8500000000004</v>
      </c>
    </row>
    <row r="332" spans="1:39" x14ac:dyDescent="0.25">
      <c r="A332" t="s">
        <v>18</v>
      </c>
      <c r="B332">
        <v>11</v>
      </c>
      <c r="C332">
        <v>825</v>
      </c>
      <c r="D332" t="s">
        <v>1</v>
      </c>
      <c r="E332">
        <v>0</v>
      </c>
      <c r="F332">
        <v>0</v>
      </c>
      <c r="G332" t="s">
        <v>2</v>
      </c>
      <c r="H332">
        <v>27129.447187999998</v>
      </c>
      <c r="I332">
        <v>403464.900929</v>
      </c>
      <c r="J332" t="s">
        <v>3</v>
      </c>
      <c r="K332">
        <v>27108.024609</v>
      </c>
      <c r="L332">
        <v>402980.014868</v>
      </c>
      <c r="M332" t="s">
        <v>4</v>
      </c>
      <c r="N332">
        <v>1203.518552</v>
      </c>
      <c r="O332">
        <v>1121.832858</v>
      </c>
      <c r="P332" t="s">
        <v>5</v>
      </c>
      <c r="Q332">
        <v>3331.7039260000001</v>
      </c>
      <c r="R332">
        <v>27702.536198000002</v>
      </c>
      <c r="S332" t="s">
        <v>6</v>
      </c>
      <c r="T332">
        <v>697.27603099999999</v>
      </c>
      <c r="U332">
        <v>384.01172000000003</v>
      </c>
      <c r="V332" t="s">
        <v>7</v>
      </c>
      <c r="W332">
        <v>703.136796</v>
      </c>
      <c r="X332">
        <v>486.45823200000001</v>
      </c>
      <c r="Y332" t="s">
        <v>8</v>
      </c>
      <c r="Z332">
        <v>982.14625699999999</v>
      </c>
      <c r="AA332">
        <v>15870.576765</v>
      </c>
      <c r="AB332" t="s">
        <v>9</v>
      </c>
      <c r="AC332">
        <v>21927.242773000002</v>
      </c>
      <c r="AD332">
        <v>206090.777152</v>
      </c>
      <c r="AE332" t="s">
        <v>10</v>
      </c>
      <c r="AF332">
        <v>5.7262E-2</v>
      </c>
      <c r="AG332">
        <v>3.0000000000000001E-5</v>
      </c>
      <c r="AH332" t="s">
        <v>11</v>
      </c>
      <c r="AI332">
        <v>0.93740000000000001</v>
      </c>
      <c r="AJ332">
        <v>9.7999999999999997E-5</v>
      </c>
      <c r="AK332" t="s">
        <v>12</v>
      </c>
      <c r="AL332">
        <v>25.66</v>
      </c>
      <c r="AM332">
        <v>6573.5843999999997</v>
      </c>
    </row>
    <row r="333" spans="1:39" x14ac:dyDescent="0.25">
      <c r="A333" t="s">
        <v>18</v>
      </c>
      <c r="B333">
        <v>12</v>
      </c>
      <c r="C333">
        <v>900</v>
      </c>
      <c r="D333" t="s">
        <v>1</v>
      </c>
      <c r="E333">
        <v>0</v>
      </c>
      <c r="F333">
        <v>0</v>
      </c>
      <c r="G333" t="s">
        <v>2</v>
      </c>
      <c r="H333">
        <v>29607.517891</v>
      </c>
      <c r="I333">
        <v>445733.29040499998</v>
      </c>
      <c r="J333" t="s">
        <v>3</v>
      </c>
      <c r="K333">
        <v>29584.145742000001</v>
      </c>
      <c r="L333">
        <v>445194.89427699998</v>
      </c>
      <c r="M333" t="s">
        <v>4</v>
      </c>
      <c r="N333">
        <v>1313.375691</v>
      </c>
      <c r="O333">
        <v>1213.815963</v>
      </c>
      <c r="P333" t="s">
        <v>5</v>
      </c>
      <c r="Q333">
        <v>3636.804556</v>
      </c>
      <c r="R333">
        <v>31676.740272999999</v>
      </c>
      <c r="S333" t="s">
        <v>6</v>
      </c>
      <c r="T333">
        <v>761.127971</v>
      </c>
      <c r="U333">
        <v>389.23561599999999</v>
      </c>
      <c r="V333" t="s">
        <v>7</v>
      </c>
      <c r="W333">
        <v>767.36753099999999</v>
      </c>
      <c r="X333">
        <v>568.06916999999999</v>
      </c>
      <c r="Y333" t="s">
        <v>8</v>
      </c>
      <c r="Z333">
        <v>1072.381746</v>
      </c>
      <c r="AA333">
        <v>18083.285496</v>
      </c>
      <c r="AB333" t="s">
        <v>9</v>
      </c>
      <c r="AC333">
        <v>23930.426914</v>
      </c>
      <c r="AD333">
        <v>228651.859841</v>
      </c>
      <c r="AE333" t="s">
        <v>10</v>
      </c>
      <c r="AF333">
        <v>5.7207000000000001E-2</v>
      </c>
      <c r="AG333">
        <v>3.0000000000000001E-5</v>
      </c>
      <c r="AH333" t="s">
        <v>11</v>
      </c>
      <c r="AI333">
        <v>0.938079</v>
      </c>
      <c r="AJ333">
        <v>1.07E-4</v>
      </c>
      <c r="AK333" t="s">
        <v>12</v>
      </c>
      <c r="AL333">
        <v>25.66</v>
      </c>
      <c r="AM333">
        <v>6573.5843999999997</v>
      </c>
    </row>
    <row r="334" spans="1:39" x14ac:dyDescent="0.25">
      <c r="A334" t="s">
        <v>18</v>
      </c>
      <c r="B334">
        <v>13</v>
      </c>
      <c r="C334">
        <v>975</v>
      </c>
      <c r="D334" t="s">
        <v>1</v>
      </c>
      <c r="E334">
        <v>0</v>
      </c>
      <c r="F334">
        <v>0</v>
      </c>
      <c r="G334" t="s">
        <v>2</v>
      </c>
      <c r="H334">
        <v>32083.741523000001</v>
      </c>
      <c r="I334">
        <v>479449.72751200001</v>
      </c>
      <c r="J334" t="s">
        <v>3</v>
      </c>
      <c r="K334">
        <v>32058.053594000001</v>
      </c>
      <c r="L334">
        <v>479388.10852000001</v>
      </c>
      <c r="M334" t="s">
        <v>4</v>
      </c>
      <c r="N334">
        <v>1422.419038</v>
      </c>
      <c r="O334">
        <v>1256.3882080000001</v>
      </c>
      <c r="P334" t="s">
        <v>5</v>
      </c>
      <c r="Q334">
        <v>3939.9513529999999</v>
      </c>
      <c r="R334">
        <v>34231.927196999997</v>
      </c>
      <c r="S334" t="s">
        <v>6</v>
      </c>
      <c r="T334">
        <v>824.44282699999997</v>
      </c>
      <c r="U334">
        <v>431.54744699999998</v>
      </c>
      <c r="V334" t="s">
        <v>7</v>
      </c>
      <c r="W334">
        <v>830.825197</v>
      </c>
      <c r="X334">
        <v>607.81293300000004</v>
      </c>
      <c r="Y334" t="s">
        <v>8</v>
      </c>
      <c r="Z334">
        <v>1161.8363449999999</v>
      </c>
      <c r="AA334">
        <v>20092.453941</v>
      </c>
      <c r="AB334" t="s">
        <v>9</v>
      </c>
      <c r="AC334">
        <v>25933.592499999999</v>
      </c>
      <c r="AD334">
        <v>247468.41290900001</v>
      </c>
      <c r="AE334" t="s">
        <v>10</v>
      </c>
      <c r="AF334">
        <v>5.6582E-2</v>
      </c>
      <c r="AG334">
        <v>2.0000000000000002E-5</v>
      </c>
      <c r="AH334" t="s">
        <v>11</v>
      </c>
      <c r="AI334">
        <v>0.93808000000000002</v>
      </c>
      <c r="AJ334">
        <v>1.07E-4</v>
      </c>
      <c r="AK334" t="s">
        <v>12</v>
      </c>
      <c r="AL334">
        <v>37.700000000000003</v>
      </c>
      <c r="AM334">
        <v>10299.129999999999</v>
      </c>
    </row>
    <row r="335" spans="1:39" x14ac:dyDescent="0.25">
      <c r="A335" t="s">
        <v>18</v>
      </c>
      <c r="B335">
        <v>14</v>
      </c>
      <c r="C335">
        <v>1050</v>
      </c>
      <c r="D335" t="s">
        <v>1</v>
      </c>
      <c r="E335">
        <v>0</v>
      </c>
      <c r="F335">
        <v>0</v>
      </c>
      <c r="G335" t="s">
        <v>2</v>
      </c>
      <c r="H335">
        <v>34579.271172000001</v>
      </c>
      <c r="I335">
        <v>508237.17813499999</v>
      </c>
      <c r="J335" t="s">
        <v>3</v>
      </c>
      <c r="K335">
        <v>34551.616483999998</v>
      </c>
      <c r="L335">
        <v>508157.01253399998</v>
      </c>
      <c r="M335" t="s">
        <v>4</v>
      </c>
      <c r="N335">
        <v>1535.133157</v>
      </c>
      <c r="O335">
        <v>1553.0316230000001</v>
      </c>
      <c r="P335" t="s">
        <v>5</v>
      </c>
      <c r="Q335">
        <v>4250.4176170000001</v>
      </c>
      <c r="R335">
        <v>37408.050496999997</v>
      </c>
      <c r="S335" t="s">
        <v>6</v>
      </c>
      <c r="T335">
        <v>888.64261799999997</v>
      </c>
      <c r="U335">
        <v>454.084203</v>
      </c>
      <c r="V335" t="s">
        <v>7</v>
      </c>
      <c r="W335">
        <v>894.88479700000005</v>
      </c>
      <c r="X335">
        <v>615.30151899999998</v>
      </c>
      <c r="Y335" t="s">
        <v>8</v>
      </c>
      <c r="Z335">
        <v>1256.4183519999999</v>
      </c>
      <c r="AA335">
        <v>22514.109550000001</v>
      </c>
      <c r="AB335" t="s">
        <v>9</v>
      </c>
      <c r="AC335">
        <v>27946.031367</v>
      </c>
      <c r="AD335">
        <v>257592.92178900001</v>
      </c>
      <c r="AE335" t="s">
        <v>10</v>
      </c>
      <c r="AF335">
        <v>5.6524999999999999E-2</v>
      </c>
      <c r="AG335">
        <v>2.0000000000000002E-5</v>
      </c>
      <c r="AH335" t="s">
        <v>11</v>
      </c>
      <c r="AI335">
        <v>0.938635</v>
      </c>
      <c r="AJ335">
        <v>1.1400000000000001E-4</v>
      </c>
      <c r="AK335" t="s">
        <v>12</v>
      </c>
      <c r="AL335">
        <v>52.04</v>
      </c>
      <c r="AM335">
        <v>13494.0784</v>
      </c>
    </row>
    <row r="336" spans="1:39" x14ac:dyDescent="0.25">
      <c r="A336" t="s">
        <v>18</v>
      </c>
      <c r="B336">
        <v>15</v>
      </c>
      <c r="C336">
        <v>1125</v>
      </c>
      <c r="D336" t="s">
        <v>1</v>
      </c>
      <c r="E336">
        <v>0</v>
      </c>
      <c r="F336">
        <v>0</v>
      </c>
      <c r="G336" t="s">
        <v>2</v>
      </c>
      <c r="H336">
        <v>37074.731719000003</v>
      </c>
      <c r="I336">
        <v>552743.29812399996</v>
      </c>
      <c r="J336" t="s">
        <v>3</v>
      </c>
      <c r="K336">
        <v>37045.115233999997</v>
      </c>
      <c r="L336">
        <v>552549.89107500005</v>
      </c>
      <c r="M336" t="s">
        <v>4</v>
      </c>
      <c r="N336">
        <v>1645.2936299999999</v>
      </c>
      <c r="O336">
        <v>1591.918173</v>
      </c>
      <c r="P336" t="s">
        <v>5</v>
      </c>
      <c r="Q336">
        <v>4559.7640920000003</v>
      </c>
      <c r="R336">
        <v>41317.310181000001</v>
      </c>
      <c r="S336" t="s">
        <v>6</v>
      </c>
      <c r="T336">
        <v>952.11323100000004</v>
      </c>
      <c r="U336">
        <v>464.24060100000003</v>
      </c>
      <c r="V336" t="s">
        <v>7</v>
      </c>
      <c r="W336">
        <v>959.16550500000005</v>
      </c>
      <c r="X336">
        <v>650.37389399999995</v>
      </c>
      <c r="Y336" t="s">
        <v>8</v>
      </c>
      <c r="Z336">
        <v>1349.6287179999999</v>
      </c>
      <c r="AA336">
        <v>24927.976452999999</v>
      </c>
      <c r="AB336" t="s">
        <v>9</v>
      </c>
      <c r="AC336">
        <v>29958.452499999999</v>
      </c>
      <c r="AD336">
        <v>280238.08318399999</v>
      </c>
      <c r="AE336" t="s">
        <v>10</v>
      </c>
      <c r="AF336">
        <v>5.6091000000000002E-2</v>
      </c>
      <c r="AG336">
        <v>1.8E-5</v>
      </c>
      <c r="AH336" t="s">
        <v>11</v>
      </c>
      <c r="AI336">
        <v>0.93918000000000001</v>
      </c>
      <c r="AJ336">
        <v>1.21E-4</v>
      </c>
      <c r="AK336" t="s">
        <v>12</v>
      </c>
      <c r="AL336">
        <v>65.58</v>
      </c>
      <c r="AM336">
        <v>16888.803599999999</v>
      </c>
    </row>
    <row r="337" spans="1:39" x14ac:dyDescent="0.25">
      <c r="A337" t="s">
        <v>18</v>
      </c>
      <c r="B337">
        <v>16</v>
      </c>
      <c r="C337">
        <v>1200</v>
      </c>
      <c r="D337" t="s">
        <v>1</v>
      </c>
      <c r="E337">
        <v>0</v>
      </c>
      <c r="F337">
        <v>0</v>
      </c>
      <c r="G337" t="s">
        <v>2</v>
      </c>
      <c r="H337">
        <v>39530.414766000002</v>
      </c>
      <c r="I337">
        <v>586324.59448700002</v>
      </c>
      <c r="J337" t="s">
        <v>3</v>
      </c>
      <c r="K337">
        <v>39498.859843999999</v>
      </c>
      <c r="L337">
        <v>586159.88211100001</v>
      </c>
      <c r="M337" t="s">
        <v>4</v>
      </c>
      <c r="N337">
        <v>1755.5233499999999</v>
      </c>
      <c r="O337">
        <v>1735.5141639999999</v>
      </c>
      <c r="P337" t="s">
        <v>5</v>
      </c>
      <c r="Q337">
        <v>4862.5821580000002</v>
      </c>
      <c r="R337">
        <v>44934.475629</v>
      </c>
      <c r="S337" t="s">
        <v>6</v>
      </c>
      <c r="T337">
        <v>1014.482809</v>
      </c>
      <c r="U337">
        <v>468.57485000000003</v>
      </c>
      <c r="V337" t="s">
        <v>7</v>
      </c>
      <c r="W337">
        <v>1022.773397</v>
      </c>
      <c r="X337">
        <v>696.40846999999997</v>
      </c>
      <c r="Y337" t="s">
        <v>8</v>
      </c>
      <c r="Z337">
        <v>1439.89228</v>
      </c>
      <c r="AA337">
        <v>26827.346624999998</v>
      </c>
      <c r="AB337" t="s">
        <v>9</v>
      </c>
      <c r="AC337">
        <v>31940.176484</v>
      </c>
      <c r="AD337">
        <v>291698.08581000002</v>
      </c>
      <c r="AE337" t="s">
        <v>10</v>
      </c>
      <c r="AF337">
        <v>5.5899999999999998E-2</v>
      </c>
      <c r="AG337">
        <v>1.7E-5</v>
      </c>
      <c r="AH337" t="s">
        <v>11</v>
      </c>
      <c r="AI337">
        <v>0.93918100000000004</v>
      </c>
      <c r="AJ337">
        <v>1.21E-4</v>
      </c>
      <c r="AK337" t="s">
        <v>12</v>
      </c>
      <c r="AL337">
        <v>74.36</v>
      </c>
      <c r="AM337">
        <v>19514.5504</v>
      </c>
    </row>
    <row r="338" spans="1:39" x14ac:dyDescent="0.25">
      <c r="A338" t="s">
        <v>18</v>
      </c>
      <c r="B338">
        <v>17</v>
      </c>
      <c r="C338">
        <v>1275</v>
      </c>
      <c r="D338" t="s">
        <v>1</v>
      </c>
      <c r="E338">
        <v>0</v>
      </c>
      <c r="F338">
        <v>0</v>
      </c>
      <c r="G338" t="s">
        <v>2</v>
      </c>
      <c r="H338">
        <v>42010.323280999997</v>
      </c>
      <c r="I338">
        <v>672454.01378699997</v>
      </c>
      <c r="J338" t="s">
        <v>3</v>
      </c>
      <c r="K338">
        <v>41976.393125000002</v>
      </c>
      <c r="L338">
        <v>671559.94710700004</v>
      </c>
      <c r="M338" t="s">
        <v>4</v>
      </c>
      <c r="N338">
        <v>1864.494385</v>
      </c>
      <c r="O338">
        <v>1918.905939</v>
      </c>
      <c r="P338" t="s">
        <v>5</v>
      </c>
      <c r="Q338">
        <v>5170.361191</v>
      </c>
      <c r="R338">
        <v>51494.284591000003</v>
      </c>
      <c r="S338" t="s">
        <v>6</v>
      </c>
      <c r="T338">
        <v>1077.5904849999999</v>
      </c>
      <c r="U338">
        <v>508.84067700000003</v>
      </c>
      <c r="V338" t="s">
        <v>7</v>
      </c>
      <c r="W338">
        <v>1085.8710249999999</v>
      </c>
      <c r="X338">
        <v>763.34098500000005</v>
      </c>
      <c r="Y338" t="s">
        <v>8</v>
      </c>
      <c r="Z338">
        <v>1534.3224849999999</v>
      </c>
      <c r="AA338">
        <v>30195.714495</v>
      </c>
      <c r="AB338" t="s">
        <v>9</v>
      </c>
      <c r="AC338">
        <v>33947.906562999997</v>
      </c>
      <c r="AD338">
        <v>336602.15269199997</v>
      </c>
      <c r="AE338" t="s">
        <v>10</v>
      </c>
      <c r="AF338">
        <v>5.5622999999999999E-2</v>
      </c>
      <c r="AG338">
        <v>1.2999999999999999E-5</v>
      </c>
      <c r="AH338" t="s">
        <v>11</v>
      </c>
      <c r="AI338">
        <v>0.93962699999999999</v>
      </c>
      <c r="AJ338">
        <v>1.2400000000000001E-4</v>
      </c>
      <c r="AK338" t="s">
        <v>12</v>
      </c>
      <c r="AL338">
        <v>78.099999999999994</v>
      </c>
      <c r="AM338">
        <v>19643.73</v>
      </c>
    </row>
    <row r="339" spans="1:39" x14ac:dyDescent="0.25">
      <c r="A339" t="s">
        <v>18</v>
      </c>
      <c r="B339">
        <v>18</v>
      </c>
      <c r="C339">
        <v>1350</v>
      </c>
      <c r="D339" t="s">
        <v>1</v>
      </c>
      <c r="E339">
        <v>0</v>
      </c>
      <c r="F339">
        <v>0</v>
      </c>
      <c r="G339" t="s">
        <v>2</v>
      </c>
      <c r="H339">
        <v>44492.556016000002</v>
      </c>
      <c r="I339">
        <v>737711.41263799998</v>
      </c>
      <c r="J339" t="s">
        <v>3</v>
      </c>
      <c r="K339">
        <v>44456.675546999999</v>
      </c>
      <c r="L339">
        <v>736694.58887500002</v>
      </c>
      <c r="M339" t="s">
        <v>4</v>
      </c>
      <c r="N339">
        <v>1973.8799879999999</v>
      </c>
      <c r="O339">
        <v>2030.70949</v>
      </c>
      <c r="P339" t="s">
        <v>5</v>
      </c>
      <c r="Q339">
        <v>5480.9793950000003</v>
      </c>
      <c r="R339">
        <v>56453.988469000004</v>
      </c>
      <c r="S339" t="s">
        <v>6</v>
      </c>
      <c r="T339">
        <v>1141.4456789999999</v>
      </c>
      <c r="U339">
        <v>593.06807100000003</v>
      </c>
      <c r="V339" t="s">
        <v>7</v>
      </c>
      <c r="W339">
        <v>1149.3127950000001</v>
      </c>
      <c r="X339">
        <v>812.51441699999998</v>
      </c>
      <c r="Y339" t="s">
        <v>8</v>
      </c>
      <c r="Z339">
        <v>1629.8072560000001</v>
      </c>
      <c r="AA339">
        <v>33318.514958</v>
      </c>
      <c r="AB339" t="s">
        <v>9</v>
      </c>
      <c r="AC339">
        <v>35961.438281000002</v>
      </c>
      <c r="AD339">
        <v>367647.65780400002</v>
      </c>
      <c r="AE339" t="s">
        <v>10</v>
      </c>
      <c r="AF339">
        <v>5.5525999999999999E-2</v>
      </c>
      <c r="AG339">
        <v>1.1E-5</v>
      </c>
      <c r="AH339" t="s">
        <v>11</v>
      </c>
      <c r="AI339">
        <v>0.939635</v>
      </c>
      <c r="AJ339">
        <v>1.2400000000000001E-4</v>
      </c>
      <c r="AK339" t="s">
        <v>12</v>
      </c>
      <c r="AL339">
        <v>84.44</v>
      </c>
      <c r="AM339">
        <v>19852.206399999999</v>
      </c>
    </row>
    <row r="340" spans="1:39" x14ac:dyDescent="0.25">
      <c r="A340" t="s">
        <v>18</v>
      </c>
      <c r="B340">
        <v>19</v>
      </c>
      <c r="C340">
        <v>1425</v>
      </c>
      <c r="D340" t="s">
        <v>1</v>
      </c>
      <c r="E340">
        <v>0</v>
      </c>
      <c r="F340">
        <v>0</v>
      </c>
      <c r="G340" t="s">
        <v>2</v>
      </c>
      <c r="H340">
        <v>46986.052030999999</v>
      </c>
      <c r="I340">
        <v>752218.03834800003</v>
      </c>
      <c r="J340" t="s">
        <v>3</v>
      </c>
      <c r="K340">
        <v>46948.169608999997</v>
      </c>
      <c r="L340">
        <v>750793.75682300003</v>
      </c>
      <c r="M340" t="s">
        <v>4</v>
      </c>
      <c r="N340">
        <v>2084.8958400000001</v>
      </c>
      <c r="O340">
        <v>1912.689789</v>
      </c>
      <c r="P340" t="s">
        <v>5</v>
      </c>
      <c r="Q340">
        <v>5790.3176860000003</v>
      </c>
      <c r="R340">
        <v>59216.576781000003</v>
      </c>
      <c r="S340" t="s">
        <v>6</v>
      </c>
      <c r="T340">
        <v>1205.797642</v>
      </c>
      <c r="U340">
        <v>622.04600400000004</v>
      </c>
      <c r="V340" t="s">
        <v>7</v>
      </c>
      <c r="W340">
        <v>1213.9226289999999</v>
      </c>
      <c r="X340">
        <v>873.22351100000003</v>
      </c>
      <c r="Y340" t="s">
        <v>8</v>
      </c>
      <c r="Z340">
        <v>1720.7543430000001</v>
      </c>
      <c r="AA340">
        <v>35557.323024999998</v>
      </c>
      <c r="AB340" t="s">
        <v>9</v>
      </c>
      <c r="AC340">
        <v>37986.166796999998</v>
      </c>
      <c r="AD340">
        <v>374651.83023399999</v>
      </c>
      <c r="AE340" t="s">
        <v>10</v>
      </c>
      <c r="AF340">
        <v>5.5525999999999999E-2</v>
      </c>
      <c r="AG340">
        <v>1.1E-5</v>
      </c>
      <c r="AH340" t="s">
        <v>11</v>
      </c>
      <c r="AI340">
        <v>0.94016500000000003</v>
      </c>
      <c r="AJ340">
        <v>1.2999999999999999E-4</v>
      </c>
      <c r="AK340" t="s">
        <v>12</v>
      </c>
      <c r="AL340">
        <v>88.14</v>
      </c>
      <c r="AM340">
        <v>19898.160400000001</v>
      </c>
    </row>
    <row r="341" spans="1:39" x14ac:dyDescent="0.25">
      <c r="A341" t="s">
        <v>18</v>
      </c>
      <c r="B341">
        <v>20</v>
      </c>
      <c r="C341">
        <v>1500</v>
      </c>
      <c r="D341" t="s">
        <v>1</v>
      </c>
      <c r="E341">
        <v>0</v>
      </c>
      <c r="F341">
        <v>0</v>
      </c>
      <c r="G341" t="s">
        <v>2</v>
      </c>
      <c r="H341">
        <v>49486.151484000002</v>
      </c>
      <c r="I341">
        <v>801665.317117</v>
      </c>
      <c r="J341" t="s">
        <v>3</v>
      </c>
      <c r="K341">
        <v>49446.300155999998</v>
      </c>
      <c r="L341">
        <v>800183.84516999999</v>
      </c>
      <c r="M341" t="s">
        <v>4</v>
      </c>
      <c r="N341">
        <v>2195.776899</v>
      </c>
      <c r="O341">
        <v>2058.9189860000001</v>
      </c>
      <c r="P341" t="s">
        <v>5</v>
      </c>
      <c r="Q341">
        <v>6106.0023929999998</v>
      </c>
      <c r="R341">
        <v>61525.911740000003</v>
      </c>
      <c r="S341" t="s">
        <v>6</v>
      </c>
      <c r="T341">
        <v>1269.192119</v>
      </c>
      <c r="U341">
        <v>585.33404099999996</v>
      </c>
      <c r="V341" t="s">
        <v>7</v>
      </c>
      <c r="W341">
        <v>1278.4573049999999</v>
      </c>
      <c r="X341">
        <v>933.61633099999995</v>
      </c>
      <c r="Y341" t="s">
        <v>8</v>
      </c>
      <c r="Z341">
        <v>1820.2563009999999</v>
      </c>
      <c r="AA341">
        <v>37446.162256000003</v>
      </c>
      <c r="AB341" t="s">
        <v>9</v>
      </c>
      <c r="AC341">
        <v>40007.515233999999</v>
      </c>
      <c r="AD341">
        <v>399273.844729</v>
      </c>
      <c r="AE341" t="s">
        <v>10</v>
      </c>
      <c r="AF341">
        <v>5.5312E-2</v>
      </c>
      <c r="AG341">
        <v>9.0000000000000002E-6</v>
      </c>
      <c r="AH341" t="s">
        <v>11</v>
      </c>
      <c r="AI341">
        <v>0.94016599999999995</v>
      </c>
      <c r="AJ341">
        <v>1.2999999999999999E-4</v>
      </c>
      <c r="AK341" t="s">
        <v>12</v>
      </c>
      <c r="AL341">
        <v>96.46</v>
      </c>
      <c r="AM341">
        <v>21256.088400000001</v>
      </c>
    </row>
    <row r="342" spans="1:39" x14ac:dyDescent="0.25">
      <c r="A342" t="s">
        <v>20</v>
      </c>
      <c r="B342">
        <v>1</v>
      </c>
      <c r="C342">
        <v>75</v>
      </c>
      <c r="D342" t="s">
        <v>1</v>
      </c>
      <c r="E342">
        <v>0</v>
      </c>
      <c r="F342">
        <v>0</v>
      </c>
      <c r="G342" t="s">
        <v>2</v>
      </c>
      <c r="H342">
        <v>2071.0465279999999</v>
      </c>
      <c r="I342">
        <v>6210.8806430000004</v>
      </c>
      <c r="J342" t="s">
        <v>3</v>
      </c>
      <c r="K342">
        <v>2069.1918700000001</v>
      </c>
      <c r="L342">
        <v>6199.9476930000001</v>
      </c>
      <c r="M342" t="s">
        <v>4</v>
      </c>
      <c r="N342">
        <v>102.377672</v>
      </c>
      <c r="O342">
        <v>25.059373999999998</v>
      </c>
      <c r="P342" t="s">
        <v>5</v>
      </c>
      <c r="Q342">
        <v>0</v>
      </c>
      <c r="R342">
        <v>0</v>
      </c>
      <c r="S342" t="s">
        <v>6</v>
      </c>
      <c r="T342">
        <v>61.588317000000004</v>
      </c>
      <c r="U342">
        <v>23.754736000000001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7.7591999999999994E-2</v>
      </c>
      <c r="AD342">
        <v>1.08E-4</v>
      </c>
      <c r="AE342" t="s">
        <v>10</v>
      </c>
      <c r="AF342">
        <v>0</v>
      </c>
      <c r="AG342">
        <v>0</v>
      </c>
      <c r="AH342" t="s">
        <v>11</v>
      </c>
      <c r="AI342">
        <v>0.92729799999999996</v>
      </c>
      <c r="AJ342">
        <v>1.21E-4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150</v>
      </c>
      <c r="D343" t="s">
        <v>1</v>
      </c>
      <c r="E343">
        <v>0</v>
      </c>
      <c r="F343">
        <v>0</v>
      </c>
      <c r="G343" t="s">
        <v>2</v>
      </c>
      <c r="H343">
        <v>4139.9316060000001</v>
      </c>
      <c r="I343">
        <v>14650.045754000001</v>
      </c>
      <c r="J343" t="s">
        <v>3</v>
      </c>
      <c r="K343">
        <v>4136.2234420000004</v>
      </c>
      <c r="L343">
        <v>14626.095804</v>
      </c>
      <c r="M343" t="s">
        <v>4</v>
      </c>
      <c r="N343">
        <v>204.39092400000001</v>
      </c>
      <c r="O343">
        <v>45.577024000000002</v>
      </c>
      <c r="P343" t="s">
        <v>5</v>
      </c>
      <c r="Q343">
        <v>0</v>
      </c>
      <c r="R343">
        <v>0</v>
      </c>
      <c r="S343" t="s">
        <v>6</v>
      </c>
      <c r="T343">
        <v>123.631828</v>
      </c>
      <c r="U343">
        <v>72.505245000000002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7.2114999999999999E-2</v>
      </c>
      <c r="AD343">
        <v>1.54E-4</v>
      </c>
      <c r="AE343" t="s">
        <v>10</v>
      </c>
      <c r="AF343">
        <v>0</v>
      </c>
      <c r="AG343">
        <v>0</v>
      </c>
      <c r="AH343" t="s">
        <v>11</v>
      </c>
      <c r="AI343">
        <v>0.93135999999999997</v>
      </c>
      <c r="AJ343">
        <v>7.6000000000000004E-5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225</v>
      </c>
      <c r="D344" t="s">
        <v>1</v>
      </c>
      <c r="E344">
        <v>0</v>
      </c>
      <c r="F344">
        <v>0</v>
      </c>
      <c r="G344" t="s">
        <v>2</v>
      </c>
      <c r="H344">
        <v>6209.4556249999996</v>
      </c>
      <c r="I344">
        <v>26618.533070000001</v>
      </c>
      <c r="J344" t="s">
        <v>3</v>
      </c>
      <c r="K344">
        <v>6203.8953119999996</v>
      </c>
      <c r="L344">
        <v>26573.769942999999</v>
      </c>
      <c r="M344" t="s">
        <v>4</v>
      </c>
      <c r="N344">
        <v>307.39469400000002</v>
      </c>
      <c r="O344">
        <v>117.126594</v>
      </c>
      <c r="P344" t="s">
        <v>5</v>
      </c>
      <c r="Q344">
        <v>0</v>
      </c>
      <c r="R344">
        <v>0</v>
      </c>
      <c r="S344" t="s">
        <v>6</v>
      </c>
      <c r="T344">
        <v>184.946451</v>
      </c>
      <c r="U344">
        <v>122.428175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6.7200999999999997E-2</v>
      </c>
      <c r="AD344">
        <v>1.83E-4</v>
      </c>
      <c r="AE344" t="s">
        <v>10</v>
      </c>
      <c r="AF344">
        <v>0</v>
      </c>
      <c r="AG344">
        <v>0</v>
      </c>
      <c r="AH344" t="s">
        <v>11</v>
      </c>
      <c r="AI344">
        <v>0.93322499999999997</v>
      </c>
      <c r="AJ344">
        <v>5.8E-5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300</v>
      </c>
      <c r="D345" t="s">
        <v>1</v>
      </c>
      <c r="E345">
        <v>0</v>
      </c>
      <c r="F345">
        <v>0</v>
      </c>
      <c r="G345" t="s">
        <v>2</v>
      </c>
      <c r="H345">
        <v>8280.8595210000003</v>
      </c>
      <c r="I345">
        <v>39557.515227999997</v>
      </c>
      <c r="J345" t="s">
        <v>3</v>
      </c>
      <c r="K345">
        <v>8273.4459470000002</v>
      </c>
      <c r="L345">
        <v>39486.406502999998</v>
      </c>
      <c r="M345" t="s">
        <v>4</v>
      </c>
      <c r="N345">
        <v>410.066193</v>
      </c>
      <c r="O345">
        <v>165.34474900000001</v>
      </c>
      <c r="P345" t="s">
        <v>5</v>
      </c>
      <c r="Q345">
        <v>0</v>
      </c>
      <c r="R345">
        <v>0</v>
      </c>
      <c r="S345" t="s">
        <v>6</v>
      </c>
      <c r="T345">
        <v>246.31070600000001</v>
      </c>
      <c r="U345">
        <v>143.67408800000001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6.4360000000000001E-2</v>
      </c>
      <c r="AD345">
        <v>1.6899999999999999E-4</v>
      </c>
      <c r="AE345" t="s">
        <v>10</v>
      </c>
      <c r="AF345">
        <v>0</v>
      </c>
      <c r="AG345">
        <v>0</v>
      </c>
      <c r="AH345" t="s">
        <v>11</v>
      </c>
      <c r="AI345">
        <v>0.93507399999999996</v>
      </c>
      <c r="AJ345">
        <v>7.7999999999999999E-5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375</v>
      </c>
      <c r="D346" t="s">
        <v>1</v>
      </c>
      <c r="E346">
        <v>0</v>
      </c>
      <c r="F346">
        <v>0</v>
      </c>
      <c r="G346" t="s">
        <v>2</v>
      </c>
      <c r="H346">
        <v>10354.730605000001</v>
      </c>
      <c r="I346">
        <v>56171.768588999999</v>
      </c>
      <c r="J346" t="s">
        <v>3</v>
      </c>
      <c r="K346">
        <v>10345.461074000001</v>
      </c>
      <c r="L346">
        <v>56074.808613000001</v>
      </c>
      <c r="M346" t="s">
        <v>4</v>
      </c>
      <c r="N346">
        <v>513.55042100000003</v>
      </c>
      <c r="O346">
        <v>255.37070299999999</v>
      </c>
      <c r="P346" t="s">
        <v>5</v>
      </c>
      <c r="Q346">
        <v>0</v>
      </c>
      <c r="R346">
        <v>0</v>
      </c>
      <c r="S346" t="s">
        <v>6</v>
      </c>
      <c r="T346">
        <v>308.56499600000001</v>
      </c>
      <c r="U346">
        <v>192.87761499999999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6.3038999999999998E-2</v>
      </c>
      <c r="AD346">
        <v>1.5799999999999999E-4</v>
      </c>
      <c r="AE346" t="s">
        <v>10</v>
      </c>
      <c r="AF346">
        <v>0</v>
      </c>
      <c r="AG346">
        <v>0</v>
      </c>
      <c r="AH346" t="s">
        <v>11</v>
      </c>
      <c r="AI346">
        <v>0.93527700000000003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450</v>
      </c>
      <c r="D347" t="s">
        <v>1</v>
      </c>
      <c r="E347">
        <v>0</v>
      </c>
      <c r="F347">
        <v>0</v>
      </c>
      <c r="G347" t="s">
        <v>2</v>
      </c>
      <c r="H347">
        <v>12418.579199</v>
      </c>
      <c r="I347">
        <v>73764.347852000006</v>
      </c>
      <c r="J347" t="s">
        <v>3</v>
      </c>
      <c r="K347">
        <v>12407.464629</v>
      </c>
      <c r="L347">
        <v>73633.903414</v>
      </c>
      <c r="M347" t="s">
        <v>4</v>
      </c>
      <c r="N347">
        <v>616.39534800000001</v>
      </c>
      <c r="O347">
        <v>310.60778699999997</v>
      </c>
      <c r="P347" t="s">
        <v>5</v>
      </c>
      <c r="Q347">
        <v>0</v>
      </c>
      <c r="R347">
        <v>0</v>
      </c>
      <c r="S347" t="s">
        <v>6</v>
      </c>
      <c r="T347">
        <v>369.37586800000003</v>
      </c>
      <c r="U347">
        <v>205.26133400000001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6.0165000000000003E-2</v>
      </c>
      <c r="AD347">
        <v>1.17E-4</v>
      </c>
      <c r="AE347" t="s">
        <v>10</v>
      </c>
      <c r="AF347">
        <v>0</v>
      </c>
      <c r="AG347">
        <v>0</v>
      </c>
      <c r="AH347" t="s">
        <v>11</v>
      </c>
      <c r="AI347">
        <v>0.93542499999999995</v>
      </c>
      <c r="AJ347">
        <v>7.3999999999999996E-5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525</v>
      </c>
      <c r="D348" t="s">
        <v>1</v>
      </c>
      <c r="E348">
        <v>0</v>
      </c>
      <c r="F348">
        <v>0</v>
      </c>
      <c r="G348" t="s">
        <v>2</v>
      </c>
      <c r="H348">
        <v>14483.944922000001</v>
      </c>
      <c r="I348">
        <v>92563.686939000007</v>
      </c>
      <c r="J348" t="s">
        <v>3</v>
      </c>
      <c r="K348">
        <v>14470.982187</v>
      </c>
      <c r="L348">
        <v>92400.656636999993</v>
      </c>
      <c r="M348" t="s">
        <v>4</v>
      </c>
      <c r="N348">
        <v>718.59285999999997</v>
      </c>
      <c r="O348">
        <v>376.70439900000002</v>
      </c>
      <c r="P348" t="s">
        <v>5</v>
      </c>
      <c r="Q348">
        <v>0</v>
      </c>
      <c r="R348">
        <v>0</v>
      </c>
      <c r="S348" t="s">
        <v>6</v>
      </c>
      <c r="T348">
        <v>431.02407599999998</v>
      </c>
      <c r="U348">
        <v>283.75160499999998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5.9295E-2</v>
      </c>
      <c r="AD348">
        <v>1.06E-4</v>
      </c>
      <c r="AE348" t="s">
        <v>10</v>
      </c>
      <c r="AF348">
        <v>0</v>
      </c>
      <c r="AG348">
        <v>0</v>
      </c>
      <c r="AH348" t="s">
        <v>11</v>
      </c>
      <c r="AI348">
        <v>0.93549300000000002</v>
      </c>
      <c r="AJ348">
        <v>7.2999999999999999E-5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600</v>
      </c>
      <c r="D349" t="s">
        <v>1</v>
      </c>
      <c r="E349">
        <v>0</v>
      </c>
      <c r="F349">
        <v>0</v>
      </c>
      <c r="G349" t="s">
        <v>2</v>
      </c>
      <c r="H349">
        <v>16555.420077999999</v>
      </c>
      <c r="I349">
        <v>114598.54180399999</v>
      </c>
      <c r="J349" t="s">
        <v>3</v>
      </c>
      <c r="K349">
        <v>16540.602890999999</v>
      </c>
      <c r="L349">
        <v>114400.778955</v>
      </c>
      <c r="M349" t="s">
        <v>4</v>
      </c>
      <c r="N349">
        <v>821.01022799999998</v>
      </c>
      <c r="O349">
        <v>441.97632599999997</v>
      </c>
      <c r="P349" t="s">
        <v>5</v>
      </c>
      <c r="Q349">
        <v>0</v>
      </c>
      <c r="R349">
        <v>0</v>
      </c>
      <c r="S349" t="s">
        <v>6</v>
      </c>
      <c r="T349">
        <v>491.731605</v>
      </c>
      <c r="U349">
        <v>289.83923299999998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5.8126999999999998E-2</v>
      </c>
      <c r="AD349">
        <v>9.1000000000000003E-5</v>
      </c>
      <c r="AE349" t="s">
        <v>10</v>
      </c>
      <c r="AF349">
        <v>0</v>
      </c>
      <c r="AG349">
        <v>0</v>
      </c>
      <c r="AH349" t="s">
        <v>11</v>
      </c>
      <c r="AI349">
        <v>0.93550800000000001</v>
      </c>
      <c r="AJ349">
        <v>7.2999999999999999E-5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675</v>
      </c>
      <c r="D350" t="s">
        <v>1</v>
      </c>
      <c r="E350">
        <v>0</v>
      </c>
      <c r="F350">
        <v>0</v>
      </c>
      <c r="G350" t="s">
        <v>2</v>
      </c>
      <c r="H350">
        <v>18635.856602</v>
      </c>
      <c r="I350">
        <v>135441.39570600001</v>
      </c>
      <c r="J350" t="s">
        <v>3</v>
      </c>
      <c r="K350">
        <v>18619.181289</v>
      </c>
      <c r="L350">
        <v>135215.497775</v>
      </c>
      <c r="M350" t="s">
        <v>4</v>
      </c>
      <c r="N350">
        <v>924.11907699999995</v>
      </c>
      <c r="O350">
        <v>500.34343799999999</v>
      </c>
      <c r="P350" t="s">
        <v>5</v>
      </c>
      <c r="Q350">
        <v>0</v>
      </c>
      <c r="R350">
        <v>0</v>
      </c>
      <c r="S350" t="s">
        <v>6</v>
      </c>
      <c r="T350">
        <v>552.93068500000004</v>
      </c>
      <c r="U350">
        <v>317.57281999999998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5.7717999999999998E-2</v>
      </c>
      <c r="AD350">
        <v>1.02E-4</v>
      </c>
      <c r="AE350" t="s">
        <v>10</v>
      </c>
      <c r="AF350">
        <v>0</v>
      </c>
      <c r="AG350">
        <v>0</v>
      </c>
      <c r="AH350" t="s">
        <v>11</v>
      </c>
      <c r="AI350">
        <v>0.93581700000000001</v>
      </c>
      <c r="AJ350">
        <v>7.2999999999999999E-5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750</v>
      </c>
      <c r="D351" t="s">
        <v>1</v>
      </c>
      <c r="E351">
        <v>0</v>
      </c>
      <c r="F351">
        <v>0</v>
      </c>
      <c r="G351" t="s">
        <v>2</v>
      </c>
      <c r="H351">
        <v>20713.653633000002</v>
      </c>
      <c r="I351">
        <v>169594.181893</v>
      </c>
      <c r="J351" t="s">
        <v>3</v>
      </c>
      <c r="K351">
        <v>20695.115898</v>
      </c>
      <c r="L351">
        <v>169305.17305799999</v>
      </c>
      <c r="M351" t="s">
        <v>4</v>
      </c>
      <c r="N351">
        <v>1027.7662760000001</v>
      </c>
      <c r="O351">
        <v>615.39698899999996</v>
      </c>
      <c r="P351" t="s">
        <v>5</v>
      </c>
      <c r="Q351">
        <v>0</v>
      </c>
      <c r="R351">
        <v>0</v>
      </c>
      <c r="S351" t="s">
        <v>6</v>
      </c>
      <c r="T351">
        <v>614.83163500000001</v>
      </c>
      <c r="U351">
        <v>362.30976500000003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5.7176999999999999E-2</v>
      </c>
      <c r="AD351">
        <v>8.8999999999999995E-5</v>
      </c>
      <c r="AE351" t="s">
        <v>10</v>
      </c>
      <c r="AF351">
        <v>0</v>
      </c>
      <c r="AG351">
        <v>0</v>
      </c>
      <c r="AH351" t="s">
        <v>11</v>
      </c>
      <c r="AI351">
        <v>0.93631500000000001</v>
      </c>
      <c r="AJ351">
        <v>7.8999999999999996E-5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825</v>
      </c>
      <c r="D352" t="s">
        <v>1</v>
      </c>
      <c r="E352">
        <v>0</v>
      </c>
      <c r="F352">
        <v>0</v>
      </c>
      <c r="G352" t="s">
        <v>2</v>
      </c>
      <c r="H352">
        <v>22782.423944999999</v>
      </c>
      <c r="I352">
        <v>201825.91562499999</v>
      </c>
      <c r="J352" t="s">
        <v>3</v>
      </c>
      <c r="K352">
        <v>22762.038711000001</v>
      </c>
      <c r="L352">
        <v>201486.67050099999</v>
      </c>
      <c r="M352" t="s">
        <v>4</v>
      </c>
      <c r="N352">
        <v>1130.7409110000001</v>
      </c>
      <c r="O352">
        <v>722.13309200000003</v>
      </c>
      <c r="P352" t="s">
        <v>5</v>
      </c>
      <c r="Q352">
        <v>0</v>
      </c>
      <c r="R352">
        <v>0</v>
      </c>
      <c r="S352" t="s">
        <v>6</v>
      </c>
      <c r="T352">
        <v>676.18621499999995</v>
      </c>
      <c r="U352">
        <v>367.345122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5.7176999999999999E-2</v>
      </c>
      <c r="AD352">
        <v>8.8999999999999995E-5</v>
      </c>
      <c r="AE352" t="s">
        <v>10</v>
      </c>
      <c r="AF352">
        <v>0</v>
      </c>
      <c r="AG352">
        <v>0</v>
      </c>
      <c r="AH352" t="s">
        <v>11</v>
      </c>
      <c r="AI352">
        <v>0.93659800000000004</v>
      </c>
      <c r="AJ352">
        <v>7.8999999999999996E-5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900</v>
      </c>
      <c r="D353" t="s">
        <v>1</v>
      </c>
      <c r="E353">
        <v>0</v>
      </c>
      <c r="F353">
        <v>0</v>
      </c>
      <c r="G353" t="s">
        <v>2</v>
      </c>
      <c r="H353">
        <v>24844.872343999999</v>
      </c>
      <c r="I353">
        <v>233344.11337199999</v>
      </c>
      <c r="J353" t="s">
        <v>3</v>
      </c>
      <c r="K353">
        <v>24822.641016000001</v>
      </c>
      <c r="L353">
        <v>232953.01255099999</v>
      </c>
      <c r="M353" t="s">
        <v>4</v>
      </c>
      <c r="N353">
        <v>1233.6274510000001</v>
      </c>
      <c r="O353">
        <v>936.30766200000005</v>
      </c>
      <c r="P353" t="s">
        <v>5</v>
      </c>
      <c r="Q353">
        <v>0</v>
      </c>
      <c r="R353">
        <v>0</v>
      </c>
      <c r="S353" t="s">
        <v>6</v>
      </c>
      <c r="T353">
        <v>736.63906299999996</v>
      </c>
      <c r="U353">
        <v>387.80315400000001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5.7176999999999999E-2</v>
      </c>
      <c r="AD353">
        <v>8.8999999999999995E-5</v>
      </c>
      <c r="AE353" t="s">
        <v>10</v>
      </c>
      <c r="AF353">
        <v>0</v>
      </c>
      <c r="AG353">
        <v>0</v>
      </c>
      <c r="AH353" t="s">
        <v>11</v>
      </c>
      <c r="AI353">
        <v>0.93659800000000004</v>
      </c>
      <c r="AJ353">
        <v>7.8999999999999996E-5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975</v>
      </c>
      <c r="D354" t="s">
        <v>1</v>
      </c>
      <c r="E354">
        <v>0</v>
      </c>
      <c r="F354">
        <v>0</v>
      </c>
      <c r="G354" t="s">
        <v>2</v>
      </c>
      <c r="H354">
        <v>26909.307031</v>
      </c>
      <c r="I354">
        <v>260452.79584999999</v>
      </c>
      <c r="J354" t="s">
        <v>3</v>
      </c>
      <c r="K354">
        <v>26885.229686999999</v>
      </c>
      <c r="L354">
        <v>260020.143167</v>
      </c>
      <c r="M354" t="s">
        <v>4</v>
      </c>
      <c r="N354">
        <v>1335.698472</v>
      </c>
      <c r="O354">
        <v>984.22116100000005</v>
      </c>
      <c r="P354" t="s">
        <v>5</v>
      </c>
      <c r="Q354">
        <v>0</v>
      </c>
      <c r="R354">
        <v>0</v>
      </c>
      <c r="S354" t="s">
        <v>6</v>
      </c>
      <c r="T354">
        <v>798.18505100000004</v>
      </c>
      <c r="U354">
        <v>452.38672800000001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5.7176999999999999E-2</v>
      </c>
      <c r="AD354">
        <v>8.8999999999999995E-5</v>
      </c>
      <c r="AE354" t="s">
        <v>10</v>
      </c>
      <c r="AF354">
        <v>0</v>
      </c>
      <c r="AG354">
        <v>0</v>
      </c>
      <c r="AH354" t="s">
        <v>11</v>
      </c>
      <c r="AI354">
        <v>0.93659800000000004</v>
      </c>
      <c r="AJ354">
        <v>7.8999999999999996E-5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1050</v>
      </c>
      <c r="D355" t="s">
        <v>1</v>
      </c>
      <c r="E355">
        <v>0</v>
      </c>
      <c r="F355">
        <v>0</v>
      </c>
      <c r="G355" t="s">
        <v>2</v>
      </c>
      <c r="H355">
        <v>28980.292227000002</v>
      </c>
      <c r="I355">
        <v>272505.40525900002</v>
      </c>
      <c r="J355" t="s">
        <v>3</v>
      </c>
      <c r="K355">
        <v>28954.361327999999</v>
      </c>
      <c r="L355">
        <v>272058.28729299997</v>
      </c>
      <c r="M355" t="s">
        <v>4</v>
      </c>
      <c r="N355">
        <v>1437.760835</v>
      </c>
      <c r="O355">
        <v>994.02343900000005</v>
      </c>
      <c r="P355" t="s">
        <v>5</v>
      </c>
      <c r="Q355">
        <v>0</v>
      </c>
      <c r="R355">
        <v>0</v>
      </c>
      <c r="S355" t="s">
        <v>6</v>
      </c>
      <c r="T355">
        <v>859.26574000000005</v>
      </c>
      <c r="U355">
        <v>459.13136700000001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5.7176999999999999E-2</v>
      </c>
      <c r="AD355">
        <v>8.8999999999999995E-5</v>
      </c>
      <c r="AE355" t="s">
        <v>10</v>
      </c>
      <c r="AF355">
        <v>0</v>
      </c>
      <c r="AG355">
        <v>0</v>
      </c>
      <c r="AH355" t="s">
        <v>11</v>
      </c>
      <c r="AI355">
        <v>0.93659800000000004</v>
      </c>
      <c r="AJ355">
        <v>7.8999999999999996E-5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1125</v>
      </c>
      <c r="D356" t="s">
        <v>1</v>
      </c>
      <c r="E356">
        <v>0</v>
      </c>
      <c r="F356">
        <v>0</v>
      </c>
      <c r="G356" t="s">
        <v>2</v>
      </c>
      <c r="H356">
        <v>31073.930038999999</v>
      </c>
      <c r="I356">
        <v>314830.78568999999</v>
      </c>
      <c r="J356" t="s">
        <v>3</v>
      </c>
      <c r="K356">
        <v>31046.122383000002</v>
      </c>
      <c r="L356">
        <v>314308.56150299998</v>
      </c>
      <c r="M356" t="s">
        <v>4</v>
      </c>
      <c r="N356">
        <v>1541.926809</v>
      </c>
      <c r="O356">
        <v>1170.9794449999999</v>
      </c>
      <c r="P356" t="s">
        <v>5</v>
      </c>
      <c r="Q356">
        <v>0</v>
      </c>
      <c r="R356">
        <v>0</v>
      </c>
      <c r="S356" t="s">
        <v>6</v>
      </c>
      <c r="T356">
        <v>921.84068000000002</v>
      </c>
      <c r="U356">
        <v>519.24065900000005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5.7176999999999999E-2</v>
      </c>
      <c r="AD356">
        <v>8.8999999999999995E-5</v>
      </c>
      <c r="AE356" t="s">
        <v>10</v>
      </c>
      <c r="AF356">
        <v>0</v>
      </c>
      <c r="AG356">
        <v>0</v>
      </c>
      <c r="AH356" t="s">
        <v>11</v>
      </c>
      <c r="AI356">
        <v>0.93659800000000004</v>
      </c>
      <c r="AJ356">
        <v>7.8999999999999996E-5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1200</v>
      </c>
      <c r="D357" t="s">
        <v>1</v>
      </c>
      <c r="E357">
        <v>0</v>
      </c>
      <c r="F357">
        <v>0</v>
      </c>
      <c r="G357" t="s">
        <v>2</v>
      </c>
      <c r="H357">
        <v>33142.517851999997</v>
      </c>
      <c r="I357">
        <v>353384.79921899998</v>
      </c>
      <c r="J357" t="s">
        <v>3</v>
      </c>
      <c r="K357">
        <v>33112.858358999998</v>
      </c>
      <c r="L357">
        <v>352800.705212</v>
      </c>
      <c r="M357" t="s">
        <v>4</v>
      </c>
      <c r="N357">
        <v>1645.1885689999999</v>
      </c>
      <c r="O357">
        <v>1440.83439</v>
      </c>
      <c r="P357" t="s">
        <v>5</v>
      </c>
      <c r="Q357">
        <v>0</v>
      </c>
      <c r="R357">
        <v>0</v>
      </c>
      <c r="S357" t="s">
        <v>6</v>
      </c>
      <c r="T357">
        <v>983.45426999999995</v>
      </c>
      <c r="U357">
        <v>543.20144900000003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5.7176999999999999E-2</v>
      </c>
      <c r="AD357">
        <v>8.8999999999999995E-5</v>
      </c>
      <c r="AE357" t="s">
        <v>10</v>
      </c>
      <c r="AF357">
        <v>0</v>
      </c>
      <c r="AG357">
        <v>0</v>
      </c>
      <c r="AH357" t="s">
        <v>11</v>
      </c>
      <c r="AI357">
        <v>0.93659800000000004</v>
      </c>
      <c r="AJ357">
        <v>7.8999999999999996E-5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1275</v>
      </c>
      <c r="D358" t="s">
        <v>1</v>
      </c>
      <c r="E358">
        <v>0</v>
      </c>
      <c r="F358">
        <v>0</v>
      </c>
      <c r="G358" t="s">
        <v>2</v>
      </c>
      <c r="H358">
        <v>35214.264141</v>
      </c>
      <c r="I358">
        <v>418325.51085600001</v>
      </c>
      <c r="J358" t="s">
        <v>3</v>
      </c>
      <c r="K358">
        <v>35182.748906000001</v>
      </c>
      <c r="L358">
        <v>417625.49867499998</v>
      </c>
      <c r="M358" t="s">
        <v>4</v>
      </c>
      <c r="N358">
        <v>1748.1264040000001</v>
      </c>
      <c r="O358">
        <v>1775.5897629999999</v>
      </c>
      <c r="P358" t="s">
        <v>5</v>
      </c>
      <c r="Q358">
        <v>0</v>
      </c>
      <c r="R358">
        <v>0</v>
      </c>
      <c r="S358" t="s">
        <v>6</v>
      </c>
      <c r="T358">
        <v>1046.1461730000001</v>
      </c>
      <c r="U358">
        <v>581.21624399999996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5.7176999999999999E-2</v>
      </c>
      <c r="AD358">
        <v>8.8999999999999995E-5</v>
      </c>
      <c r="AE358" t="s">
        <v>10</v>
      </c>
      <c r="AF358">
        <v>0</v>
      </c>
      <c r="AG358">
        <v>0</v>
      </c>
      <c r="AH358" t="s">
        <v>11</v>
      </c>
      <c r="AI358">
        <v>0.93659800000000004</v>
      </c>
      <c r="AJ358">
        <v>7.8999999999999996E-5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1350</v>
      </c>
      <c r="D359" t="s">
        <v>1</v>
      </c>
      <c r="E359">
        <v>0</v>
      </c>
      <c r="F359">
        <v>0</v>
      </c>
      <c r="G359" t="s">
        <v>2</v>
      </c>
      <c r="H359">
        <v>37280.685781</v>
      </c>
      <c r="I359">
        <v>466433.01232699997</v>
      </c>
      <c r="J359" t="s">
        <v>3</v>
      </c>
      <c r="K359">
        <v>37247.322577999999</v>
      </c>
      <c r="L359">
        <v>465658.373938</v>
      </c>
      <c r="M359" t="s">
        <v>4</v>
      </c>
      <c r="N359">
        <v>1850.9126610000001</v>
      </c>
      <c r="O359">
        <v>1916.271125</v>
      </c>
      <c r="P359" t="s">
        <v>5</v>
      </c>
      <c r="Q359">
        <v>0</v>
      </c>
      <c r="R359">
        <v>0</v>
      </c>
      <c r="S359" t="s">
        <v>6</v>
      </c>
      <c r="T359">
        <v>1106.7679909999999</v>
      </c>
      <c r="U359">
        <v>650.79497500000002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5.7176999999999999E-2</v>
      </c>
      <c r="AD359">
        <v>8.8999999999999995E-5</v>
      </c>
      <c r="AE359" t="s">
        <v>10</v>
      </c>
      <c r="AF359">
        <v>0</v>
      </c>
      <c r="AG359">
        <v>0</v>
      </c>
      <c r="AH359" t="s">
        <v>11</v>
      </c>
      <c r="AI359">
        <v>0.93659800000000004</v>
      </c>
      <c r="AJ359">
        <v>7.8999999999999996E-5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1425</v>
      </c>
      <c r="D360" t="s">
        <v>1</v>
      </c>
      <c r="E360">
        <v>0</v>
      </c>
      <c r="F360">
        <v>0</v>
      </c>
      <c r="G360" t="s">
        <v>2</v>
      </c>
      <c r="H360">
        <v>39343.468281000001</v>
      </c>
      <c r="I360">
        <v>506075.05055699998</v>
      </c>
      <c r="J360" t="s">
        <v>3</v>
      </c>
      <c r="K360">
        <v>39308.263672000001</v>
      </c>
      <c r="L360">
        <v>505240.09646899998</v>
      </c>
      <c r="M360" t="s">
        <v>4</v>
      </c>
      <c r="N360">
        <v>1953.3956009999999</v>
      </c>
      <c r="O360">
        <v>2066.6199529999999</v>
      </c>
      <c r="P360" t="s">
        <v>5</v>
      </c>
      <c r="Q360">
        <v>0</v>
      </c>
      <c r="R360">
        <v>0</v>
      </c>
      <c r="S360" t="s">
        <v>6</v>
      </c>
      <c r="T360">
        <v>1168.5157710000001</v>
      </c>
      <c r="U360">
        <v>724.08614999999998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5.7176999999999999E-2</v>
      </c>
      <c r="AD360">
        <v>8.8999999999999995E-5</v>
      </c>
      <c r="AE360" t="s">
        <v>10</v>
      </c>
      <c r="AF360">
        <v>0</v>
      </c>
      <c r="AG360">
        <v>0</v>
      </c>
      <c r="AH360" t="s">
        <v>11</v>
      </c>
      <c r="AI360">
        <v>0.93659800000000004</v>
      </c>
      <c r="AJ360">
        <v>7.8999999999999996E-5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1500</v>
      </c>
      <c r="D361" t="s">
        <v>1</v>
      </c>
      <c r="E361">
        <v>0</v>
      </c>
      <c r="F361">
        <v>0</v>
      </c>
      <c r="G361" t="s">
        <v>2</v>
      </c>
      <c r="H361">
        <v>41405.0075</v>
      </c>
      <c r="I361">
        <v>525478.734344</v>
      </c>
      <c r="J361" t="s">
        <v>3</v>
      </c>
      <c r="K361">
        <v>41367.96</v>
      </c>
      <c r="L361">
        <v>524617.542487</v>
      </c>
      <c r="M361" t="s">
        <v>4</v>
      </c>
      <c r="N361">
        <v>2056.150713</v>
      </c>
      <c r="O361">
        <v>2097.7347759999998</v>
      </c>
      <c r="P361" t="s">
        <v>5</v>
      </c>
      <c r="Q361">
        <v>0</v>
      </c>
      <c r="R361">
        <v>0</v>
      </c>
      <c r="S361" t="s">
        <v>6</v>
      </c>
      <c r="T361">
        <v>1229.6281570000001</v>
      </c>
      <c r="U361">
        <v>756.60016299999995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5.7176999999999999E-2</v>
      </c>
      <c r="AD361">
        <v>8.8999999999999995E-5</v>
      </c>
      <c r="AE361" t="s">
        <v>10</v>
      </c>
      <c r="AF361">
        <v>0</v>
      </c>
      <c r="AG361">
        <v>0</v>
      </c>
      <c r="AH361" t="s">
        <v>11</v>
      </c>
      <c r="AI361">
        <v>0.93659800000000004</v>
      </c>
      <c r="AJ361">
        <v>7.8999999999999996E-5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75</v>
      </c>
      <c r="D362" t="s">
        <v>1</v>
      </c>
      <c r="E362">
        <v>0</v>
      </c>
      <c r="F362">
        <v>0</v>
      </c>
      <c r="G362" t="s">
        <v>2</v>
      </c>
      <c r="H362">
        <v>4377.727715</v>
      </c>
      <c r="I362">
        <v>18841.455411999999</v>
      </c>
      <c r="J362" t="s">
        <v>3</v>
      </c>
      <c r="K362">
        <v>4374.1949709999999</v>
      </c>
      <c r="L362">
        <v>18815.738009000001</v>
      </c>
      <c r="M362" t="s">
        <v>4</v>
      </c>
      <c r="N362">
        <v>225.72260399999999</v>
      </c>
      <c r="O362">
        <v>62.768383</v>
      </c>
      <c r="P362" t="s">
        <v>5</v>
      </c>
      <c r="Q362">
        <v>487.81372399999998</v>
      </c>
      <c r="R362">
        <v>733.50727300000005</v>
      </c>
      <c r="S362" t="s">
        <v>6</v>
      </c>
      <c r="T362">
        <v>172.29696000000001</v>
      </c>
      <c r="U362">
        <v>55.574990999999997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7.6665999999999998E-2</v>
      </c>
      <c r="AG362">
        <v>1.1900000000000001E-4</v>
      </c>
      <c r="AH362" t="s">
        <v>11</v>
      </c>
      <c r="AI362">
        <v>0.92608000000000001</v>
      </c>
      <c r="AJ362">
        <v>6.9999999999999994E-5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150</v>
      </c>
      <c r="D363" t="s">
        <v>1</v>
      </c>
      <c r="E363">
        <v>0</v>
      </c>
      <c r="F363">
        <v>0</v>
      </c>
      <c r="G363" t="s">
        <v>2</v>
      </c>
      <c r="H363">
        <v>8776.9743550000003</v>
      </c>
      <c r="I363">
        <v>50831.346563999999</v>
      </c>
      <c r="J363" t="s">
        <v>3</v>
      </c>
      <c r="K363">
        <v>8769.9119919999994</v>
      </c>
      <c r="L363">
        <v>50760.911814999999</v>
      </c>
      <c r="M363" t="s">
        <v>4</v>
      </c>
      <c r="N363">
        <v>452.11689100000001</v>
      </c>
      <c r="O363">
        <v>163.35782900000001</v>
      </c>
      <c r="P363" t="s">
        <v>5</v>
      </c>
      <c r="Q363">
        <v>987.96251700000005</v>
      </c>
      <c r="R363">
        <v>1842.2034610000001</v>
      </c>
      <c r="S363" t="s">
        <v>6</v>
      </c>
      <c r="T363">
        <v>344.04752400000001</v>
      </c>
      <c r="U363">
        <v>103.278634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7.2680999999999996E-2</v>
      </c>
      <c r="AG363">
        <v>1.4799999999999999E-4</v>
      </c>
      <c r="AH363" t="s">
        <v>11</v>
      </c>
      <c r="AI363">
        <v>0.93037300000000001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225</v>
      </c>
      <c r="D364" t="s">
        <v>1</v>
      </c>
      <c r="E364">
        <v>0</v>
      </c>
      <c r="F364">
        <v>0</v>
      </c>
      <c r="G364" t="s">
        <v>2</v>
      </c>
      <c r="H364">
        <v>13171.342656000001</v>
      </c>
      <c r="I364">
        <v>95379.607717999999</v>
      </c>
      <c r="J364" t="s">
        <v>3</v>
      </c>
      <c r="K364">
        <v>13160.391191000001</v>
      </c>
      <c r="L364">
        <v>94880.424066000007</v>
      </c>
      <c r="M364" t="s">
        <v>4</v>
      </c>
      <c r="N364">
        <v>677.48106700000005</v>
      </c>
      <c r="O364">
        <v>256.59619300000003</v>
      </c>
      <c r="P364" t="s">
        <v>5</v>
      </c>
      <c r="Q364">
        <v>1493.3947579999999</v>
      </c>
      <c r="R364">
        <v>3296.054697</v>
      </c>
      <c r="S364" t="s">
        <v>6</v>
      </c>
      <c r="T364">
        <v>515.76210000000003</v>
      </c>
      <c r="U364">
        <v>184.20680899999999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6.9578000000000001E-2</v>
      </c>
      <c r="AG364">
        <v>1.5200000000000001E-4</v>
      </c>
      <c r="AH364" t="s">
        <v>11</v>
      </c>
      <c r="AI364">
        <v>0.93228500000000003</v>
      </c>
      <c r="AJ364">
        <v>3.4E-5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300</v>
      </c>
      <c r="D365" t="s">
        <v>1</v>
      </c>
      <c r="E365">
        <v>0</v>
      </c>
      <c r="F365">
        <v>0</v>
      </c>
      <c r="G365" t="s">
        <v>2</v>
      </c>
      <c r="H365">
        <v>17560.072577999999</v>
      </c>
      <c r="I365">
        <v>122334.604462</v>
      </c>
      <c r="J365" t="s">
        <v>3</v>
      </c>
      <c r="K365">
        <v>17545.622109</v>
      </c>
      <c r="L365">
        <v>121713.26728</v>
      </c>
      <c r="M365" t="s">
        <v>4</v>
      </c>
      <c r="N365">
        <v>901.52459699999997</v>
      </c>
      <c r="O365">
        <v>342.45561800000002</v>
      </c>
      <c r="P365" t="s">
        <v>5</v>
      </c>
      <c r="Q365">
        <v>2000.2956710000001</v>
      </c>
      <c r="R365">
        <v>4244.4297640000004</v>
      </c>
      <c r="S365" t="s">
        <v>6</v>
      </c>
      <c r="T365">
        <v>685.94951500000002</v>
      </c>
      <c r="U365">
        <v>252.09908200000001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6.7485000000000003E-2</v>
      </c>
      <c r="AG365">
        <v>1.4200000000000001E-4</v>
      </c>
      <c r="AH365" t="s">
        <v>11</v>
      </c>
      <c r="AI365">
        <v>0.93365799999999999</v>
      </c>
      <c r="AJ365">
        <v>4.6999999999999997E-5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375</v>
      </c>
      <c r="D366" t="s">
        <v>1</v>
      </c>
      <c r="E366">
        <v>0</v>
      </c>
      <c r="F366">
        <v>0</v>
      </c>
      <c r="G366" t="s">
        <v>2</v>
      </c>
      <c r="H366">
        <v>21948.992226999999</v>
      </c>
      <c r="I366">
        <v>186731.52622599999</v>
      </c>
      <c r="J366" t="s">
        <v>3</v>
      </c>
      <c r="K366">
        <v>21930.693007999998</v>
      </c>
      <c r="L366">
        <v>185581.22820700001</v>
      </c>
      <c r="M366" t="s">
        <v>4</v>
      </c>
      <c r="N366">
        <v>1127.856309</v>
      </c>
      <c r="O366">
        <v>543.60159799999997</v>
      </c>
      <c r="P366" t="s">
        <v>5</v>
      </c>
      <c r="Q366">
        <v>2504.971865</v>
      </c>
      <c r="R366">
        <v>6067.0428320000001</v>
      </c>
      <c r="S366" t="s">
        <v>6</v>
      </c>
      <c r="T366">
        <v>855.86974899999996</v>
      </c>
      <c r="U366">
        <v>337.048967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6.5693000000000001E-2</v>
      </c>
      <c r="AG366">
        <v>1.2999999999999999E-4</v>
      </c>
      <c r="AH366" t="s">
        <v>11</v>
      </c>
      <c r="AI366">
        <v>0.93452400000000002</v>
      </c>
      <c r="AJ366">
        <v>5.1E-5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450</v>
      </c>
      <c r="D367" t="s">
        <v>1</v>
      </c>
      <c r="E367">
        <v>0</v>
      </c>
      <c r="F367">
        <v>0</v>
      </c>
      <c r="G367" t="s">
        <v>2</v>
      </c>
      <c r="H367">
        <v>26350.383242</v>
      </c>
      <c r="I367">
        <v>220680.81570100001</v>
      </c>
      <c r="J367" t="s">
        <v>3</v>
      </c>
      <c r="K367">
        <v>26328.581991999999</v>
      </c>
      <c r="L367">
        <v>219459.20468600001</v>
      </c>
      <c r="M367" t="s">
        <v>4</v>
      </c>
      <c r="N367">
        <v>1352.056106</v>
      </c>
      <c r="O367">
        <v>587.83227699999998</v>
      </c>
      <c r="P367" t="s">
        <v>5</v>
      </c>
      <c r="Q367">
        <v>3009.3840380000001</v>
      </c>
      <c r="R367">
        <v>7474.3049389999996</v>
      </c>
      <c r="S367" t="s">
        <v>6</v>
      </c>
      <c r="T367">
        <v>1026.3399609999999</v>
      </c>
      <c r="U367">
        <v>383.667462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6.3127000000000003E-2</v>
      </c>
      <c r="AG367">
        <v>1.0900000000000001E-4</v>
      </c>
      <c r="AH367" t="s">
        <v>11</v>
      </c>
      <c r="AI367">
        <v>0.93546300000000004</v>
      </c>
      <c r="AJ367">
        <v>6.3999999999999997E-5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525</v>
      </c>
      <c r="D368" t="s">
        <v>1</v>
      </c>
      <c r="E368">
        <v>0</v>
      </c>
      <c r="F368">
        <v>0</v>
      </c>
      <c r="G368" t="s">
        <v>2</v>
      </c>
      <c r="H368">
        <v>30712.550663999999</v>
      </c>
      <c r="I368">
        <v>280028.00389300002</v>
      </c>
      <c r="J368" t="s">
        <v>3</v>
      </c>
      <c r="K368">
        <v>30687.275156</v>
      </c>
      <c r="L368">
        <v>278636.83262300002</v>
      </c>
      <c r="M368" t="s">
        <v>4</v>
      </c>
      <c r="N368">
        <v>1575.2284299999999</v>
      </c>
      <c r="O368">
        <v>800.47757799999999</v>
      </c>
      <c r="P368" t="s">
        <v>5</v>
      </c>
      <c r="Q368">
        <v>3511.1164939999999</v>
      </c>
      <c r="R368">
        <v>8954.1646110000001</v>
      </c>
      <c r="S368" t="s">
        <v>6</v>
      </c>
      <c r="T368">
        <v>1195.7345459999999</v>
      </c>
      <c r="U368">
        <v>427.23526800000002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6.1786000000000001E-2</v>
      </c>
      <c r="AG368">
        <v>1E-4</v>
      </c>
      <c r="AH368" t="s">
        <v>11</v>
      </c>
      <c r="AI368">
        <v>0.93601400000000001</v>
      </c>
      <c r="AJ368">
        <v>7.2000000000000002E-5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600</v>
      </c>
      <c r="D369" t="s">
        <v>1</v>
      </c>
      <c r="E369">
        <v>0</v>
      </c>
      <c r="F369">
        <v>0</v>
      </c>
      <c r="G369" t="s">
        <v>2</v>
      </c>
      <c r="H369">
        <v>35088.201797000002</v>
      </c>
      <c r="I369">
        <v>314812.93677099998</v>
      </c>
      <c r="J369" t="s">
        <v>3</v>
      </c>
      <c r="K369">
        <v>35059.441640999998</v>
      </c>
      <c r="L369">
        <v>313377.79932799999</v>
      </c>
      <c r="M369" t="s">
        <v>4</v>
      </c>
      <c r="N369">
        <v>1799.1664229999999</v>
      </c>
      <c r="O369">
        <v>988.07066699999996</v>
      </c>
      <c r="P369" t="s">
        <v>5</v>
      </c>
      <c r="Q369">
        <v>4015.0969479999999</v>
      </c>
      <c r="R369">
        <v>9894.8061519999992</v>
      </c>
      <c r="S369" t="s">
        <v>6</v>
      </c>
      <c r="T369">
        <v>1366.0980520000001</v>
      </c>
      <c r="U369">
        <v>474.67809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6.0602000000000003E-2</v>
      </c>
      <c r="AG369">
        <v>8.7000000000000001E-5</v>
      </c>
      <c r="AH369" t="s">
        <v>11</v>
      </c>
      <c r="AI369">
        <v>0.93660500000000002</v>
      </c>
      <c r="AJ369">
        <v>8.1000000000000004E-5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675</v>
      </c>
      <c r="D370" t="s">
        <v>1</v>
      </c>
      <c r="E370">
        <v>0</v>
      </c>
      <c r="F370">
        <v>0</v>
      </c>
      <c r="G370" t="s">
        <v>2</v>
      </c>
      <c r="H370">
        <v>39462.334531</v>
      </c>
      <c r="I370">
        <v>395313.45942899998</v>
      </c>
      <c r="J370" t="s">
        <v>3</v>
      </c>
      <c r="K370">
        <v>39430.075390999998</v>
      </c>
      <c r="L370">
        <v>393525.14922999998</v>
      </c>
      <c r="M370" t="s">
        <v>4</v>
      </c>
      <c r="N370">
        <v>2022.891519</v>
      </c>
      <c r="O370">
        <v>1238.6367849999999</v>
      </c>
      <c r="P370" t="s">
        <v>5</v>
      </c>
      <c r="Q370">
        <v>4518.2905659999997</v>
      </c>
      <c r="R370">
        <v>12858.523365999999</v>
      </c>
      <c r="S370" t="s">
        <v>6</v>
      </c>
      <c r="T370">
        <v>1537.693528</v>
      </c>
      <c r="U370">
        <v>667.76486599999998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5.9256000000000003E-2</v>
      </c>
      <c r="AG370">
        <v>7.7999999999999999E-5</v>
      </c>
      <c r="AH370" t="s">
        <v>11</v>
      </c>
      <c r="AI370">
        <v>0.93757800000000002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750</v>
      </c>
      <c r="D371" t="s">
        <v>1</v>
      </c>
      <c r="E371">
        <v>0</v>
      </c>
      <c r="F371">
        <v>0</v>
      </c>
      <c r="G371" t="s">
        <v>2</v>
      </c>
      <c r="H371">
        <v>43837.915859000001</v>
      </c>
      <c r="I371">
        <v>456594.79665799998</v>
      </c>
      <c r="J371" t="s">
        <v>3</v>
      </c>
      <c r="K371">
        <v>43802.159062999999</v>
      </c>
      <c r="L371">
        <v>454714.87655799999</v>
      </c>
      <c r="M371" t="s">
        <v>4</v>
      </c>
      <c r="N371">
        <v>2246.6328170000002</v>
      </c>
      <c r="O371">
        <v>1423.9679630000001</v>
      </c>
      <c r="P371" t="s">
        <v>5</v>
      </c>
      <c r="Q371">
        <v>5022.8232909999997</v>
      </c>
      <c r="R371">
        <v>14821.357155</v>
      </c>
      <c r="S371" t="s">
        <v>6</v>
      </c>
      <c r="T371">
        <v>1708.681233</v>
      </c>
      <c r="U371">
        <v>815.05650900000001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5.8147999999999998E-2</v>
      </c>
      <c r="AG371">
        <v>5.5000000000000002E-5</v>
      </c>
      <c r="AH371" t="s">
        <v>11</v>
      </c>
      <c r="AI371">
        <v>0.937585</v>
      </c>
      <c r="AJ371">
        <v>9.2E-5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825</v>
      </c>
      <c r="D372" t="s">
        <v>1</v>
      </c>
      <c r="E372">
        <v>0</v>
      </c>
      <c r="F372">
        <v>0</v>
      </c>
      <c r="G372" t="s">
        <v>2</v>
      </c>
      <c r="H372">
        <v>48237.550937</v>
      </c>
      <c r="I372">
        <v>511313.53176899999</v>
      </c>
      <c r="J372" t="s">
        <v>3</v>
      </c>
      <c r="K372">
        <v>48198.289297000003</v>
      </c>
      <c r="L372">
        <v>509376.655784</v>
      </c>
      <c r="M372" t="s">
        <v>4</v>
      </c>
      <c r="N372">
        <v>2470.7304439999998</v>
      </c>
      <c r="O372">
        <v>1505.847849</v>
      </c>
      <c r="P372" t="s">
        <v>5</v>
      </c>
      <c r="Q372">
        <v>5532.805781</v>
      </c>
      <c r="R372">
        <v>17608.728582</v>
      </c>
      <c r="S372" t="s">
        <v>6</v>
      </c>
      <c r="T372">
        <v>1881.028489</v>
      </c>
      <c r="U372">
        <v>1023.275637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5.7414E-2</v>
      </c>
      <c r="AG372">
        <v>4.3000000000000002E-5</v>
      </c>
      <c r="AH372" t="s">
        <v>11</v>
      </c>
      <c r="AI372">
        <v>0.93813400000000002</v>
      </c>
      <c r="AJ372">
        <v>1E-4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900</v>
      </c>
      <c r="D373" t="s">
        <v>1</v>
      </c>
      <c r="E373">
        <v>0</v>
      </c>
      <c r="F373">
        <v>0</v>
      </c>
      <c r="G373" t="s">
        <v>2</v>
      </c>
      <c r="H373">
        <v>52625.02375</v>
      </c>
      <c r="I373">
        <v>572243.85658799997</v>
      </c>
      <c r="J373" t="s">
        <v>3</v>
      </c>
      <c r="K373">
        <v>52582.267187999998</v>
      </c>
      <c r="L373">
        <v>570094.81991900003</v>
      </c>
      <c r="M373" t="s">
        <v>4</v>
      </c>
      <c r="N373">
        <v>2695.2605319999998</v>
      </c>
      <c r="O373">
        <v>1650.617242</v>
      </c>
      <c r="P373" t="s">
        <v>5</v>
      </c>
      <c r="Q373">
        <v>6040.5392970000003</v>
      </c>
      <c r="R373">
        <v>18926.770085</v>
      </c>
      <c r="S373" t="s">
        <v>6</v>
      </c>
      <c r="T373">
        <v>2051.7668819999999</v>
      </c>
      <c r="U373">
        <v>1103.6627000000001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5.6641999999999998E-2</v>
      </c>
      <c r="AG373">
        <v>5.5999999999999999E-5</v>
      </c>
      <c r="AH373" t="s">
        <v>11</v>
      </c>
      <c r="AI373">
        <v>0.93874500000000005</v>
      </c>
      <c r="AJ373">
        <v>1.06E-4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975</v>
      </c>
      <c r="D374" t="s">
        <v>1</v>
      </c>
      <c r="E374">
        <v>0</v>
      </c>
      <c r="F374">
        <v>0</v>
      </c>
      <c r="G374" t="s">
        <v>2</v>
      </c>
      <c r="H374">
        <v>57009.376875000002</v>
      </c>
      <c r="I374">
        <v>594518.29889400001</v>
      </c>
      <c r="J374" t="s">
        <v>3</v>
      </c>
      <c r="K374">
        <v>56963.122812000001</v>
      </c>
      <c r="L374">
        <v>592207.280118</v>
      </c>
      <c r="M374" t="s">
        <v>4</v>
      </c>
      <c r="N374">
        <v>2920.5124019999998</v>
      </c>
      <c r="O374">
        <v>1756.840162</v>
      </c>
      <c r="P374" t="s">
        <v>5</v>
      </c>
      <c r="Q374">
        <v>6544.6577049999996</v>
      </c>
      <c r="R374">
        <v>20324.148303999998</v>
      </c>
      <c r="S374" t="s">
        <v>6</v>
      </c>
      <c r="T374">
        <v>2222.073218</v>
      </c>
      <c r="U374">
        <v>1111.431493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5.5936E-2</v>
      </c>
      <c r="AG374">
        <v>5.3000000000000001E-5</v>
      </c>
      <c r="AH374" t="s">
        <v>11</v>
      </c>
      <c r="AI374">
        <v>0.93879500000000005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1050</v>
      </c>
      <c r="D375" t="s">
        <v>1</v>
      </c>
      <c r="E375">
        <v>0</v>
      </c>
      <c r="F375">
        <v>0</v>
      </c>
      <c r="G375" t="s">
        <v>2</v>
      </c>
      <c r="H375">
        <v>61393.674062999999</v>
      </c>
      <c r="I375">
        <v>682128.10838400002</v>
      </c>
      <c r="J375" t="s">
        <v>3</v>
      </c>
      <c r="K375">
        <v>61343.567030999999</v>
      </c>
      <c r="L375">
        <v>678859.86124799994</v>
      </c>
      <c r="M375" t="s">
        <v>4</v>
      </c>
      <c r="N375">
        <v>3144.4087890000001</v>
      </c>
      <c r="O375">
        <v>1934.2406699999999</v>
      </c>
      <c r="P375" t="s">
        <v>5</v>
      </c>
      <c r="Q375">
        <v>7047.5702540000002</v>
      </c>
      <c r="R375">
        <v>22645.420672</v>
      </c>
      <c r="S375" t="s">
        <v>6</v>
      </c>
      <c r="T375">
        <v>2392.0954390000002</v>
      </c>
      <c r="U375">
        <v>1335.254107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5.5675000000000002E-2</v>
      </c>
      <c r="AG375">
        <v>4.8000000000000001E-5</v>
      </c>
      <c r="AH375" t="s">
        <v>11</v>
      </c>
      <c r="AI375">
        <v>0.938801</v>
      </c>
      <c r="AJ375">
        <v>1.05E-4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1125</v>
      </c>
      <c r="D376" t="s">
        <v>1</v>
      </c>
      <c r="E376">
        <v>0</v>
      </c>
      <c r="F376">
        <v>0</v>
      </c>
      <c r="G376" t="s">
        <v>2</v>
      </c>
      <c r="H376">
        <v>65777.512577999994</v>
      </c>
      <c r="I376">
        <v>728229.57633800001</v>
      </c>
      <c r="J376" t="s">
        <v>3</v>
      </c>
      <c r="K376">
        <v>65723.894687000007</v>
      </c>
      <c r="L376">
        <v>724680.11886499997</v>
      </c>
      <c r="M376" t="s">
        <v>4</v>
      </c>
      <c r="N376">
        <v>3369.7936129999998</v>
      </c>
      <c r="O376">
        <v>2253.2888480000001</v>
      </c>
      <c r="P376" t="s">
        <v>5</v>
      </c>
      <c r="Q376">
        <v>7553.256523</v>
      </c>
      <c r="R376">
        <v>24335.162801999999</v>
      </c>
      <c r="S376" t="s">
        <v>6</v>
      </c>
      <c r="T376">
        <v>2562.2543260000002</v>
      </c>
      <c r="U376">
        <v>1416.214058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5.5606000000000003E-2</v>
      </c>
      <c r="AG376">
        <v>4.8000000000000001E-5</v>
      </c>
      <c r="AH376" t="s">
        <v>11</v>
      </c>
      <c r="AI376">
        <v>0.93933299999999997</v>
      </c>
      <c r="AJ376">
        <v>1.1E-4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1200</v>
      </c>
      <c r="D377" t="s">
        <v>1</v>
      </c>
      <c r="E377">
        <v>0</v>
      </c>
      <c r="F377">
        <v>0</v>
      </c>
      <c r="G377" t="s">
        <v>2</v>
      </c>
      <c r="H377">
        <v>70129.042969000002</v>
      </c>
      <c r="I377">
        <v>798229.63323299994</v>
      </c>
      <c r="J377" t="s">
        <v>3</v>
      </c>
      <c r="K377">
        <v>70071.947969000001</v>
      </c>
      <c r="L377">
        <v>794503.69954299997</v>
      </c>
      <c r="M377" t="s">
        <v>4</v>
      </c>
      <c r="N377">
        <v>3591.9886040000001</v>
      </c>
      <c r="O377">
        <v>2377.8315299999999</v>
      </c>
      <c r="P377" t="s">
        <v>5</v>
      </c>
      <c r="Q377">
        <v>8058.0635940000002</v>
      </c>
      <c r="R377">
        <v>26390.997479000001</v>
      </c>
      <c r="S377" t="s">
        <v>6</v>
      </c>
      <c r="T377">
        <v>2731.7334770000002</v>
      </c>
      <c r="U377">
        <v>1593.389596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5.5302999999999998E-2</v>
      </c>
      <c r="AG377">
        <v>4.6999999999999997E-5</v>
      </c>
      <c r="AH377" t="s">
        <v>11</v>
      </c>
      <c r="AI377">
        <v>0.93933299999999997</v>
      </c>
      <c r="AJ377">
        <v>1.1E-4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1275</v>
      </c>
      <c r="D378" t="s">
        <v>1</v>
      </c>
      <c r="E378">
        <v>0</v>
      </c>
      <c r="F378">
        <v>0</v>
      </c>
      <c r="G378" t="s">
        <v>2</v>
      </c>
      <c r="H378">
        <v>74497.825156000006</v>
      </c>
      <c r="I378">
        <v>890416.56995499996</v>
      </c>
      <c r="J378" t="s">
        <v>3</v>
      </c>
      <c r="K378">
        <v>74437.250780999995</v>
      </c>
      <c r="L378">
        <v>886407.57082799997</v>
      </c>
      <c r="M378" t="s">
        <v>4</v>
      </c>
      <c r="N378">
        <v>3816.379531</v>
      </c>
      <c r="O378">
        <v>2651.859269</v>
      </c>
      <c r="P378" t="s">
        <v>5</v>
      </c>
      <c r="Q378">
        <v>8561.3986910000003</v>
      </c>
      <c r="R378">
        <v>28299.898399000002</v>
      </c>
      <c r="S378" t="s">
        <v>6</v>
      </c>
      <c r="T378">
        <v>2899.704009</v>
      </c>
      <c r="U378">
        <v>1699.9071730000001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5.5302999999999998E-2</v>
      </c>
      <c r="AG378">
        <v>4.6999999999999997E-5</v>
      </c>
      <c r="AH378" t="s">
        <v>11</v>
      </c>
      <c r="AI378">
        <v>0.939334</v>
      </c>
      <c r="AJ378">
        <v>1.1E-4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1350</v>
      </c>
      <c r="D379" t="s">
        <v>1</v>
      </c>
      <c r="E379">
        <v>0</v>
      </c>
      <c r="F379">
        <v>0</v>
      </c>
      <c r="G379" t="s">
        <v>2</v>
      </c>
      <c r="H379">
        <v>78852.549062000006</v>
      </c>
      <c r="I379">
        <v>949881.03156599996</v>
      </c>
      <c r="J379" t="s">
        <v>3</v>
      </c>
      <c r="K379">
        <v>78788.498280999993</v>
      </c>
      <c r="L379">
        <v>945593.86251400004</v>
      </c>
      <c r="M379" t="s">
        <v>4</v>
      </c>
      <c r="N379">
        <v>4039.8617330000002</v>
      </c>
      <c r="O379">
        <v>2969.6595499999999</v>
      </c>
      <c r="P379" t="s">
        <v>5</v>
      </c>
      <c r="Q379">
        <v>9064.1771090000002</v>
      </c>
      <c r="R379">
        <v>30933.213072999999</v>
      </c>
      <c r="S379" t="s">
        <v>6</v>
      </c>
      <c r="T379">
        <v>3068.531211</v>
      </c>
      <c r="U379">
        <v>1833.4763250000001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5.4982000000000003E-2</v>
      </c>
      <c r="AG379">
        <v>4.3999999999999999E-5</v>
      </c>
      <c r="AH379" t="s">
        <v>11</v>
      </c>
      <c r="AI379">
        <v>0.94030800000000003</v>
      </c>
      <c r="AJ379">
        <v>1.18E-4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1425</v>
      </c>
      <c r="D380" t="s">
        <v>1</v>
      </c>
      <c r="E380">
        <v>0</v>
      </c>
      <c r="F380">
        <v>0</v>
      </c>
      <c r="G380" t="s">
        <v>2</v>
      </c>
      <c r="H380">
        <v>83216.964844000002</v>
      </c>
      <c r="I380">
        <v>1043626.0951</v>
      </c>
      <c r="J380" t="s">
        <v>3</v>
      </c>
      <c r="K380">
        <v>83149.432188000006</v>
      </c>
      <c r="L380">
        <v>1039197.571209</v>
      </c>
      <c r="M380" t="s">
        <v>4</v>
      </c>
      <c r="N380">
        <v>4262.5609770000001</v>
      </c>
      <c r="O380">
        <v>3351.3481929999998</v>
      </c>
      <c r="P380" t="s">
        <v>5</v>
      </c>
      <c r="Q380">
        <v>9568.0116990000006</v>
      </c>
      <c r="R380">
        <v>34285.737980999998</v>
      </c>
      <c r="S380" t="s">
        <v>6</v>
      </c>
      <c r="T380">
        <v>3237.918467</v>
      </c>
      <c r="U380">
        <v>1963.1797429999999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5.4303999999999998E-2</v>
      </c>
      <c r="AG380">
        <v>2.6999999999999999E-5</v>
      </c>
      <c r="AH380" t="s">
        <v>11</v>
      </c>
      <c r="AI380">
        <v>0.940859</v>
      </c>
      <c r="AJ380">
        <v>1.2300000000000001E-4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1500</v>
      </c>
      <c r="D381" t="s">
        <v>1</v>
      </c>
      <c r="E381">
        <v>0</v>
      </c>
      <c r="F381">
        <v>0</v>
      </c>
      <c r="G381" t="s">
        <v>2</v>
      </c>
      <c r="H381">
        <v>87587.735312000004</v>
      </c>
      <c r="I381">
        <v>1126708.550783</v>
      </c>
      <c r="J381" t="s">
        <v>3</v>
      </c>
      <c r="K381">
        <v>87516.710625000007</v>
      </c>
      <c r="L381">
        <v>1122158.692847</v>
      </c>
      <c r="M381" t="s">
        <v>4</v>
      </c>
      <c r="N381">
        <v>4485.7486330000002</v>
      </c>
      <c r="O381">
        <v>3558.210004</v>
      </c>
      <c r="P381" t="s">
        <v>5</v>
      </c>
      <c r="Q381">
        <v>10075.501620999999</v>
      </c>
      <c r="R381">
        <v>38664.859262999998</v>
      </c>
      <c r="S381" t="s">
        <v>6</v>
      </c>
      <c r="T381">
        <v>3408.3309909999998</v>
      </c>
      <c r="U381">
        <v>2137.7796720000001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5.4146E-2</v>
      </c>
      <c r="AG381">
        <v>2.5999999999999998E-5</v>
      </c>
      <c r="AH381" t="s">
        <v>11</v>
      </c>
      <c r="AI381">
        <v>0.94110099999999997</v>
      </c>
      <c r="AJ381">
        <v>1.2799999999999999E-4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75</v>
      </c>
      <c r="D382" t="s">
        <v>1</v>
      </c>
      <c r="E382">
        <v>0</v>
      </c>
      <c r="F382">
        <v>0</v>
      </c>
      <c r="G382" t="s">
        <v>2</v>
      </c>
      <c r="H382">
        <v>3975.5118649999999</v>
      </c>
      <c r="I382">
        <v>25873.586533000002</v>
      </c>
      <c r="J382" t="s">
        <v>3</v>
      </c>
      <c r="K382">
        <v>3972.5276509999999</v>
      </c>
      <c r="L382">
        <v>25833.219723999999</v>
      </c>
      <c r="M382" t="s">
        <v>4</v>
      </c>
      <c r="N382">
        <v>186.87788800000001</v>
      </c>
      <c r="O382">
        <v>87.390254999999996</v>
      </c>
      <c r="P382" t="s">
        <v>5</v>
      </c>
      <c r="Q382">
        <v>0</v>
      </c>
      <c r="R382">
        <v>0</v>
      </c>
      <c r="S382" t="s">
        <v>6</v>
      </c>
      <c r="T382">
        <v>170.55878100000001</v>
      </c>
      <c r="U382">
        <v>60.071964000000001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7.6463000000000003E-2</v>
      </c>
      <c r="AG382">
        <v>1.3999999999999999E-4</v>
      </c>
      <c r="AH382" t="s">
        <v>11</v>
      </c>
      <c r="AI382">
        <v>0.92110499999999995</v>
      </c>
      <c r="AJ382">
        <v>1.6200000000000001E-4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150</v>
      </c>
      <c r="D383" t="s">
        <v>1</v>
      </c>
      <c r="E383">
        <v>0</v>
      </c>
      <c r="F383">
        <v>0</v>
      </c>
      <c r="G383" t="s">
        <v>2</v>
      </c>
      <c r="H383">
        <v>7968.257646</v>
      </c>
      <c r="I383">
        <v>24178.391610999999</v>
      </c>
      <c r="J383" t="s">
        <v>3</v>
      </c>
      <c r="K383">
        <v>7962.2989449999995</v>
      </c>
      <c r="L383">
        <v>24147.466242999999</v>
      </c>
      <c r="M383" t="s">
        <v>4</v>
      </c>
      <c r="N383">
        <v>371.930882</v>
      </c>
      <c r="O383">
        <v>61.719728000000003</v>
      </c>
      <c r="P383" t="s">
        <v>5</v>
      </c>
      <c r="Q383">
        <v>0</v>
      </c>
      <c r="R383">
        <v>0</v>
      </c>
      <c r="S383" t="s">
        <v>6</v>
      </c>
      <c r="T383">
        <v>341.19066199999997</v>
      </c>
      <c r="U383">
        <v>106.30082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7.0962999999999998E-2</v>
      </c>
      <c r="AG383">
        <v>1.7000000000000001E-4</v>
      </c>
      <c r="AH383" t="s">
        <v>11</v>
      </c>
      <c r="AI383">
        <v>0.93016900000000002</v>
      </c>
      <c r="AJ383">
        <v>3.4999999999999997E-5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225</v>
      </c>
      <c r="D384" t="s">
        <v>1</v>
      </c>
      <c r="E384">
        <v>0</v>
      </c>
      <c r="F384">
        <v>0</v>
      </c>
      <c r="G384" t="s">
        <v>2</v>
      </c>
      <c r="H384">
        <v>11940.812948999999</v>
      </c>
      <c r="I384">
        <v>56864.774426999997</v>
      </c>
      <c r="J384" t="s">
        <v>3</v>
      </c>
      <c r="K384">
        <v>11931.894727000001</v>
      </c>
      <c r="L384">
        <v>56791.376451999997</v>
      </c>
      <c r="M384" t="s">
        <v>4</v>
      </c>
      <c r="N384">
        <v>556.63793799999996</v>
      </c>
      <c r="O384">
        <v>146.431332</v>
      </c>
      <c r="P384" t="s">
        <v>5</v>
      </c>
      <c r="Q384">
        <v>0</v>
      </c>
      <c r="R384">
        <v>0</v>
      </c>
      <c r="S384" t="s">
        <v>6</v>
      </c>
      <c r="T384">
        <v>511.87602700000002</v>
      </c>
      <c r="U384">
        <v>176.849433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6.7032999999999995E-2</v>
      </c>
      <c r="AG384">
        <v>1.5899999999999999E-4</v>
      </c>
      <c r="AH384" t="s">
        <v>11</v>
      </c>
      <c r="AI384">
        <v>0.93251899999999999</v>
      </c>
      <c r="AJ384">
        <v>3.3000000000000003E-5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300</v>
      </c>
      <c r="D385" t="s">
        <v>1</v>
      </c>
      <c r="E385">
        <v>0</v>
      </c>
      <c r="F385">
        <v>0</v>
      </c>
      <c r="G385" t="s">
        <v>2</v>
      </c>
      <c r="H385">
        <v>15936.360605</v>
      </c>
      <c r="I385">
        <v>63579.274863999999</v>
      </c>
      <c r="J385" t="s">
        <v>3</v>
      </c>
      <c r="K385">
        <v>15924.462949000001</v>
      </c>
      <c r="L385">
        <v>63498.815383000001</v>
      </c>
      <c r="M385" t="s">
        <v>4</v>
      </c>
      <c r="N385">
        <v>742.951818</v>
      </c>
      <c r="O385">
        <v>152.921887</v>
      </c>
      <c r="P385" t="s">
        <v>5</v>
      </c>
      <c r="Q385">
        <v>0</v>
      </c>
      <c r="R385">
        <v>0</v>
      </c>
      <c r="S385" t="s">
        <v>6</v>
      </c>
      <c r="T385">
        <v>683.45619599999998</v>
      </c>
      <c r="U385">
        <v>164.58592200000001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6.4628000000000005E-2</v>
      </c>
      <c r="AG385">
        <v>1.4899999999999999E-4</v>
      </c>
      <c r="AH385" t="s">
        <v>11</v>
      </c>
      <c r="AI385">
        <v>0.93338200000000004</v>
      </c>
      <c r="AJ385">
        <v>3.6000000000000001E-5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375</v>
      </c>
      <c r="D386" t="s">
        <v>1</v>
      </c>
      <c r="E386">
        <v>0</v>
      </c>
      <c r="F386">
        <v>0</v>
      </c>
      <c r="G386" t="s">
        <v>2</v>
      </c>
      <c r="H386">
        <v>19889.993477</v>
      </c>
      <c r="I386">
        <v>64235.834512000001</v>
      </c>
      <c r="J386" t="s">
        <v>3</v>
      </c>
      <c r="K386">
        <v>19875.146992000002</v>
      </c>
      <c r="L386">
        <v>64154.625545000003</v>
      </c>
      <c r="M386" t="s">
        <v>4</v>
      </c>
      <c r="N386">
        <v>929.48862299999996</v>
      </c>
      <c r="O386">
        <v>201.73265000000001</v>
      </c>
      <c r="P386" t="s">
        <v>5</v>
      </c>
      <c r="Q386">
        <v>0</v>
      </c>
      <c r="R386">
        <v>0</v>
      </c>
      <c r="S386" t="s">
        <v>6</v>
      </c>
      <c r="T386">
        <v>853.04810199999997</v>
      </c>
      <c r="U386">
        <v>136.702235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6.2330000000000003E-2</v>
      </c>
      <c r="AG386">
        <v>1.21E-4</v>
      </c>
      <c r="AH386" t="s">
        <v>11</v>
      </c>
      <c r="AI386">
        <v>0.93448399999999998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450</v>
      </c>
      <c r="D387" t="s">
        <v>1</v>
      </c>
      <c r="E387">
        <v>0</v>
      </c>
      <c r="F387">
        <v>0</v>
      </c>
      <c r="G387" t="s">
        <v>2</v>
      </c>
      <c r="H387">
        <v>23842.781405999998</v>
      </c>
      <c r="I387">
        <v>87651.872182999999</v>
      </c>
      <c r="J387" t="s">
        <v>3</v>
      </c>
      <c r="K387">
        <v>23824.986484000001</v>
      </c>
      <c r="L387">
        <v>87544.736988000004</v>
      </c>
      <c r="M387" t="s">
        <v>4</v>
      </c>
      <c r="N387">
        <v>1115.4548950000001</v>
      </c>
      <c r="O387">
        <v>316.793252</v>
      </c>
      <c r="P387" t="s">
        <v>5</v>
      </c>
      <c r="Q387">
        <v>0</v>
      </c>
      <c r="R387">
        <v>0</v>
      </c>
      <c r="S387" t="s">
        <v>6</v>
      </c>
      <c r="T387">
        <v>1021.908783</v>
      </c>
      <c r="U387">
        <v>191.253094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5.9891E-2</v>
      </c>
      <c r="AG387">
        <v>7.4999999999999993E-5</v>
      </c>
      <c r="AH387" t="s">
        <v>11</v>
      </c>
      <c r="AI387">
        <v>0.93583300000000003</v>
      </c>
      <c r="AJ387">
        <v>8.0000000000000007E-5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525</v>
      </c>
      <c r="D388" t="s">
        <v>1</v>
      </c>
      <c r="E388">
        <v>0</v>
      </c>
      <c r="F388">
        <v>0</v>
      </c>
      <c r="G388" t="s">
        <v>2</v>
      </c>
      <c r="H388">
        <v>27829.704414</v>
      </c>
      <c r="I388">
        <v>93220.528688000006</v>
      </c>
      <c r="J388" t="s">
        <v>3</v>
      </c>
      <c r="K388">
        <v>27808.939063000002</v>
      </c>
      <c r="L388">
        <v>93102.250409999993</v>
      </c>
      <c r="M388" t="s">
        <v>4</v>
      </c>
      <c r="N388">
        <v>1302.3155099999999</v>
      </c>
      <c r="O388">
        <v>396.11980999999997</v>
      </c>
      <c r="P388" t="s">
        <v>5</v>
      </c>
      <c r="Q388">
        <v>0</v>
      </c>
      <c r="R388">
        <v>0</v>
      </c>
      <c r="S388" t="s">
        <v>6</v>
      </c>
      <c r="T388">
        <v>1193.5504570000001</v>
      </c>
      <c r="U388">
        <v>308.91126500000001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5.8809E-2</v>
      </c>
      <c r="AG388">
        <v>5.5000000000000002E-5</v>
      </c>
      <c r="AH388" t="s">
        <v>11</v>
      </c>
      <c r="AI388">
        <v>0.93588700000000002</v>
      </c>
      <c r="AJ388">
        <v>7.8999999999999996E-5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600</v>
      </c>
      <c r="D389" t="s">
        <v>1</v>
      </c>
      <c r="E389">
        <v>0</v>
      </c>
      <c r="F389">
        <v>0</v>
      </c>
      <c r="G389" t="s">
        <v>2</v>
      </c>
      <c r="H389">
        <v>31787.009414</v>
      </c>
      <c r="I389">
        <v>133586.58764799999</v>
      </c>
      <c r="J389" t="s">
        <v>3</v>
      </c>
      <c r="K389">
        <v>31763.293593999999</v>
      </c>
      <c r="L389">
        <v>133412.12245600001</v>
      </c>
      <c r="M389" t="s">
        <v>4</v>
      </c>
      <c r="N389">
        <v>1487.397856</v>
      </c>
      <c r="O389">
        <v>533.67843600000003</v>
      </c>
      <c r="P389" t="s">
        <v>5</v>
      </c>
      <c r="Q389">
        <v>0</v>
      </c>
      <c r="R389">
        <v>0</v>
      </c>
      <c r="S389" t="s">
        <v>6</v>
      </c>
      <c r="T389">
        <v>1364.4588060000001</v>
      </c>
      <c r="U389">
        <v>470.28323899999998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5.7896999999999997E-2</v>
      </c>
      <c r="AG389">
        <v>4.0000000000000003E-5</v>
      </c>
      <c r="AH389" t="s">
        <v>11</v>
      </c>
      <c r="AI389">
        <v>0.93596000000000001</v>
      </c>
      <c r="AJ389">
        <v>7.8999999999999996E-5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675</v>
      </c>
      <c r="D390" t="s">
        <v>1</v>
      </c>
      <c r="E390">
        <v>0</v>
      </c>
      <c r="F390">
        <v>0</v>
      </c>
      <c r="G390" t="s">
        <v>2</v>
      </c>
      <c r="H390">
        <v>35792.400859000001</v>
      </c>
      <c r="I390">
        <v>136173.46552</v>
      </c>
      <c r="J390" t="s">
        <v>3</v>
      </c>
      <c r="K390">
        <v>35765.705703</v>
      </c>
      <c r="L390">
        <v>136021.03226199999</v>
      </c>
      <c r="M390" t="s">
        <v>4</v>
      </c>
      <c r="N390">
        <v>1675.5748140000001</v>
      </c>
      <c r="O390">
        <v>477.29589099999998</v>
      </c>
      <c r="P390" t="s">
        <v>5</v>
      </c>
      <c r="Q390">
        <v>0</v>
      </c>
      <c r="R390">
        <v>0</v>
      </c>
      <c r="S390" t="s">
        <v>6</v>
      </c>
      <c r="T390">
        <v>1536.351711</v>
      </c>
      <c r="U390">
        <v>487.26705900000002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5.6989999999999999E-2</v>
      </c>
      <c r="AG390">
        <v>2.5999999999999998E-5</v>
      </c>
      <c r="AH390" t="s">
        <v>11</v>
      </c>
      <c r="AI390">
        <v>0.93598099999999995</v>
      </c>
      <c r="AJ390">
        <v>7.8999999999999996E-5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750</v>
      </c>
      <c r="D391" t="s">
        <v>1</v>
      </c>
      <c r="E391">
        <v>0</v>
      </c>
      <c r="F391">
        <v>0</v>
      </c>
      <c r="G391" t="s">
        <v>2</v>
      </c>
      <c r="H391">
        <v>39764.938281000002</v>
      </c>
      <c r="I391">
        <v>146122.22482199999</v>
      </c>
      <c r="J391" t="s">
        <v>3</v>
      </c>
      <c r="K391">
        <v>39735.269140999997</v>
      </c>
      <c r="L391">
        <v>145942.29572699999</v>
      </c>
      <c r="M391" t="s">
        <v>4</v>
      </c>
      <c r="N391">
        <v>1860.887612</v>
      </c>
      <c r="O391">
        <v>507.40208899999999</v>
      </c>
      <c r="P391" t="s">
        <v>5</v>
      </c>
      <c r="Q391">
        <v>0</v>
      </c>
      <c r="R391">
        <v>0</v>
      </c>
      <c r="S391" t="s">
        <v>6</v>
      </c>
      <c r="T391">
        <v>1706.0205149999999</v>
      </c>
      <c r="U391">
        <v>516.37483099999997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5.6956E-2</v>
      </c>
      <c r="AG391">
        <v>2.5999999999999998E-5</v>
      </c>
      <c r="AH391" t="s">
        <v>11</v>
      </c>
      <c r="AI391">
        <v>0.93691100000000005</v>
      </c>
      <c r="AJ391">
        <v>9.2E-5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825</v>
      </c>
      <c r="D392" t="s">
        <v>1</v>
      </c>
      <c r="E392">
        <v>0</v>
      </c>
      <c r="F392">
        <v>0</v>
      </c>
      <c r="G392" t="s">
        <v>2</v>
      </c>
      <c r="H392">
        <v>43734.238515999998</v>
      </c>
      <c r="I392">
        <v>167148.43139300001</v>
      </c>
      <c r="J392" t="s">
        <v>3</v>
      </c>
      <c r="K392">
        <v>43701.611484000001</v>
      </c>
      <c r="L392">
        <v>166958.76927399999</v>
      </c>
      <c r="M392" t="s">
        <v>4</v>
      </c>
      <c r="N392">
        <v>2047.012109</v>
      </c>
      <c r="O392">
        <v>635.318578</v>
      </c>
      <c r="P392" t="s">
        <v>5</v>
      </c>
      <c r="Q392">
        <v>0</v>
      </c>
      <c r="R392">
        <v>0</v>
      </c>
      <c r="S392" t="s">
        <v>6</v>
      </c>
      <c r="T392">
        <v>1876.303721</v>
      </c>
      <c r="U392">
        <v>583.31391299999996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5.6007000000000001E-2</v>
      </c>
      <c r="AG392">
        <v>1.0000000000000001E-5</v>
      </c>
      <c r="AH392" t="s">
        <v>11</v>
      </c>
      <c r="AI392">
        <v>0.93731399999999998</v>
      </c>
      <c r="AJ392">
        <v>9.6000000000000002E-5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900</v>
      </c>
      <c r="D393" t="s">
        <v>1</v>
      </c>
      <c r="E393">
        <v>0</v>
      </c>
      <c r="F393">
        <v>0</v>
      </c>
      <c r="G393" t="s">
        <v>2</v>
      </c>
      <c r="H393">
        <v>47733.050546999999</v>
      </c>
      <c r="I393">
        <v>177696.83651699999</v>
      </c>
      <c r="J393" t="s">
        <v>3</v>
      </c>
      <c r="K393">
        <v>47697.447577999999</v>
      </c>
      <c r="L393">
        <v>177472.530355</v>
      </c>
      <c r="M393" t="s">
        <v>4</v>
      </c>
      <c r="N393">
        <v>2235.5748680000002</v>
      </c>
      <c r="O393">
        <v>677.848525</v>
      </c>
      <c r="P393" t="s">
        <v>5</v>
      </c>
      <c r="Q393">
        <v>0</v>
      </c>
      <c r="R393">
        <v>0</v>
      </c>
      <c r="S393" t="s">
        <v>6</v>
      </c>
      <c r="T393">
        <v>2047.0757450000001</v>
      </c>
      <c r="U393">
        <v>532.00246200000004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5.6004999999999999E-2</v>
      </c>
      <c r="AG393">
        <v>1.0000000000000001E-5</v>
      </c>
      <c r="AH393" t="s">
        <v>11</v>
      </c>
      <c r="AI393">
        <v>0.93732300000000002</v>
      </c>
      <c r="AJ393">
        <v>9.6000000000000002E-5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975</v>
      </c>
      <c r="D394" t="s">
        <v>1</v>
      </c>
      <c r="E394">
        <v>0</v>
      </c>
      <c r="F394">
        <v>0</v>
      </c>
      <c r="G394" t="s">
        <v>2</v>
      </c>
      <c r="H394">
        <v>51680.617108999999</v>
      </c>
      <c r="I394">
        <v>189752.72927700001</v>
      </c>
      <c r="J394" t="s">
        <v>3</v>
      </c>
      <c r="K394">
        <v>51642.077656000001</v>
      </c>
      <c r="L394">
        <v>189526.136245</v>
      </c>
      <c r="M394" t="s">
        <v>4</v>
      </c>
      <c r="N394">
        <v>2421.4156539999999</v>
      </c>
      <c r="O394">
        <v>767.71957399999997</v>
      </c>
      <c r="P394" t="s">
        <v>5</v>
      </c>
      <c r="Q394">
        <v>0</v>
      </c>
      <c r="R394">
        <v>0</v>
      </c>
      <c r="S394" t="s">
        <v>6</v>
      </c>
      <c r="T394">
        <v>2216.2522899999999</v>
      </c>
      <c r="U394">
        <v>607.85164399999996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5.5927999999999999E-2</v>
      </c>
      <c r="AG394">
        <v>9.0000000000000002E-6</v>
      </c>
      <c r="AH394" t="s">
        <v>11</v>
      </c>
      <c r="AI394">
        <v>0.93734200000000001</v>
      </c>
      <c r="AJ394">
        <v>9.5000000000000005E-5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1050</v>
      </c>
      <c r="D395" t="s">
        <v>1</v>
      </c>
      <c r="E395">
        <v>0</v>
      </c>
      <c r="F395">
        <v>0</v>
      </c>
      <c r="G395" t="s">
        <v>2</v>
      </c>
      <c r="H395">
        <v>55671.000702999998</v>
      </c>
      <c r="I395">
        <v>201584.24181499999</v>
      </c>
      <c r="J395" t="s">
        <v>3</v>
      </c>
      <c r="K395">
        <v>55629.493047000004</v>
      </c>
      <c r="L395">
        <v>201364.120773</v>
      </c>
      <c r="M395" t="s">
        <v>4</v>
      </c>
      <c r="N395">
        <v>2609.3264600000002</v>
      </c>
      <c r="O395">
        <v>643.70048899999995</v>
      </c>
      <c r="P395" t="s">
        <v>5</v>
      </c>
      <c r="Q395">
        <v>0</v>
      </c>
      <c r="R395">
        <v>0</v>
      </c>
      <c r="S395" t="s">
        <v>6</v>
      </c>
      <c r="T395">
        <v>2387.2910010000001</v>
      </c>
      <c r="U395">
        <v>619.35617400000001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5.5855000000000002E-2</v>
      </c>
      <c r="AG395">
        <v>9.0000000000000002E-6</v>
      </c>
      <c r="AH395" t="s">
        <v>11</v>
      </c>
      <c r="AI395">
        <v>0.93757199999999996</v>
      </c>
      <c r="AJ395">
        <v>1.01E-4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1125</v>
      </c>
      <c r="D396" t="s">
        <v>1</v>
      </c>
      <c r="E396">
        <v>0</v>
      </c>
      <c r="F396">
        <v>0</v>
      </c>
      <c r="G396" t="s">
        <v>2</v>
      </c>
      <c r="H396">
        <v>59631.412578000003</v>
      </c>
      <c r="I396">
        <v>182016.202739</v>
      </c>
      <c r="J396" t="s">
        <v>3</v>
      </c>
      <c r="K396">
        <v>59586.949687</v>
      </c>
      <c r="L396">
        <v>181799.91992399999</v>
      </c>
      <c r="M396" t="s">
        <v>4</v>
      </c>
      <c r="N396">
        <v>2795.1859279999999</v>
      </c>
      <c r="O396">
        <v>724.03400699999997</v>
      </c>
      <c r="P396" t="s">
        <v>5</v>
      </c>
      <c r="Q396">
        <v>0</v>
      </c>
      <c r="R396">
        <v>0</v>
      </c>
      <c r="S396" t="s">
        <v>6</v>
      </c>
      <c r="T396">
        <v>2557.0179830000002</v>
      </c>
      <c r="U396">
        <v>637.93036199999995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5.5853E-2</v>
      </c>
      <c r="AG396">
        <v>9.0000000000000002E-6</v>
      </c>
      <c r="AH396" t="s">
        <v>11</v>
      </c>
      <c r="AI396">
        <v>0.93792699999999996</v>
      </c>
      <c r="AJ396">
        <v>1.03E-4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1200</v>
      </c>
      <c r="D397" t="s">
        <v>1</v>
      </c>
      <c r="E397">
        <v>0</v>
      </c>
      <c r="F397">
        <v>0</v>
      </c>
      <c r="G397" t="s">
        <v>2</v>
      </c>
      <c r="H397">
        <v>63613.213516000003</v>
      </c>
      <c r="I397">
        <v>210173.305567</v>
      </c>
      <c r="J397" t="s">
        <v>3</v>
      </c>
      <c r="K397">
        <v>63565.736250000002</v>
      </c>
      <c r="L397">
        <v>209928.13974499999</v>
      </c>
      <c r="M397" t="s">
        <v>4</v>
      </c>
      <c r="N397">
        <v>2980.5236129999998</v>
      </c>
      <c r="O397">
        <v>866.34689000000003</v>
      </c>
      <c r="P397" t="s">
        <v>5</v>
      </c>
      <c r="Q397">
        <v>0</v>
      </c>
      <c r="R397">
        <v>0</v>
      </c>
      <c r="S397" t="s">
        <v>6</v>
      </c>
      <c r="T397">
        <v>2727.3558109999999</v>
      </c>
      <c r="U397">
        <v>646.91824599999995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5.5528000000000001E-2</v>
      </c>
      <c r="AG397">
        <v>7.9999999999999996E-6</v>
      </c>
      <c r="AH397" t="s">
        <v>11</v>
      </c>
      <c r="AI397">
        <v>0.93833599999999995</v>
      </c>
      <c r="AJ397">
        <v>1.08E-4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1275</v>
      </c>
      <c r="D398" t="s">
        <v>1</v>
      </c>
      <c r="E398">
        <v>0</v>
      </c>
      <c r="F398">
        <v>0</v>
      </c>
      <c r="G398" t="s">
        <v>2</v>
      </c>
      <c r="H398">
        <v>67611.910936999993</v>
      </c>
      <c r="I398">
        <v>239258.64527099999</v>
      </c>
      <c r="J398" t="s">
        <v>3</v>
      </c>
      <c r="K398">
        <v>67561.450156000006</v>
      </c>
      <c r="L398">
        <v>238948.26236200001</v>
      </c>
      <c r="M398" t="s">
        <v>4</v>
      </c>
      <c r="N398">
        <v>3167.9612400000001</v>
      </c>
      <c r="O398">
        <v>934.00953300000003</v>
      </c>
      <c r="P398" t="s">
        <v>5</v>
      </c>
      <c r="Q398">
        <v>0</v>
      </c>
      <c r="R398">
        <v>0</v>
      </c>
      <c r="S398" t="s">
        <v>6</v>
      </c>
      <c r="T398">
        <v>2898.074243</v>
      </c>
      <c r="U398">
        <v>635.27718300000004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5.5299000000000001E-2</v>
      </c>
      <c r="AG398">
        <v>6.9999999999999999E-6</v>
      </c>
      <c r="AH398" t="s">
        <v>11</v>
      </c>
      <c r="AI398">
        <v>0.93886199999999997</v>
      </c>
      <c r="AJ398">
        <v>1.1400000000000001E-4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1350</v>
      </c>
      <c r="D399" t="s">
        <v>1</v>
      </c>
      <c r="E399">
        <v>0</v>
      </c>
      <c r="F399">
        <v>0</v>
      </c>
      <c r="G399" t="s">
        <v>2</v>
      </c>
      <c r="H399">
        <v>71563.148593999998</v>
      </c>
      <c r="I399">
        <v>240301.662426</v>
      </c>
      <c r="J399" t="s">
        <v>3</v>
      </c>
      <c r="K399">
        <v>71509.749687999996</v>
      </c>
      <c r="L399">
        <v>239991.63416399999</v>
      </c>
      <c r="M399" t="s">
        <v>4</v>
      </c>
      <c r="N399">
        <v>3352.733843</v>
      </c>
      <c r="O399">
        <v>952.71732099999997</v>
      </c>
      <c r="P399" t="s">
        <v>5</v>
      </c>
      <c r="Q399">
        <v>0</v>
      </c>
      <c r="R399">
        <v>0</v>
      </c>
      <c r="S399" t="s">
        <v>6</v>
      </c>
      <c r="T399">
        <v>3067.5188229999999</v>
      </c>
      <c r="U399">
        <v>676.52662999999995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5.5259000000000003E-2</v>
      </c>
      <c r="AG399">
        <v>6.9999999999999999E-6</v>
      </c>
      <c r="AH399" t="s">
        <v>11</v>
      </c>
      <c r="AI399">
        <v>0.93923599999999996</v>
      </c>
      <c r="AJ399">
        <v>1.16E-4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1425</v>
      </c>
      <c r="D400" t="s">
        <v>1</v>
      </c>
      <c r="E400">
        <v>0</v>
      </c>
      <c r="F400">
        <v>0</v>
      </c>
      <c r="G400" t="s">
        <v>2</v>
      </c>
      <c r="H400">
        <v>75526.082655999999</v>
      </c>
      <c r="I400">
        <v>251028.24967799999</v>
      </c>
      <c r="J400" t="s">
        <v>3</v>
      </c>
      <c r="K400">
        <v>75469.381875000006</v>
      </c>
      <c r="L400">
        <v>250554.09250999999</v>
      </c>
      <c r="M400" t="s">
        <v>4</v>
      </c>
      <c r="N400">
        <v>3538.546738</v>
      </c>
      <c r="O400">
        <v>910.70873800000004</v>
      </c>
      <c r="P400" t="s">
        <v>5</v>
      </c>
      <c r="Q400">
        <v>0</v>
      </c>
      <c r="R400">
        <v>0</v>
      </c>
      <c r="S400" t="s">
        <v>6</v>
      </c>
      <c r="T400">
        <v>3236.8968989999998</v>
      </c>
      <c r="U400">
        <v>572.57807100000002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5.5163999999999998E-2</v>
      </c>
      <c r="AG400">
        <v>6.9999999999999999E-6</v>
      </c>
      <c r="AH400" t="s">
        <v>11</v>
      </c>
      <c r="AI400">
        <v>0.93923699999999999</v>
      </c>
      <c r="AJ400">
        <v>1.16E-4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1500</v>
      </c>
      <c r="D401" t="s">
        <v>1</v>
      </c>
      <c r="E401">
        <v>0</v>
      </c>
      <c r="F401">
        <v>0</v>
      </c>
      <c r="G401" t="s">
        <v>2</v>
      </c>
      <c r="H401">
        <v>79477.239686999994</v>
      </c>
      <c r="I401">
        <v>261091.017269</v>
      </c>
      <c r="J401" t="s">
        <v>3</v>
      </c>
      <c r="K401">
        <v>79417.597500000003</v>
      </c>
      <c r="L401">
        <v>260353.81982199999</v>
      </c>
      <c r="M401" t="s">
        <v>4</v>
      </c>
      <c r="N401">
        <v>3724.7805659999999</v>
      </c>
      <c r="O401">
        <v>929.30019400000003</v>
      </c>
      <c r="P401" t="s">
        <v>5</v>
      </c>
      <c r="Q401">
        <v>0</v>
      </c>
      <c r="R401">
        <v>0</v>
      </c>
      <c r="S401" t="s">
        <v>6</v>
      </c>
      <c r="T401">
        <v>3407.4002690000002</v>
      </c>
      <c r="U401">
        <v>706.04911800000002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5.5152E-2</v>
      </c>
      <c r="AG401">
        <v>6.9999999999999999E-6</v>
      </c>
      <c r="AH401" t="s">
        <v>11</v>
      </c>
      <c r="AI401">
        <v>0.93923900000000005</v>
      </c>
      <c r="AJ401">
        <v>1.16E-4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75</v>
      </c>
      <c r="D402" t="s">
        <v>1</v>
      </c>
      <c r="E402">
        <v>0</v>
      </c>
      <c r="F402">
        <v>0</v>
      </c>
      <c r="G402" t="s">
        <v>2</v>
      </c>
      <c r="H402">
        <v>2198.5863770000001</v>
      </c>
      <c r="I402">
        <v>14082.959360000001</v>
      </c>
      <c r="J402" t="s">
        <v>3</v>
      </c>
      <c r="K402">
        <v>2196.7016210000002</v>
      </c>
      <c r="L402">
        <v>14060.677999</v>
      </c>
      <c r="M402" t="s">
        <v>4</v>
      </c>
      <c r="N402">
        <v>102.885508</v>
      </c>
      <c r="O402">
        <v>48.881751000000001</v>
      </c>
      <c r="P402" t="s">
        <v>5</v>
      </c>
      <c r="Q402">
        <v>196.76985199999999</v>
      </c>
      <c r="R402">
        <v>626.87304400000005</v>
      </c>
      <c r="S402" t="s">
        <v>6</v>
      </c>
      <c r="T402">
        <v>60.505701999999999</v>
      </c>
      <c r="U402">
        <v>27.205597000000001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7.7029E-2</v>
      </c>
      <c r="AG402">
        <v>1.05E-4</v>
      </c>
      <c r="AH402" t="s">
        <v>11</v>
      </c>
      <c r="AI402">
        <v>0.92497200000000002</v>
      </c>
      <c r="AJ402">
        <v>1.3799999999999999E-4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150</v>
      </c>
      <c r="D403" t="s">
        <v>1</v>
      </c>
      <c r="E403">
        <v>0</v>
      </c>
      <c r="F403">
        <v>0</v>
      </c>
      <c r="G403" t="s">
        <v>2</v>
      </c>
      <c r="H403">
        <v>4424.1352440000001</v>
      </c>
      <c r="I403">
        <v>45154.438113999997</v>
      </c>
      <c r="J403" t="s">
        <v>3</v>
      </c>
      <c r="K403">
        <v>4420.3433789999999</v>
      </c>
      <c r="L403">
        <v>45083.281389000003</v>
      </c>
      <c r="M403" t="s">
        <v>4</v>
      </c>
      <c r="N403">
        <v>206.73837</v>
      </c>
      <c r="O403">
        <v>146.15451100000001</v>
      </c>
      <c r="P403" t="s">
        <v>5</v>
      </c>
      <c r="Q403">
        <v>403.09225600000002</v>
      </c>
      <c r="R403">
        <v>1626.6569300000001</v>
      </c>
      <c r="S403" t="s">
        <v>6</v>
      </c>
      <c r="T403">
        <v>121.655663</v>
      </c>
      <c r="U403">
        <v>68.242221000000001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7.1662000000000003E-2</v>
      </c>
      <c r="AG403">
        <v>1.3300000000000001E-4</v>
      </c>
      <c r="AH403" t="s">
        <v>11</v>
      </c>
      <c r="AI403">
        <v>0.93074500000000004</v>
      </c>
      <c r="AJ403">
        <v>5.5999999999999999E-5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225</v>
      </c>
      <c r="D404" t="s">
        <v>1</v>
      </c>
      <c r="E404">
        <v>0</v>
      </c>
      <c r="F404">
        <v>0</v>
      </c>
      <c r="G404" t="s">
        <v>2</v>
      </c>
      <c r="H404">
        <v>6634.3758790000002</v>
      </c>
      <c r="I404">
        <v>65739.704857999997</v>
      </c>
      <c r="J404" t="s">
        <v>3</v>
      </c>
      <c r="K404">
        <v>6628.6979789999996</v>
      </c>
      <c r="L404">
        <v>65636.242899000004</v>
      </c>
      <c r="M404" t="s">
        <v>4</v>
      </c>
      <c r="N404">
        <v>310.81877100000003</v>
      </c>
      <c r="O404">
        <v>194.42173</v>
      </c>
      <c r="P404" t="s">
        <v>5</v>
      </c>
      <c r="Q404">
        <v>610.90212499999996</v>
      </c>
      <c r="R404">
        <v>3013.8689020000002</v>
      </c>
      <c r="S404" t="s">
        <v>6</v>
      </c>
      <c r="T404">
        <v>181.75563199999999</v>
      </c>
      <c r="U404">
        <v>84.090599999999995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6.8057000000000006E-2</v>
      </c>
      <c r="AG404">
        <v>1.55E-4</v>
      </c>
      <c r="AH404" t="s">
        <v>11</v>
      </c>
      <c r="AI404">
        <v>0.93222000000000005</v>
      </c>
      <c r="AJ404">
        <v>3.6999999999999998E-5</v>
      </c>
      <c r="AK404" t="s">
        <v>12</v>
      </c>
      <c r="AL404">
        <v>1.26</v>
      </c>
      <c r="AM404">
        <v>77.792400000000001</v>
      </c>
    </row>
    <row r="405" spans="1:39" x14ac:dyDescent="0.25">
      <c r="A405" t="s">
        <v>23</v>
      </c>
      <c r="B405">
        <v>4</v>
      </c>
      <c r="C405">
        <v>300</v>
      </c>
      <c r="D405" t="s">
        <v>1</v>
      </c>
      <c r="E405">
        <v>0</v>
      </c>
      <c r="F405">
        <v>0</v>
      </c>
      <c r="G405" t="s">
        <v>2</v>
      </c>
      <c r="H405">
        <v>8847.2531249999993</v>
      </c>
      <c r="I405">
        <v>60130.189974000001</v>
      </c>
      <c r="J405" t="s">
        <v>3</v>
      </c>
      <c r="K405">
        <v>8839.6830269999991</v>
      </c>
      <c r="L405">
        <v>60044.385605000003</v>
      </c>
      <c r="M405" t="s">
        <v>4</v>
      </c>
      <c r="N405">
        <v>413.10709000000003</v>
      </c>
      <c r="O405">
        <v>185.50623400000001</v>
      </c>
      <c r="P405" t="s">
        <v>5</v>
      </c>
      <c r="Q405">
        <v>819.69654300000002</v>
      </c>
      <c r="R405">
        <v>3356.6826900000001</v>
      </c>
      <c r="S405" t="s">
        <v>6</v>
      </c>
      <c r="T405">
        <v>243.067442</v>
      </c>
      <c r="U405">
        <v>119.970049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6.5680000000000002E-2</v>
      </c>
      <c r="AG405">
        <v>1.45E-4</v>
      </c>
      <c r="AH405" t="s">
        <v>11</v>
      </c>
      <c r="AI405">
        <v>0.93341099999999999</v>
      </c>
      <c r="AJ405">
        <v>3.8000000000000002E-5</v>
      </c>
      <c r="AK405" t="s">
        <v>12</v>
      </c>
      <c r="AL405">
        <v>1.62</v>
      </c>
      <c r="AM405">
        <v>83.235600000000005</v>
      </c>
    </row>
    <row r="406" spans="1:39" x14ac:dyDescent="0.25">
      <c r="A406" t="s">
        <v>23</v>
      </c>
      <c r="B406">
        <v>5</v>
      </c>
      <c r="C406">
        <v>375</v>
      </c>
      <c r="D406" t="s">
        <v>1</v>
      </c>
      <c r="E406">
        <v>0</v>
      </c>
      <c r="F406">
        <v>0</v>
      </c>
      <c r="G406" t="s">
        <v>2</v>
      </c>
      <c r="H406">
        <v>11053.318397999999</v>
      </c>
      <c r="I406">
        <v>68272.629593999998</v>
      </c>
      <c r="J406" t="s">
        <v>3</v>
      </c>
      <c r="K406">
        <v>11043.872520000001</v>
      </c>
      <c r="L406">
        <v>68186.038677000004</v>
      </c>
      <c r="M406" t="s">
        <v>4</v>
      </c>
      <c r="N406">
        <v>515.84435699999995</v>
      </c>
      <c r="O406">
        <v>241.02309099999999</v>
      </c>
      <c r="P406" t="s">
        <v>5</v>
      </c>
      <c r="Q406">
        <v>1027.7125309999999</v>
      </c>
      <c r="R406">
        <v>5101.3119500000003</v>
      </c>
      <c r="S406" t="s">
        <v>6</v>
      </c>
      <c r="T406">
        <v>303.81471399999998</v>
      </c>
      <c r="U406">
        <v>138.32817800000001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6.3686000000000006E-2</v>
      </c>
      <c r="AG406">
        <v>1.55E-4</v>
      </c>
      <c r="AH406" t="s">
        <v>11</v>
      </c>
      <c r="AI406">
        <v>0.93356300000000003</v>
      </c>
      <c r="AJ406">
        <v>3.8000000000000002E-5</v>
      </c>
      <c r="AK406" t="s">
        <v>12</v>
      </c>
      <c r="AL406">
        <v>1.62</v>
      </c>
      <c r="AM406">
        <v>83.235600000000005</v>
      </c>
    </row>
    <row r="407" spans="1:39" x14ac:dyDescent="0.25">
      <c r="A407" t="s">
        <v>23</v>
      </c>
      <c r="B407">
        <v>6</v>
      </c>
      <c r="C407">
        <v>450</v>
      </c>
      <c r="D407" t="s">
        <v>1</v>
      </c>
      <c r="E407">
        <v>0</v>
      </c>
      <c r="F407">
        <v>0</v>
      </c>
      <c r="G407" t="s">
        <v>2</v>
      </c>
      <c r="H407">
        <v>13256.510273</v>
      </c>
      <c r="I407">
        <v>110342.58783999999</v>
      </c>
      <c r="J407" t="s">
        <v>3</v>
      </c>
      <c r="K407">
        <v>13245.193574000001</v>
      </c>
      <c r="L407">
        <v>110206.754084</v>
      </c>
      <c r="M407" t="s">
        <v>4</v>
      </c>
      <c r="N407">
        <v>616.89206999999999</v>
      </c>
      <c r="O407">
        <v>322.265939</v>
      </c>
      <c r="P407" t="s">
        <v>5</v>
      </c>
      <c r="Q407">
        <v>1240.0556320000001</v>
      </c>
      <c r="R407">
        <v>8540.4473849999995</v>
      </c>
      <c r="S407" t="s">
        <v>6</v>
      </c>
      <c r="T407">
        <v>364.57987800000001</v>
      </c>
      <c r="U407">
        <v>222.482384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6.1508E-2</v>
      </c>
      <c r="AG407">
        <v>1.3300000000000001E-4</v>
      </c>
      <c r="AH407" t="s">
        <v>11</v>
      </c>
      <c r="AI407">
        <v>0.93412200000000001</v>
      </c>
      <c r="AJ407">
        <v>5.0000000000000002E-5</v>
      </c>
      <c r="AK407" t="s">
        <v>12</v>
      </c>
      <c r="AL407">
        <v>9.94</v>
      </c>
      <c r="AM407">
        <v>3448.1763999999998</v>
      </c>
    </row>
    <row r="408" spans="1:39" x14ac:dyDescent="0.25">
      <c r="A408" t="s">
        <v>23</v>
      </c>
      <c r="B408">
        <v>7</v>
      </c>
      <c r="C408">
        <v>525</v>
      </c>
      <c r="D408" t="s">
        <v>1</v>
      </c>
      <c r="E408">
        <v>0</v>
      </c>
      <c r="F408">
        <v>0</v>
      </c>
      <c r="G408" t="s">
        <v>2</v>
      </c>
      <c r="H408">
        <v>15480.027050999999</v>
      </c>
      <c r="I408">
        <v>181416.270239</v>
      </c>
      <c r="J408" t="s">
        <v>3</v>
      </c>
      <c r="K408">
        <v>15466.811621000001</v>
      </c>
      <c r="L408">
        <v>181172.215054</v>
      </c>
      <c r="M408" t="s">
        <v>4</v>
      </c>
      <c r="N408">
        <v>720.53411000000006</v>
      </c>
      <c r="O408">
        <v>472.27285799999999</v>
      </c>
      <c r="P408" t="s">
        <v>5</v>
      </c>
      <c r="Q408">
        <v>1451.5194409999999</v>
      </c>
      <c r="R408">
        <v>11152.543299000001</v>
      </c>
      <c r="S408" t="s">
        <v>6</v>
      </c>
      <c r="T408">
        <v>426.33722799999998</v>
      </c>
      <c r="U408">
        <v>299.46213499999999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5.9990000000000002E-2</v>
      </c>
      <c r="AG408">
        <v>1.3799999999999999E-4</v>
      </c>
      <c r="AH408" t="s">
        <v>11</v>
      </c>
      <c r="AI408">
        <v>0.93413500000000005</v>
      </c>
      <c r="AJ408">
        <v>5.0000000000000002E-5</v>
      </c>
      <c r="AK408" t="s">
        <v>12</v>
      </c>
      <c r="AL408">
        <v>9.94</v>
      </c>
      <c r="AM408">
        <v>3448.1763999999998</v>
      </c>
    </row>
    <row r="409" spans="1:39" x14ac:dyDescent="0.25">
      <c r="A409" t="s">
        <v>23</v>
      </c>
      <c r="B409">
        <v>8</v>
      </c>
      <c r="C409">
        <v>600</v>
      </c>
      <c r="D409" t="s">
        <v>1</v>
      </c>
      <c r="E409">
        <v>0</v>
      </c>
      <c r="F409">
        <v>0</v>
      </c>
      <c r="G409" t="s">
        <v>2</v>
      </c>
      <c r="H409">
        <v>17702.645508000001</v>
      </c>
      <c r="I409">
        <v>193656.74032499999</v>
      </c>
      <c r="J409" t="s">
        <v>3</v>
      </c>
      <c r="K409">
        <v>17687.528438000001</v>
      </c>
      <c r="L409">
        <v>193395.103588</v>
      </c>
      <c r="M409" t="s">
        <v>4</v>
      </c>
      <c r="N409">
        <v>823.05317100000002</v>
      </c>
      <c r="O409">
        <v>437.912622</v>
      </c>
      <c r="P409" t="s">
        <v>5</v>
      </c>
      <c r="Q409">
        <v>1660.174771</v>
      </c>
      <c r="R409">
        <v>12414.291911</v>
      </c>
      <c r="S409" t="s">
        <v>6</v>
      </c>
      <c r="T409">
        <v>487.13800800000001</v>
      </c>
      <c r="U409">
        <v>327.74639300000001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5.8333999999999997E-2</v>
      </c>
      <c r="AG409">
        <v>1.07E-4</v>
      </c>
      <c r="AH409" t="s">
        <v>11</v>
      </c>
      <c r="AI409">
        <v>0.934639</v>
      </c>
      <c r="AJ409">
        <v>5.3999999999999998E-5</v>
      </c>
      <c r="AK409" t="s">
        <v>12</v>
      </c>
      <c r="AL409">
        <v>16.920000000000002</v>
      </c>
      <c r="AM409">
        <v>5696.7136</v>
      </c>
    </row>
    <row r="410" spans="1:39" x14ac:dyDescent="0.25">
      <c r="A410" t="s">
        <v>23</v>
      </c>
      <c r="B410">
        <v>9</v>
      </c>
      <c r="C410">
        <v>675</v>
      </c>
      <c r="D410" t="s">
        <v>1</v>
      </c>
      <c r="E410">
        <v>0</v>
      </c>
      <c r="F410">
        <v>0</v>
      </c>
      <c r="G410" t="s">
        <v>2</v>
      </c>
      <c r="H410">
        <v>19940.752461</v>
      </c>
      <c r="I410">
        <v>194439.17433899999</v>
      </c>
      <c r="J410" t="s">
        <v>3</v>
      </c>
      <c r="K410">
        <v>19923.693906</v>
      </c>
      <c r="L410">
        <v>194155.40903099999</v>
      </c>
      <c r="M410" t="s">
        <v>4</v>
      </c>
      <c r="N410">
        <v>926.75113899999997</v>
      </c>
      <c r="O410">
        <v>453.530148</v>
      </c>
      <c r="P410" t="s">
        <v>5</v>
      </c>
      <c r="Q410">
        <v>1873.641179</v>
      </c>
      <c r="R410">
        <v>15877.76442</v>
      </c>
      <c r="S410" t="s">
        <v>6</v>
      </c>
      <c r="T410">
        <v>547.75955899999997</v>
      </c>
      <c r="U410">
        <v>323.68777299999999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5.7764000000000003E-2</v>
      </c>
      <c r="AG410">
        <v>1.01E-4</v>
      </c>
      <c r="AH410" t="s">
        <v>11</v>
      </c>
      <c r="AI410">
        <v>0.93562999999999996</v>
      </c>
      <c r="AJ410">
        <v>7.2000000000000002E-5</v>
      </c>
      <c r="AK410" t="s">
        <v>12</v>
      </c>
      <c r="AL410">
        <v>26.66</v>
      </c>
      <c r="AM410">
        <v>9268.0244000000002</v>
      </c>
    </row>
    <row r="411" spans="1:39" x14ac:dyDescent="0.25">
      <c r="A411" t="s">
        <v>23</v>
      </c>
      <c r="B411">
        <v>10</v>
      </c>
      <c r="C411">
        <v>750</v>
      </c>
      <c r="D411" t="s">
        <v>1</v>
      </c>
      <c r="E411">
        <v>0</v>
      </c>
      <c r="F411">
        <v>0</v>
      </c>
      <c r="G411" t="s">
        <v>2</v>
      </c>
      <c r="H411">
        <v>22164.137343999999</v>
      </c>
      <c r="I411">
        <v>258085.80700100001</v>
      </c>
      <c r="J411" t="s">
        <v>3</v>
      </c>
      <c r="K411">
        <v>22145.181874999998</v>
      </c>
      <c r="L411">
        <v>257718.69999699999</v>
      </c>
      <c r="M411" t="s">
        <v>4</v>
      </c>
      <c r="N411">
        <v>1030.1336220000001</v>
      </c>
      <c r="O411">
        <v>567.22826299999997</v>
      </c>
      <c r="P411" t="s">
        <v>5</v>
      </c>
      <c r="Q411">
        <v>2081.1476440000001</v>
      </c>
      <c r="R411">
        <v>18184.530972</v>
      </c>
      <c r="S411" t="s">
        <v>6</v>
      </c>
      <c r="T411">
        <v>608.19259299999999</v>
      </c>
      <c r="U411">
        <v>379.44412499999999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5.7690999999999999E-2</v>
      </c>
      <c r="AG411">
        <v>1.02E-4</v>
      </c>
      <c r="AH411" t="s">
        <v>11</v>
      </c>
      <c r="AI411">
        <v>0.93606900000000004</v>
      </c>
      <c r="AJ411">
        <v>7.7999999999999999E-5</v>
      </c>
      <c r="AK411" t="s">
        <v>12</v>
      </c>
      <c r="AL411">
        <v>40.5</v>
      </c>
      <c r="AM411">
        <v>13739.81</v>
      </c>
    </row>
    <row r="412" spans="1:39" x14ac:dyDescent="0.25">
      <c r="A412" t="s">
        <v>23</v>
      </c>
      <c r="B412">
        <v>11</v>
      </c>
      <c r="C412">
        <v>825</v>
      </c>
      <c r="D412" t="s">
        <v>1</v>
      </c>
      <c r="E412">
        <v>0</v>
      </c>
      <c r="F412">
        <v>0</v>
      </c>
      <c r="G412" t="s">
        <v>2</v>
      </c>
      <c r="H412">
        <v>24409.942695000002</v>
      </c>
      <c r="I412">
        <v>341120.64765399997</v>
      </c>
      <c r="J412" t="s">
        <v>3</v>
      </c>
      <c r="K412">
        <v>24389.078633000001</v>
      </c>
      <c r="L412">
        <v>340643.54085500003</v>
      </c>
      <c r="M412" t="s">
        <v>4</v>
      </c>
      <c r="N412">
        <v>1133.61959</v>
      </c>
      <c r="O412">
        <v>690.98967400000004</v>
      </c>
      <c r="P412" t="s">
        <v>5</v>
      </c>
      <c r="Q412">
        <v>2296.0601459999998</v>
      </c>
      <c r="R412">
        <v>22318.782072999998</v>
      </c>
      <c r="S412" t="s">
        <v>6</v>
      </c>
      <c r="T412">
        <v>669.77168500000005</v>
      </c>
      <c r="U412">
        <v>479.189323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5.7271000000000002E-2</v>
      </c>
      <c r="AG412">
        <v>9.2999999999999997E-5</v>
      </c>
      <c r="AH412" t="s">
        <v>11</v>
      </c>
      <c r="AI412">
        <v>0.93687699999999996</v>
      </c>
      <c r="AJ412">
        <v>8.7000000000000001E-5</v>
      </c>
      <c r="AK412" t="s">
        <v>12</v>
      </c>
      <c r="AL412">
        <v>55.5</v>
      </c>
      <c r="AM412">
        <v>19953.169999999998</v>
      </c>
    </row>
    <row r="413" spans="1:39" x14ac:dyDescent="0.25">
      <c r="A413" t="s">
        <v>23</v>
      </c>
      <c r="B413">
        <v>12</v>
      </c>
      <c r="C413">
        <v>900</v>
      </c>
      <c r="D413" t="s">
        <v>1</v>
      </c>
      <c r="E413">
        <v>0</v>
      </c>
      <c r="F413">
        <v>0</v>
      </c>
      <c r="G413" t="s">
        <v>2</v>
      </c>
      <c r="H413">
        <v>26608.651719000001</v>
      </c>
      <c r="I413">
        <v>383612.44983599999</v>
      </c>
      <c r="J413" t="s">
        <v>3</v>
      </c>
      <c r="K413">
        <v>26585.566054999999</v>
      </c>
      <c r="L413">
        <v>383345.619442</v>
      </c>
      <c r="M413" t="s">
        <v>4</v>
      </c>
      <c r="N413">
        <v>1235.0700340000001</v>
      </c>
      <c r="O413">
        <v>724.88793599999997</v>
      </c>
      <c r="P413" t="s">
        <v>5</v>
      </c>
      <c r="Q413">
        <v>2497.6379790000001</v>
      </c>
      <c r="R413">
        <v>23645.957439999998</v>
      </c>
      <c r="S413" t="s">
        <v>6</v>
      </c>
      <c r="T413">
        <v>729.75959699999999</v>
      </c>
      <c r="U413">
        <v>518.00210900000002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5.6765999999999997E-2</v>
      </c>
      <c r="AG413">
        <v>8.3999999999999995E-5</v>
      </c>
      <c r="AH413" t="s">
        <v>11</v>
      </c>
      <c r="AI413">
        <v>0.93731100000000001</v>
      </c>
      <c r="AJ413">
        <v>9.0000000000000006E-5</v>
      </c>
      <c r="AK413" t="s">
        <v>12</v>
      </c>
      <c r="AL413">
        <v>59.4</v>
      </c>
      <c r="AM413">
        <v>20265.560000000001</v>
      </c>
    </row>
    <row r="414" spans="1:39" x14ac:dyDescent="0.25">
      <c r="A414" t="s">
        <v>23</v>
      </c>
      <c r="B414">
        <v>13</v>
      </c>
      <c r="C414">
        <v>975</v>
      </c>
      <c r="D414" t="s">
        <v>1</v>
      </c>
      <c r="E414">
        <v>0</v>
      </c>
      <c r="F414">
        <v>0</v>
      </c>
      <c r="G414" t="s">
        <v>2</v>
      </c>
      <c r="H414">
        <v>28822.274023000002</v>
      </c>
      <c r="I414">
        <v>340313.93466299999</v>
      </c>
      <c r="J414" t="s">
        <v>3</v>
      </c>
      <c r="K414">
        <v>28797.302930000002</v>
      </c>
      <c r="L414">
        <v>340009.54296200001</v>
      </c>
      <c r="M414" t="s">
        <v>4</v>
      </c>
      <c r="N414">
        <v>1337.71345</v>
      </c>
      <c r="O414">
        <v>695.41988600000002</v>
      </c>
      <c r="P414" t="s">
        <v>5</v>
      </c>
      <c r="Q414">
        <v>2704.3858300000002</v>
      </c>
      <c r="R414">
        <v>23857.872146000002</v>
      </c>
      <c r="S414" t="s">
        <v>6</v>
      </c>
      <c r="T414">
        <v>790.04128200000002</v>
      </c>
      <c r="U414">
        <v>516.09531800000002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5.6167000000000002E-2</v>
      </c>
      <c r="AG414">
        <v>7.2999999999999999E-5</v>
      </c>
      <c r="AH414" t="s">
        <v>11</v>
      </c>
      <c r="AI414">
        <v>0.93779500000000005</v>
      </c>
      <c r="AJ414">
        <v>9.7E-5</v>
      </c>
      <c r="AK414" t="s">
        <v>12</v>
      </c>
      <c r="AL414">
        <v>59.4</v>
      </c>
      <c r="AM414">
        <v>20265.560000000001</v>
      </c>
    </row>
    <row r="415" spans="1:39" x14ac:dyDescent="0.25">
      <c r="A415" t="s">
        <v>23</v>
      </c>
      <c r="B415">
        <v>14</v>
      </c>
      <c r="C415">
        <v>1050</v>
      </c>
      <c r="D415" t="s">
        <v>1</v>
      </c>
      <c r="E415">
        <v>0</v>
      </c>
      <c r="F415">
        <v>0</v>
      </c>
      <c r="G415" t="s">
        <v>2</v>
      </c>
      <c r="H415">
        <v>31035.852852</v>
      </c>
      <c r="I415">
        <v>399461.385488</v>
      </c>
      <c r="J415" t="s">
        <v>3</v>
      </c>
      <c r="K415">
        <v>31008.995352000002</v>
      </c>
      <c r="L415">
        <v>399123.02152399998</v>
      </c>
      <c r="M415" t="s">
        <v>4</v>
      </c>
      <c r="N415">
        <v>1440.533713</v>
      </c>
      <c r="O415">
        <v>966.04472699999997</v>
      </c>
      <c r="P415" t="s">
        <v>5</v>
      </c>
      <c r="Q415">
        <v>2907.311338</v>
      </c>
      <c r="R415">
        <v>26207.164498999999</v>
      </c>
      <c r="S415" t="s">
        <v>6</v>
      </c>
      <c r="T415">
        <v>850.76030900000001</v>
      </c>
      <c r="U415">
        <v>539.61355600000002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5.6115999999999999E-2</v>
      </c>
      <c r="AG415">
        <v>7.2999999999999999E-5</v>
      </c>
      <c r="AH415" t="s">
        <v>11</v>
      </c>
      <c r="AI415">
        <v>0.93811</v>
      </c>
      <c r="AJ415">
        <v>9.7999999999999997E-5</v>
      </c>
      <c r="AK415" t="s">
        <v>12</v>
      </c>
      <c r="AL415">
        <v>76.88</v>
      </c>
      <c r="AM415">
        <v>25370.8256</v>
      </c>
    </row>
    <row r="416" spans="1:39" x14ac:dyDescent="0.25">
      <c r="A416" t="s">
        <v>23</v>
      </c>
      <c r="B416">
        <v>15</v>
      </c>
      <c r="C416">
        <v>1125</v>
      </c>
      <c r="D416" t="s">
        <v>1</v>
      </c>
      <c r="E416">
        <v>0</v>
      </c>
      <c r="F416">
        <v>0</v>
      </c>
      <c r="G416" t="s">
        <v>2</v>
      </c>
      <c r="H416">
        <v>33246.921522999997</v>
      </c>
      <c r="I416">
        <v>480299.78171399998</v>
      </c>
      <c r="J416" t="s">
        <v>3</v>
      </c>
      <c r="K416">
        <v>33218.176055000004</v>
      </c>
      <c r="L416">
        <v>479936.70477800001</v>
      </c>
      <c r="M416" t="s">
        <v>4</v>
      </c>
      <c r="N416">
        <v>1543.0843480000001</v>
      </c>
      <c r="O416">
        <v>1063.5769270000001</v>
      </c>
      <c r="P416" t="s">
        <v>5</v>
      </c>
      <c r="Q416">
        <v>3114.4019779999999</v>
      </c>
      <c r="R416">
        <v>29647.077105</v>
      </c>
      <c r="S416" t="s">
        <v>6</v>
      </c>
      <c r="T416">
        <v>911.76447599999995</v>
      </c>
      <c r="U416">
        <v>554.57788000000005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5.5801999999999997E-2</v>
      </c>
      <c r="AG416">
        <v>7.2999999999999999E-5</v>
      </c>
      <c r="AH416" t="s">
        <v>11</v>
      </c>
      <c r="AI416">
        <v>0.93841300000000005</v>
      </c>
      <c r="AJ416">
        <v>1.01E-4</v>
      </c>
      <c r="AK416" t="s">
        <v>12</v>
      </c>
      <c r="AL416">
        <v>86.38</v>
      </c>
      <c r="AM416">
        <v>32201.2356</v>
      </c>
    </row>
    <row r="417" spans="1:39" x14ac:dyDescent="0.25">
      <c r="A417" t="s">
        <v>23</v>
      </c>
      <c r="B417">
        <v>16</v>
      </c>
      <c r="C417">
        <v>1200</v>
      </c>
      <c r="D417" t="s">
        <v>1</v>
      </c>
      <c r="E417">
        <v>0</v>
      </c>
      <c r="F417">
        <v>0</v>
      </c>
      <c r="G417" t="s">
        <v>2</v>
      </c>
      <c r="H417">
        <v>35446.098203000001</v>
      </c>
      <c r="I417">
        <v>514110.16400599998</v>
      </c>
      <c r="J417" t="s">
        <v>3</v>
      </c>
      <c r="K417">
        <v>35415.474140999999</v>
      </c>
      <c r="L417">
        <v>513763.78690000001</v>
      </c>
      <c r="M417" t="s">
        <v>4</v>
      </c>
      <c r="N417">
        <v>1645.841416</v>
      </c>
      <c r="O417">
        <v>1244.726711</v>
      </c>
      <c r="P417" t="s">
        <v>5</v>
      </c>
      <c r="Q417">
        <v>3316.8112740000001</v>
      </c>
      <c r="R417">
        <v>30778.672861999999</v>
      </c>
      <c r="S417" t="s">
        <v>6</v>
      </c>
      <c r="T417">
        <v>971.67999499999996</v>
      </c>
      <c r="U417">
        <v>576.44514700000002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5.5364999999999998E-2</v>
      </c>
      <c r="AG417">
        <v>6.0000000000000002E-5</v>
      </c>
      <c r="AH417" t="s">
        <v>11</v>
      </c>
      <c r="AI417">
        <v>0.93872199999999995</v>
      </c>
      <c r="AJ417">
        <v>1.02E-4</v>
      </c>
      <c r="AK417" t="s">
        <v>12</v>
      </c>
      <c r="AL417">
        <v>94.28</v>
      </c>
      <c r="AM417">
        <v>32341.561600000001</v>
      </c>
    </row>
    <row r="418" spans="1:39" x14ac:dyDescent="0.25">
      <c r="A418" t="s">
        <v>23</v>
      </c>
      <c r="B418">
        <v>17</v>
      </c>
      <c r="C418">
        <v>1275</v>
      </c>
      <c r="D418" t="s">
        <v>1</v>
      </c>
      <c r="E418">
        <v>0</v>
      </c>
      <c r="F418">
        <v>0</v>
      </c>
      <c r="G418" t="s">
        <v>2</v>
      </c>
      <c r="H418">
        <v>37638.027344000002</v>
      </c>
      <c r="I418">
        <v>477920.79125499999</v>
      </c>
      <c r="J418" t="s">
        <v>3</v>
      </c>
      <c r="K418">
        <v>37605.527188</v>
      </c>
      <c r="L418">
        <v>477642.14530600002</v>
      </c>
      <c r="M418" t="s">
        <v>4</v>
      </c>
      <c r="N418">
        <v>1748.98063</v>
      </c>
      <c r="O418">
        <v>1128.659758</v>
      </c>
      <c r="P418" t="s">
        <v>5</v>
      </c>
      <c r="Q418">
        <v>3518.1502340000002</v>
      </c>
      <c r="R418">
        <v>29944.543879000001</v>
      </c>
      <c r="S418" t="s">
        <v>6</v>
      </c>
      <c r="T418">
        <v>1031.6474020000001</v>
      </c>
      <c r="U418">
        <v>566.04048499999999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5.4988000000000002E-2</v>
      </c>
      <c r="AG418">
        <v>5.5000000000000002E-5</v>
      </c>
      <c r="AH418" t="s">
        <v>11</v>
      </c>
      <c r="AI418">
        <v>0.938917</v>
      </c>
      <c r="AJ418">
        <v>1.08E-4</v>
      </c>
      <c r="AK418" t="s">
        <v>12</v>
      </c>
      <c r="AL418">
        <v>102.16</v>
      </c>
      <c r="AM418">
        <v>33835.934399999998</v>
      </c>
    </row>
    <row r="419" spans="1:39" x14ac:dyDescent="0.25">
      <c r="A419" t="s">
        <v>23</v>
      </c>
      <c r="B419">
        <v>18</v>
      </c>
      <c r="C419">
        <v>1350</v>
      </c>
      <c r="D419" t="s">
        <v>1</v>
      </c>
      <c r="E419">
        <v>0</v>
      </c>
      <c r="F419">
        <v>0</v>
      </c>
      <c r="G419" t="s">
        <v>2</v>
      </c>
      <c r="H419">
        <v>39863.484062000003</v>
      </c>
      <c r="I419">
        <v>497348.94835100003</v>
      </c>
      <c r="J419" t="s">
        <v>3</v>
      </c>
      <c r="K419">
        <v>39829.086483999999</v>
      </c>
      <c r="L419">
        <v>496960.117852</v>
      </c>
      <c r="M419" t="s">
        <v>4</v>
      </c>
      <c r="N419">
        <v>1851.478347</v>
      </c>
      <c r="O419">
        <v>1120.297421</v>
      </c>
      <c r="P419" t="s">
        <v>5</v>
      </c>
      <c r="Q419">
        <v>3724.6899760000001</v>
      </c>
      <c r="R419">
        <v>31701.725524000001</v>
      </c>
      <c r="S419" t="s">
        <v>6</v>
      </c>
      <c r="T419">
        <v>1091.5219139999999</v>
      </c>
      <c r="U419">
        <v>612.24814300000003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5.4899999999999997E-2</v>
      </c>
      <c r="AG419">
        <v>5.5000000000000002E-5</v>
      </c>
      <c r="AH419" t="s">
        <v>11</v>
      </c>
      <c r="AI419">
        <v>0.93946399999999997</v>
      </c>
      <c r="AJ419">
        <v>1.07E-4</v>
      </c>
      <c r="AK419" t="s">
        <v>12</v>
      </c>
      <c r="AL419">
        <v>107.4</v>
      </c>
      <c r="AM419">
        <v>33533.440000000002</v>
      </c>
    </row>
    <row r="420" spans="1:39" x14ac:dyDescent="0.25">
      <c r="A420" t="s">
        <v>23</v>
      </c>
      <c r="B420">
        <v>19</v>
      </c>
      <c r="C420">
        <v>1425</v>
      </c>
      <c r="D420" t="s">
        <v>1</v>
      </c>
      <c r="E420">
        <v>0</v>
      </c>
      <c r="F420">
        <v>0</v>
      </c>
      <c r="G420" t="s">
        <v>2</v>
      </c>
      <c r="H420">
        <v>42078.451718999997</v>
      </c>
      <c r="I420">
        <v>602063.21463499998</v>
      </c>
      <c r="J420" t="s">
        <v>3</v>
      </c>
      <c r="K420">
        <v>42042.160469000002</v>
      </c>
      <c r="L420">
        <v>601610.82883999997</v>
      </c>
      <c r="M420" t="s">
        <v>4</v>
      </c>
      <c r="N420">
        <v>1955.4347</v>
      </c>
      <c r="O420">
        <v>1303.894243</v>
      </c>
      <c r="P420" t="s">
        <v>5</v>
      </c>
      <c r="Q420">
        <v>3931.9274369999998</v>
      </c>
      <c r="R420">
        <v>35540.483816</v>
      </c>
      <c r="S420" t="s">
        <v>6</v>
      </c>
      <c r="T420">
        <v>1151.0792939999999</v>
      </c>
      <c r="U420">
        <v>707.60618699999998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5.4411000000000001E-2</v>
      </c>
      <c r="AG420">
        <v>4.6999999999999997E-5</v>
      </c>
      <c r="AH420" t="s">
        <v>11</v>
      </c>
      <c r="AI420">
        <v>0.93954700000000002</v>
      </c>
      <c r="AJ420">
        <v>1.06E-4</v>
      </c>
      <c r="AK420" t="s">
        <v>12</v>
      </c>
      <c r="AL420">
        <v>134.68</v>
      </c>
      <c r="AM420">
        <v>40621.857600000003</v>
      </c>
    </row>
    <row r="421" spans="1:39" x14ac:dyDescent="0.25">
      <c r="A421" t="s">
        <v>23</v>
      </c>
      <c r="B421">
        <v>20</v>
      </c>
      <c r="C421">
        <v>1500</v>
      </c>
      <c r="D421" t="s">
        <v>1</v>
      </c>
      <c r="E421">
        <v>0</v>
      </c>
      <c r="F421">
        <v>0</v>
      </c>
      <c r="G421" t="s">
        <v>2</v>
      </c>
      <c r="H421">
        <v>44306.310312000001</v>
      </c>
      <c r="I421">
        <v>692343.74037599994</v>
      </c>
      <c r="J421" t="s">
        <v>3</v>
      </c>
      <c r="K421">
        <v>44268.124531000001</v>
      </c>
      <c r="L421">
        <v>691849.62489600002</v>
      </c>
      <c r="M421" t="s">
        <v>4</v>
      </c>
      <c r="N421">
        <v>2060.2810469999999</v>
      </c>
      <c r="O421">
        <v>1574.5703840000001</v>
      </c>
      <c r="P421" t="s">
        <v>5</v>
      </c>
      <c r="Q421">
        <v>4142.7623579999999</v>
      </c>
      <c r="R421">
        <v>37872.982448000002</v>
      </c>
      <c r="S421" t="s">
        <v>6</v>
      </c>
      <c r="T421">
        <v>1211.6900680000001</v>
      </c>
      <c r="U421">
        <v>818.54611999999997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5.4385000000000003E-2</v>
      </c>
      <c r="AG421">
        <v>4.6999999999999997E-5</v>
      </c>
      <c r="AH421" t="s">
        <v>11</v>
      </c>
      <c r="AI421">
        <v>0.940083</v>
      </c>
      <c r="AJ421">
        <v>1.12E-4</v>
      </c>
      <c r="AK421" t="s">
        <v>12</v>
      </c>
      <c r="AL421">
        <v>171.44</v>
      </c>
      <c r="AM421">
        <v>42674.886400000003</v>
      </c>
    </row>
    <row r="422" spans="1:39" x14ac:dyDescent="0.25">
      <c r="A422" t="s">
        <v>67</v>
      </c>
      <c r="B422">
        <v>1</v>
      </c>
      <c r="C422">
        <v>75</v>
      </c>
      <c r="D422" t="s">
        <v>1</v>
      </c>
      <c r="E422">
        <v>0</v>
      </c>
      <c r="F422">
        <v>0</v>
      </c>
      <c r="G422" t="s">
        <v>2</v>
      </c>
      <c r="H422">
        <v>2091.1813350000002</v>
      </c>
      <c r="I422">
        <v>23051.294651</v>
      </c>
      <c r="J422" t="s">
        <v>3</v>
      </c>
      <c r="K422">
        <v>2089.2672459999999</v>
      </c>
      <c r="L422">
        <v>23009.318403000001</v>
      </c>
      <c r="M422" t="s">
        <v>4</v>
      </c>
      <c r="N422">
        <v>104.341814</v>
      </c>
      <c r="O422">
        <v>69.227681000000004</v>
      </c>
      <c r="P422" t="s">
        <v>5</v>
      </c>
      <c r="Q422">
        <v>0</v>
      </c>
      <c r="R422">
        <v>0</v>
      </c>
      <c r="S422" t="s">
        <v>6</v>
      </c>
      <c r="T422">
        <v>62.341042000000002</v>
      </c>
      <c r="U422">
        <v>35.853597999999998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7.9049999999999995E-2</v>
      </c>
      <c r="AG422">
        <v>9.5000000000000005E-5</v>
      </c>
      <c r="AH422" t="s">
        <v>11</v>
      </c>
      <c r="AI422">
        <v>0.92350900000000002</v>
      </c>
      <c r="AJ422">
        <v>1.15E-4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150</v>
      </c>
      <c r="D423" t="s">
        <v>1</v>
      </c>
      <c r="E423">
        <v>0</v>
      </c>
      <c r="F423">
        <v>0</v>
      </c>
      <c r="G423" t="s">
        <v>2</v>
      </c>
      <c r="H423">
        <v>4196.0821969999997</v>
      </c>
      <c r="I423">
        <v>62781.766421</v>
      </c>
      <c r="J423" t="s">
        <v>3</v>
      </c>
      <c r="K423">
        <v>4192.2473490000002</v>
      </c>
      <c r="L423">
        <v>62666.807478000002</v>
      </c>
      <c r="M423" t="s">
        <v>4</v>
      </c>
      <c r="N423">
        <v>208.728162</v>
      </c>
      <c r="O423">
        <v>172.70008200000001</v>
      </c>
      <c r="P423" t="s">
        <v>5</v>
      </c>
      <c r="Q423">
        <v>0</v>
      </c>
      <c r="R423">
        <v>0</v>
      </c>
      <c r="S423" t="s">
        <v>6</v>
      </c>
      <c r="T423">
        <v>124.908373</v>
      </c>
      <c r="U423">
        <v>83.747082000000006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7.7767000000000003E-2</v>
      </c>
      <c r="AG423">
        <v>1.05E-4</v>
      </c>
      <c r="AH423" t="s">
        <v>11</v>
      </c>
      <c r="AI423">
        <v>0.93013400000000002</v>
      </c>
      <c r="AJ423">
        <v>4.6999999999999997E-5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225</v>
      </c>
      <c r="D424" t="s">
        <v>1</v>
      </c>
      <c r="E424">
        <v>0</v>
      </c>
      <c r="F424">
        <v>0</v>
      </c>
      <c r="G424" t="s">
        <v>2</v>
      </c>
      <c r="H424">
        <v>6315.7573240000002</v>
      </c>
      <c r="I424">
        <v>92707.690035000007</v>
      </c>
      <c r="J424" t="s">
        <v>3</v>
      </c>
      <c r="K424">
        <v>6309.9858299999996</v>
      </c>
      <c r="L424">
        <v>92537.457687000002</v>
      </c>
      <c r="M424" t="s">
        <v>4</v>
      </c>
      <c r="N424">
        <v>313.58355999999998</v>
      </c>
      <c r="O424">
        <v>228.50221099999999</v>
      </c>
      <c r="P424" t="s">
        <v>5</v>
      </c>
      <c r="Q424">
        <v>0</v>
      </c>
      <c r="R424">
        <v>0</v>
      </c>
      <c r="S424" t="s">
        <v>6</v>
      </c>
      <c r="T424">
        <v>187.58343600000001</v>
      </c>
      <c r="U424">
        <v>129.68684400000001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7.4237999999999998E-2</v>
      </c>
      <c r="AG424">
        <v>1.3999999999999999E-4</v>
      </c>
      <c r="AH424" t="s">
        <v>11</v>
      </c>
      <c r="AI424">
        <v>0.93238799999999999</v>
      </c>
      <c r="AJ424">
        <v>4.5000000000000003E-5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300</v>
      </c>
      <c r="D425" t="s">
        <v>1</v>
      </c>
      <c r="E425">
        <v>0</v>
      </c>
      <c r="F425">
        <v>0</v>
      </c>
      <c r="G425" t="s">
        <v>2</v>
      </c>
      <c r="H425">
        <v>8435.5548930000004</v>
      </c>
      <c r="I425">
        <v>140455.66011699999</v>
      </c>
      <c r="J425" t="s">
        <v>3</v>
      </c>
      <c r="K425">
        <v>8427.8451659999992</v>
      </c>
      <c r="L425">
        <v>140198.34386200001</v>
      </c>
      <c r="M425" t="s">
        <v>4</v>
      </c>
      <c r="N425">
        <v>418.99294900000001</v>
      </c>
      <c r="O425">
        <v>319.66708</v>
      </c>
      <c r="P425" t="s">
        <v>5</v>
      </c>
      <c r="Q425">
        <v>0</v>
      </c>
      <c r="R425">
        <v>0</v>
      </c>
      <c r="S425" t="s">
        <v>6</v>
      </c>
      <c r="T425">
        <v>249.77770100000001</v>
      </c>
      <c r="U425">
        <v>162.578451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7.1828000000000003E-2</v>
      </c>
      <c r="AG425">
        <v>1.54E-4</v>
      </c>
      <c r="AH425" t="s">
        <v>11</v>
      </c>
      <c r="AI425">
        <v>0.934141</v>
      </c>
      <c r="AJ425">
        <v>6.3999999999999997E-5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375</v>
      </c>
      <c r="D426" t="s">
        <v>1</v>
      </c>
      <c r="E426">
        <v>0</v>
      </c>
      <c r="F426">
        <v>0</v>
      </c>
      <c r="G426" t="s">
        <v>2</v>
      </c>
      <c r="H426">
        <v>10531.090059</v>
      </c>
      <c r="I426">
        <v>145176.88862499999</v>
      </c>
      <c r="J426" t="s">
        <v>3</v>
      </c>
      <c r="K426">
        <v>10521.463906000001</v>
      </c>
      <c r="L426">
        <v>144912.168878</v>
      </c>
      <c r="M426" t="s">
        <v>4</v>
      </c>
      <c r="N426">
        <v>523.30206999999996</v>
      </c>
      <c r="O426">
        <v>302.591475</v>
      </c>
      <c r="P426" t="s">
        <v>5</v>
      </c>
      <c r="Q426">
        <v>0</v>
      </c>
      <c r="R426">
        <v>0</v>
      </c>
      <c r="S426" t="s">
        <v>6</v>
      </c>
      <c r="T426">
        <v>312.06052199999999</v>
      </c>
      <c r="U426">
        <v>179.95467099999999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6.9044999999999995E-2</v>
      </c>
      <c r="AG426">
        <v>1.5200000000000001E-4</v>
      </c>
      <c r="AH426" t="s">
        <v>11</v>
      </c>
      <c r="AI426">
        <v>0.93449099999999996</v>
      </c>
      <c r="AJ426">
        <v>5.8E-5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450</v>
      </c>
      <c r="D427" t="s">
        <v>1</v>
      </c>
      <c r="E427">
        <v>0</v>
      </c>
      <c r="F427">
        <v>0</v>
      </c>
      <c r="G427" t="s">
        <v>2</v>
      </c>
      <c r="H427">
        <v>12627.595039</v>
      </c>
      <c r="I427">
        <v>152610.65202199999</v>
      </c>
      <c r="J427" t="s">
        <v>3</v>
      </c>
      <c r="K427">
        <v>12616.054297000001</v>
      </c>
      <c r="L427">
        <v>152330.50090099999</v>
      </c>
      <c r="M427" t="s">
        <v>4</v>
      </c>
      <c r="N427">
        <v>628.12329999999997</v>
      </c>
      <c r="O427">
        <v>361.20841999999999</v>
      </c>
      <c r="P427" t="s">
        <v>5</v>
      </c>
      <c r="Q427">
        <v>0</v>
      </c>
      <c r="R427">
        <v>0</v>
      </c>
      <c r="S427" t="s">
        <v>6</v>
      </c>
      <c r="T427">
        <v>373.57915000000003</v>
      </c>
      <c r="U427">
        <v>187.69013699999999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6.4909999999999995E-2</v>
      </c>
      <c r="AG427">
        <v>1.56E-4</v>
      </c>
      <c r="AH427" t="s">
        <v>11</v>
      </c>
      <c r="AI427">
        <v>0.93505799999999994</v>
      </c>
      <c r="AJ427">
        <v>6.7000000000000002E-5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525</v>
      </c>
      <c r="D428" t="s">
        <v>1</v>
      </c>
      <c r="E428">
        <v>0</v>
      </c>
      <c r="F428">
        <v>0</v>
      </c>
      <c r="G428" t="s">
        <v>2</v>
      </c>
      <c r="H428">
        <v>14724.633496</v>
      </c>
      <c r="I428">
        <v>164474.45183899999</v>
      </c>
      <c r="J428" t="s">
        <v>3</v>
      </c>
      <c r="K428">
        <v>14711.177871</v>
      </c>
      <c r="L428">
        <v>164170.90382800001</v>
      </c>
      <c r="M428" t="s">
        <v>4</v>
      </c>
      <c r="N428">
        <v>732.59445400000004</v>
      </c>
      <c r="O428">
        <v>423.35037499999999</v>
      </c>
      <c r="P428" t="s">
        <v>5</v>
      </c>
      <c r="Q428">
        <v>0</v>
      </c>
      <c r="R428">
        <v>0</v>
      </c>
      <c r="S428" t="s">
        <v>6</v>
      </c>
      <c r="T428">
        <v>436.23212799999999</v>
      </c>
      <c r="U428">
        <v>220.18407099999999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6.3124E-2</v>
      </c>
      <c r="AG428">
        <v>1.47E-4</v>
      </c>
      <c r="AH428" t="s">
        <v>11</v>
      </c>
      <c r="AI428">
        <v>0.93571700000000002</v>
      </c>
      <c r="AJ428">
        <v>7.2999999999999999E-5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600</v>
      </c>
      <c r="D429" t="s">
        <v>1</v>
      </c>
      <c r="E429">
        <v>0</v>
      </c>
      <c r="F429">
        <v>0</v>
      </c>
      <c r="G429" t="s">
        <v>2</v>
      </c>
      <c r="H429">
        <v>16803.297305</v>
      </c>
      <c r="I429">
        <v>192510.87255599999</v>
      </c>
      <c r="J429" t="s">
        <v>3</v>
      </c>
      <c r="K429">
        <v>16787.943085999999</v>
      </c>
      <c r="L429">
        <v>192159.303079</v>
      </c>
      <c r="M429" t="s">
        <v>4</v>
      </c>
      <c r="N429">
        <v>836.93962999999997</v>
      </c>
      <c r="O429">
        <v>566.99824799999999</v>
      </c>
      <c r="P429" t="s">
        <v>5</v>
      </c>
      <c r="Q429">
        <v>0</v>
      </c>
      <c r="R429">
        <v>0</v>
      </c>
      <c r="S429" t="s">
        <v>6</v>
      </c>
      <c r="T429">
        <v>497.25990200000001</v>
      </c>
      <c r="U429">
        <v>252.256711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6.1695E-2</v>
      </c>
      <c r="AG429">
        <v>1.2999999999999999E-4</v>
      </c>
      <c r="AH429" t="s">
        <v>11</v>
      </c>
      <c r="AI429">
        <v>0.93642999999999998</v>
      </c>
      <c r="AJ429">
        <v>8.1000000000000004E-5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675</v>
      </c>
      <c r="D430" t="s">
        <v>1</v>
      </c>
      <c r="E430">
        <v>0</v>
      </c>
      <c r="F430">
        <v>0</v>
      </c>
      <c r="G430" t="s">
        <v>2</v>
      </c>
      <c r="H430">
        <v>18873.644101999998</v>
      </c>
      <c r="I430">
        <v>216895.782278</v>
      </c>
      <c r="J430" t="s">
        <v>3</v>
      </c>
      <c r="K430">
        <v>18856.400547000001</v>
      </c>
      <c r="L430">
        <v>216501.67849799999</v>
      </c>
      <c r="M430" t="s">
        <v>4</v>
      </c>
      <c r="N430">
        <v>940.08760600000005</v>
      </c>
      <c r="O430">
        <v>648.34399900000005</v>
      </c>
      <c r="P430" t="s">
        <v>5</v>
      </c>
      <c r="Q430">
        <v>0</v>
      </c>
      <c r="R430">
        <v>0</v>
      </c>
      <c r="S430" t="s">
        <v>6</v>
      </c>
      <c r="T430">
        <v>558.83436400000005</v>
      </c>
      <c r="U430">
        <v>275.56406500000003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6.0188999999999999E-2</v>
      </c>
      <c r="AG430">
        <v>1.05E-4</v>
      </c>
      <c r="AH430" t="s">
        <v>11</v>
      </c>
      <c r="AI430">
        <v>0.93736900000000001</v>
      </c>
      <c r="AJ430">
        <v>9.1000000000000003E-5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750</v>
      </c>
      <c r="D431" t="s">
        <v>1</v>
      </c>
      <c r="E431">
        <v>0</v>
      </c>
      <c r="F431">
        <v>0</v>
      </c>
      <c r="G431" t="s">
        <v>2</v>
      </c>
      <c r="H431">
        <v>20928.999141</v>
      </c>
      <c r="I431">
        <v>242248.69102</v>
      </c>
      <c r="J431" t="s">
        <v>3</v>
      </c>
      <c r="K431">
        <v>20909.877929999999</v>
      </c>
      <c r="L431">
        <v>241808.21995900001</v>
      </c>
      <c r="M431" t="s">
        <v>4</v>
      </c>
      <c r="N431">
        <v>1042.2326</v>
      </c>
      <c r="O431">
        <v>710.93697599999996</v>
      </c>
      <c r="P431" t="s">
        <v>5</v>
      </c>
      <c r="Q431">
        <v>0</v>
      </c>
      <c r="R431">
        <v>0</v>
      </c>
      <c r="S431" t="s">
        <v>6</v>
      </c>
      <c r="T431">
        <v>619.330557</v>
      </c>
      <c r="U431">
        <v>294.43504100000001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5.8961E-2</v>
      </c>
      <c r="AG431">
        <v>8.0000000000000007E-5</v>
      </c>
      <c r="AH431" t="s">
        <v>11</v>
      </c>
      <c r="AI431">
        <v>0.93737300000000001</v>
      </c>
      <c r="AJ431">
        <v>9.1000000000000003E-5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825</v>
      </c>
      <c r="D432" t="s">
        <v>1</v>
      </c>
      <c r="E432">
        <v>0</v>
      </c>
      <c r="F432">
        <v>0</v>
      </c>
      <c r="G432" t="s">
        <v>2</v>
      </c>
      <c r="H432">
        <v>23008.334257999999</v>
      </c>
      <c r="I432">
        <v>261106.46156600001</v>
      </c>
      <c r="J432" t="s">
        <v>3</v>
      </c>
      <c r="K432">
        <v>22986.935624999998</v>
      </c>
      <c r="L432">
        <v>260907.989305</v>
      </c>
      <c r="M432" t="s">
        <v>4</v>
      </c>
      <c r="N432">
        <v>1145.1527269999999</v>
      </c>
      <c r="O432">
        <v>753.38789499999996</v>
      </c>
      <c r="P432" t="s">
        <v>5</v>
      </c>
      <c r="Q432">
        <v>0</v>
      </c>
      <c r="R432">
        <v>0</v>
      </c>
      <c r="S432" t="s">
        <v>6</v>
      </c>
      <c r="T432">
        <v>680.81128100000001</v>
      </c>
      <c r="U432">
        <v>333.99341800000002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5.7771000000000003E-2</v>
      </c>
      <c r="AG432">
        <v>6.0000000000000002E-5</v>
      </c>
      <c r="AH432" t="s">
        <v>11</v>
      </c>
      <c r="AI432">
        <v>0.93771599999999999</v>
      </c>
      <c r="AJ432">
        <v>8.8999999999999995E-5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900</v>
      </c>
      <c r="D433" t="s">
        <v>1</v>
      </c>
      <c r="E433">
        <v>0</v>
      </c>
      <c r="F433">
        <v>0</v>
      </c>
      <c r="G433" t="s">
        <v>2</v>
      </c>
      <c r="H433">
        <v>25079.979219000001</v>
      </c>
      <c r="I433">
        <v>270931.20572299999</v>
      </c>
      <c r="J433" t="s">
        <v>3</v>
      </c>
      <c r="K433">
        <v>25056.688633000002</v>
      </c>
      <c r="L433">
        <v>270722.27120700001</v>
      </c>
      <c r="M433" t="s">
        <v>4</v>
      </c>
      <c r="N433">
        <v>1248.0007740000001</v>
      </c>
      <c r="O433">
        <v>794.93401500000004</v>
      </c>
      <c r="P433" t="s">
        <v>5</v>
      </c>
      <c r="Q433">
        <v>0</v>
      </c>
      <c r="R433">
        <v>0</v>
      </c>
      <c r="S433" t="s">
        <v>6</v>
      </c>
      <c r="T433">
        <v>742.434302</v>
      </c>
      <c r="U433">
        <v>375.59062799999998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5.7376999999999997E-2</v>
      </c>
      <c r="AG433">
        <v>4.8000000000000001E-5</v>
      </c>
      <c r="AH433" t="s">
        <v>11</v>
      </c>
      <c r="AI433">
        <v>0.93795899999999999</v>
      </c>
      <c r="AJ433">
        <v>9.3999999999999994E-5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975</v>
      </c>
      <c r="D434" t="s">
        <v>1</v>
      </c>
      <c r="E434">
        <v>0</v>
      </c>
      <c r="F434">
        <v>0</v>
      </c>
      <c r="G434" t="s">
        <v>2</v>
      </c>
      <c r="H434">
        <v>27146.445116999999</v>
      </c>
      <c r="I434">
        <v>306618.70757700002</v>
      </c>
      <c r="J434" t="s">
        <v>3</v>
      </c>
      <c r="K434">
        <v>27121.268164000001</v>
      </c>
      <c r="L434">
        <v>306362.22832599998</v>
      </c>
      <c r="M434" t="s">
        <v>4</v>
      </c>
      <c r="N434">
        <v>1350.623867</v>
      </c>
      <c r="O434">
        <v>890.32252800000003</v>
      </c>
      <c r="P434" t="s">
        <v>5</v>
      </c>
      <c r="Q434">
        <v>0</v>
      </c>
      <c r="R434">
        <v>0</v>
      </c>
      <c r="S434" t="s">
        <v>6</v>
      </c>
      <c r="T434">
        <v>803.634229</v>
      </c>
      <c r="U434">
        <v>418.00135399999999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5.7376999999999997E-2</v>
      </c>
      <c r="AG434">
        <v>4.8000000000000001E-5</v>
      </c>
      <c r="AH434" t="s">
        <v>11</v>
      </c>
      <c r="AI434">
        <v>0.93847999999999998</v>
      </c>
      <c r="AJ434">
        <v>1.01E-4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1050</v>
      </c>
      <c r="D435" t="s">
        <v>1</v>
      </c>
      <c r="E435">
        <v>0</v>
      </c>
      <c r="F435">
        <v>0</v>
      </c>
      <c r="G435" t="s">
        <v>2</v>
      </c>
      <c r="H435">
        <v>29224.844258000001</v>
      </c>
      <c r="I435">
        <v>381260.996698</v>
      </c>
      <c r="J435" t="s">
        <v>3</v>
      </c>
      <c r="K435">
        <v>29197.762266000002</v>
      </c>
      <c r="L435">
        <v>380937.14976399997</v>
      </c>
      <c r="M435" t="s">
        <v>4</v>
      </c>
      <c r="N435">
        <v>1453.9364479999999</v>
      </c>
      <c r="O435">
        <v>1044.0989930000001</v>
      </c>
      <c r="P435" t="s">
        <v>5</v>
      </c>
      <c r="Q435">
        <v>0</v>
      </c>
      <c r="R435">
        <v>0</v>
      </c>
      <c r="S435" t="s">
        <v>6</v>
      </c>
      <c r="T435">
        <v>865.90434900000002</v>
      </c>
      <c r="U435">
        <v>509.44253900000001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5.6598000000000002E-2</v>
      </c>
      <c r="AG435">
        <v>3.3000000000000003E-5</v>
      </c>
      <c r="AH435" t="s">
        <v>11</v>
      </c>
      <c r="AI435">
        <v>0.93852899999999995</v>
      </c>
      <c r="AJ435">
        <v>1.01E-4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1125</v>
      </c>
      <c r="D436" t="s">
        <v>1</v>
      </c>
      <c r="E436">
        <v>0</v>
      </c>
      <c r="F436">
        <v>0</v>
      </c>
      <c r="G436" t="s">
        <v>2</v>
      </c>
      <c r="H436">
        <v>31311.969609</v>
      </c>
      <c r="I436">
        <v>391761.539254</v>
      </c>
      <c r="J436" t="s">
        <v>3</v>
      </c>
      <c r="K436">
        <v>31282.984062</v>
      </c>
      <c r="L436">
        <v>391361.01512200001</v>
      </c>
      <c r="M436" t="s">
        <v>4</v>
      </c>
      <c r="N436">
        <v>1557.55719</v>
      </c>
      <c r="O436">
        <v>1041.8473710000001</v>
      </c>
      <c r="P436" t="s">
        <v>5</v>
      </c>
      <c r="Q436">
        <v>0</v>
      </c>
      <c r="R436">
        <v>0</v>
      </c>
      <c r="S436" t="s">
        <v>6</v>
      </c>
      <c r="T436">
        <v>927.57831699999997</v>
      </c>
      <c r="U436">
        <v>546.53988500000003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5.6548000000000001E-2</v>
      </c>
      <c r="AG436">
        <v>3.3000000000000003E-5</v>
      </c>
      <c r="AH436" t="s">
        <v>11</v>
      </c>
      <c r="AI436">
        <v>0.93888400000000005</v>
      </c>
      <c r="AJ436">
        <v>1.02E-4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1200</v>
      </c>
      <c r="D437" t="s">
        <v>1</v>
      </c>
      <c r="E437">
        <v>0</v>
      </c>
      <c r="F437">
        <v>0</v>
      </c>
      <c r="G437" t="s">
        <v>2</v>
      </c>
      <c r="H437">
        <v>33417.261992</v>
      </c>
      <c r="I437">
        <v>398695.22635700001</v>
      </c>
      <c r="J437" t="s">
        <v>3</v>
      </c>
      <c r="K437">
        <v>33386.354921999999</v>
      </c>
      <c r="L437">
        <v>398117.19519200001</v>
      </c>
      <c r="M437" t="s">
        <v>4</v>
      </c>
      <c r="N437">
        <v>1662.365571</v>
      </c>
      <c r="O437">
        <v>1151.8301019999999</v>
      </c>
      <c r="P437" t="s">
        <v>5</v>
      </c>
      <c r="Q437">
        <v>0</v>
      </c>
      <c r="R437">
        <v>0</v>
      </c>
      <c r="S437" t="s">
        <v>6</v>
      </c>
      <c r="T437">
        <v>989.90618800000004</v>
      </c>
      <c r="U437">
        <v>552.886887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5.6191999999999999E-2</v>
      </c>
      <c r="AG437">
        <v>2.8E-5</v>
      </c>
      <c r="AH437" t="s">
        <v>11</v>
      </c>
      <c r="AI437">
        <v>0.93896299999999999</v>
      </c>
      <c r="AJ437">
        <v>1.01E-4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1275</v>
      </c>
      <c r="D438" t="s">
        <v>1</v>
      </c>
      <c r="E438">
        <v>0</v>
      </c>
      <c r="F438">
        <v>0</v>
      </c>
      <c r="G438" t="s">
        <v>2</v>
      </c>
      <c r="H438">
        <v>35500.236641000003</v>
      </c>
      <c r="I438">
        <v>410208.26199299999</v>
      </c>
      <c r="J438" t="s">
        <v>3</v>
      </c>
      <c r="K438">
        <v>35467.425703000001</v>
      </c>
      <c r="L438">
        <v>409561.40458199999</v>
      </c>
      <c r="M438" t="s">
        <v>4</v>
      </c>
      <c r="N438">
        <v>1766.062617</v>
      </c>
      <c r="O438">
        <v>1130.886724</v>
      </c>
      <c r="P438" t="s">
        <v>5</v>
      </c>
      <c r="Q438">
        <v>0</v>
      </c>
      <c r="R438">
        <v>0</v>
      </c>
      <c r="S438" t="s">
        <v>6</v>
      </c>
      <c r="T438">
        <v>1051.492391</v>
      </c>
      <c r="U438">
        <v>587.51088500000003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5.5951000000000001E-2</v>
      </c>
      <c r="AG438">
        <v>2.5999999999999998E-5</v>
      </c>
      <c r="AH438" t="s">
        <v>11</v>
      </c>
      <c r="AI438">
        <v>0.93909699999999996</v>
      </c>
      <c r="AJ438">
        <v>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1350</v>
      </c>
      <c r="D439" t="s">
        <v>1</v>
      </c>
      <c r="E439">
        <v>0</v>
      </c>
      <c r="F439">
        <v>0</v>
      </c>
      <c r="G439" t="s">
        <v>2</v>
      </c>
      <c r="H439">
        <v>37573.934687000001</v>
      </c>
      <c r="I439">
        <v>434300.717688</v>
      </c>
      <c r="J439" t="s">
        <v>3</v>
      </c>
      <c r="K439">
        <v>37539.231640999998</v>
      </c>
      <c r="L439">
        <v>433682.18289400003</v>
      </c>
      <c r="M439" t="s">
        <v>4</v>
      </c>
      <c r="N439">
        <v>1868.7844190000001</v>
      </c>
      <c r="O439">
        <v>1205.7552760000001</v>
      </c>
      <c r="P439" t="s">
        <v>5</v>
      </c>
      <c r="Q439">
        <v>0</v>
      </c>
      <c r="R439">
        <v>0</v>
      </c>
      <c r="S439" t="s">
        <v>6</v>
      </c>
      <c r="T439">
        <v>1112.985066</v>
      </c>
      <c r="U439">
        <v>617.80366700000002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5.5805E-2</v>
      </c>
      <c r="AG439">
        <v>2.5000000000000001E-5</v>
      </c>
      <c r="AH439" t="s">
        <v>11</v>
      </c>
      <c r="AI439">
        <v>0.93909699999999996</v>
      </c>
      <c r="AJ439">
        <v>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1425</v>
      </c>
      <c r="D440" t="s">
        <v>1</v>
      </c>
      <c r="E440">
        <v>0</v>
      </c>
      <c r="F440">
        <v>0</v>
      </c>
      <c r="G440" t="s">
        <v>2</v>
      </c>
      <c r="H440">
        <v>39657.703202999997</v>
      </c>
      <c r="I440">
        <v>460038.82781599998</v>
      </c>
      <c r="J440" t="s">
        <v>3</v>
      </c>
      <c r="K440">
        <v>39621.095702999999</v>
      </c>
      <c r="L440">
        <v>459469.49371800001</v>
      </c>
      <c r="M440" t="s">
        <v>4</v>
      </c>
      <c r="N440">
        <v>1972.316924</v>
      </c>
      <c r="O440">
        <v>1303.8579130000001</v>
      </c>
      <c r="P440" t="s">
        <v>5</v>
      </c>
      <c r="Q440">
        <v>0</v>
      </c>
      <c r="R440">
        <v>0</v>
      </c>
      <c r="S440" t="s">
        <v>6</v>
      </c>
      <c r="T440">
        <v>1173.9208080000001</v>
      </c>
      <c r="U440">
        <v>629.07695699999999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5.5475999999999998E-2</v>
      </c>
      <c r="AG440">
        <v>2.3E-5</v>
      </c>
      <c r="AH440" t="s">
        <v>11</v>
      </c>
      <c r="AI440">
        <v>0.93964300000000001</v>
      </c>
      <c r="AJ440">
        <v>1.07E-4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1500</v>
      </c>
      <c r="D441" t="s">
        <v>1</v>
      </c>
      <c r="E441">
        <v>0</v>
      </c>
      <c r="F441">
        <v>0</v>
      </c>
      <c r="G441" t="s">
        <v>2</v>
      </c>
      <c r="H441">
        <v>41759.217733999998</v>
      </c>
      <c r="I441">
        <v>509847.072652</v>
      </c>
      <c r="J441" t="s">
        <v>3</v>
      </c>
      <c r="K441">
        <v>41720.693358999997</v>
      </c>
      <c r="L441">
        <v>509277.26118999999</v>
      </c>
      <c r="M441" t="s">
        <v>4</v>
      </c>
      <c r="N441">
        <v>2077.5951679999998</v>
      </c>
      <c r="O441">
        <v>1444.554572</v>
      </c>
      <c r="P441" t="s">
        <v>5</v>
      </c>
      <c r="Q441">
        <v>0</v>
      </c>
      <c r="R441">
        <v>0</v>
      </c>
      <c r="S441" t="s">
        <v>6</v>
      </c>
      <c r="T441">
        <v>1235.334143</v>
      </c>
      <c r="U441">
        <v>683.39960199999996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5.5475999999999998E-2</v>
      </c>
      <c r="AG441">
        <v>2.3E-5</v>
      </c>
      <c r="AH441" t="s">
        <v>11</v>
      </c>
      <c r="AI441">
        <v>0.94068200000000002</v>
      </c>
      <c r="AJ441">
        <v>1.16E-4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75</v>
      </c>
      <c r="D442" t="s">
        <v>1</v>
      </c>
      <c r="E442">
        <v>0</v>
      </c>
      <c r="F442">
        <v>0</v>
      </c>
      <c r="G442" t="s">
        <v>2</v>
      </c>
      <c r="H442">
        <v>2360.5246240000001</v>
      </c>
      <c r="I442">
        <v>22149.679291</v>
      </c>
      <c r="J442" t="s">
        <v>3</v>
      </c>
      <c r="K442">
        <v>2358.08104</v>
      </c>
      <c r="L442">
        <v>22138.844763000001</v>
      </c>
      <c r="M442" t="s">
        <v>4</v>
      </c>
      <c r="N442">
        <v>87.774503999999993</v>
      </c>
      <c r="O442">
        <v>52.037084</v>
      </c>
      <c r="P442" t="s">
        <v>5</v>
      </c>
      <c r="Q442">
        <v>271.89942100000002</v>
      </c>
      <c r="R442">
        <v>283.43413500000003</v>
      </c>
      <c r="S442" t="s">
        <v>6</v>
      </c>
      <c r="T442">
        <v>61.060279000000001</v>
      </c>
      <c r="U442">
        <v>20.863963999999999</v>
      </c>
      <c r="V442" t="s">
        <v>7</v>
      </c>
      <c r="W442">
        <v>60.946505999999999</v>
      </c>
      <c r="X442">
        <v>14.049616</v>
      </c>
      <c r="Y442" t="s">
        <v>8</v>
      </c>
      <c r="Z442">
        <v>67.391908999999998</v>
      </c>
      <c r="AA442">
        <v>44.642744999999998</v>
      </c>
      <c r="AB442" t="s">
        <v>9</v>
      </c>
      <c r="AC442">
        <v>1942.660754</v>
      </c>
      <c r="AD442">
        <v>15286.69325</v>
      </c>
      <c r="AE442" t="s">
        <v>10</v>
      </c>
      <c r="AF442">
        <v>7.8597E-2</v>
      </c>
      <c r="AG442">
        <v>8.8999999999999995E-5</v>
      </c>
      <c r="AH442" t="s">
        <v>11</v>
      </c>
      <c r="AI442">
        <v>0.92308800000000002</v>
      </c>
      <c r="AJ442">
        <v>1.0900000000000001E-4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150</v>
      </c>
      <c r="D443" t="s">
        <v>1</v>
      </c>
      <c r="E443">
        <v>0</v>
      </c>
      <c r="F443">
        <v>0</v>
      </c>
      <c r="G443" t="s">
        <v>2</v>
      </c>
      <c r="H443">
        <v>4708.7592189999996</v>
      </c>
      <c r="I443">
        <v>46035.638439000002</v>
      </c>
      <c r="J443" t="s">
        <v>3</v>
      </c>
      <c r="K443">
        <v>4704.2719340000003</v>
      </c>
      <c r="L443">
        <v>45959.787472000004</v>
      </c>
      <c r="M443" t="s">
        <v>4</v>
      </c>
      <c r="N443">
        <v>174.25790599999999</v>
      </c>
      <c r="O443">
        <v>85.810541000000001</v>
      </c>
      <c r="P443" t="s">
        <v>5</v>
      </c>
      <c r="Q443">
        <v>547.17206099999999</v>
      </c>
      <c r="R443">
        <v>678.20644500000003</v>
      </c>
      <c r="S443" t="s">
        <v>6</v>
      </c>
      <c r="T443">
        <v>121.41884899999999</v>
      </c>
      <c r="U443">
        <v>36.624611999999999</v>
      </c>
      <c r="V443" t="s">
        <v>7</v>
      </c>
      <c r="W443">
        <v>122.30376800000001</v>
      </c>
      <c r="X443">
        <v>43.880670000000002</v>
      </c>
      <c r="Y443" t="s">
        <v>8</v>
      </c>
      <c r="Z443">
        <v>138.94104999999999</v>
      </c>
      <c r="AA443">
        <v>177.29680200000001</v>
      </c>
      <c r="AB443" t="s">
        <v>9</v>
      </c>
      <c r="AC443">
        <v>3872.0757859999999</v>
      </c>
      <c r="AD443">
        <v>31746.162417</v>
      </c>
      <c r="AE443" t="s">
        <v>10</v>
      </c>
      <c r="AF443">
        <v>7.3265999999999998E-2</v>
      </c>
      <c r="AG443">
        <v>1.4100000000000001E-4</v>
      </c>
      <c r="AH443" t="s">
        <v>11</v>
      </c>
      <c r="AI443">
        <v>0.92882100000000001</v>
      </c>
      <c r="AJ443">
        <v>9.2E-5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225</v>
      </c>
      <c r="D444" t="s">
        <v>1</v>
      </c>
      <c r="E444">
        <v>0</v>
      </c>
      <c r="F444">
        <v>0</v>
      </c>
      <c r="G444" t="s">
        <v>2</v>
      </c>
      <c r="H444">
        <v>7064.6974710000004</v>
      </c>
      <c r="I444">
        <v>73157.297070999994</v>
      </c>
      <c r="J444" t="s">
        <v>3</v>
      </c>
      <c r="K444">
        <v>7058.1586619999998</v>
      </c>
      <c r="L444">
        <v>73095.150624000002</v>
      </c>
      <c r="M444" t="s">
        <v>4</v>
      </c>
      <c r="N444">
        <v>260.88936100000001</v>
      </c>
      <c r="O444">
        <v>114.68469399999999</v>
      </c>
      <c r="P444" t="s">
        <v>5</v>
      </c>
      <c r="Q444">
        <v>825.17800999999997</v>
      </c>
      <c r="R444">
        <v>1118.37771</v>
      </c>
      <c r="S444" t="s">
        <v>6</v>
      </c>
      <c r="T444">
        <v>182.61292800000001</v>
      </c>
      <c r="U444">
        <v>64.359364999999997</v>
      </c>
      <c r="V444" t="s">
        <v>7</v>
      </c>
      <c r="W444">
        <v>183.44931299999999</v>
      </c>
      <c r="X444">
        <v>58.928941000000002</v>
      </c>
      <c r="Y444" t="s">
        <v>8</v>
      </c>
      <c r="Z444">
        <v>212.14759799999999</v>
      </c>
      <c r="AA444">
        <v>325.34801800000002</v>
      </c>
      <c r="AB444" t="s">
        <v>9</v>
      </c>
      <c r="AC444">
        <v>5805.3966700000001</v>
      </c>
      <c r="AD444">
        <v>50997.034739000002</v>
      </c>
      <c r="AE444" t="s">
        <v>10</v>
      </c>
      <c r="AF444">
        <v>6.8860000000000005E-2</v>
      </c>
      <c r="AG444">
        <v>1.55E-4</v>
      </c>
      <c r="AH444" t="s">
        <v>11</v>
      </c>
      <c r="AI444">
        <v>0.93167900000000003</v>
      </c>
      <c r="AJ444">
        <v>8.2999999999999998E-5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300</v>
      </c>
      <c r="D445" t="s">
        <v>1</v>
      </c>
      <c r="E445">
        <v>0</v>
      </c>
      <c r="F445">
        <v>0</v>
      </c>
      <c r="G445" t="s">
        <v>2</v>
      </c>
      <c r="H445">
        <v>9423.6896680000009</v>
      </c>
      <c r="I445">
        <v>103833.319126</v>
      </c>
      <c r="J445" t="s">
        <v>3</v>
      </c>
      <c r="K445">
        <v>9415.0998049999998</v>
      </c>
      <c r="L445">
        <v>103800.90954199999</v>
      </c>
      <c r="M445" t="s">
        <v>4</v>
      </c>
      <c r="N445">
        <v>348.03720900000002</v>
      </c>
      <c r="O445">
        <v>191.02328700000001</v>
      </c>
      <c r="P445" t="s">
        <v>5</v>
      </c>
      <c r="Q445">
        <v>1103.6867540000001</v>
      </c>
      <c r="R445">
        <v>1552.3720989999999</v>
      </c>
      <c r="S445" t="s">
        <v>6</v>
      </c>
      <c r="T445">
        <v>243.461938</v>
      </c>
      <c r="U445">
        <v>85.133859000000001</v>
      </c>
      <c r="V445" t="s">
        <v>7</v>
      </c>
      <c r="W445">
        <v>244.57023100000001</v>
      </c>
      <c r="X445">
        <v>90.659977999999995</v>
      </c>
      <c r="Y445" t="s">
        <v>8</v>
      </c>
      <c r="Z445">
        <v>286.30607900000001</v>
      </c>
      <c r="AA445">
        <v>389.38690700000001</v>
      </c>
      <c r="AB445" t="s">
        <v>9</v>
      </c>
      <c r="AC445">
        <v>7740.1627150000004</v>
      </c>
      <c r="AD445">
        <v>71902.415603000001</v>
      </c>
      <c r="AE445" t="s">
        <v>10</v>
      </c>
      <c r="AF445">
        <v>6.5061999999999995E-2</v>
      </c>
      <c r="AG445">
        <v>1.4999999999999999E-4</v>
      </c>
      <c r="AH445" t="s">
        <v>11</v>
      </c>
      <c r="AI445">
        <v>0.93310400000000004</v>
      </c>
      <c r="AJ445">
        <v>5.8999999999999998E-5</v>
      </c>
      <c r="AK445" t="s">
        <v>12</v>
      </c>
      <c r="AL445">
        <v>4.32</v>
      </c>
      <c r="AM445">
        <v>914.45759999999996</v>
      </c>
    </row>
    <row r="446" spans="1:39" x14ac:dyDescent="0.25">
      <c r="A446" t="s">
        <v>131</v>
      </c>
      <c r="B446">
        <v>5</v>
      </c>
      <c r="C446">
        <v>375</v>
      </c>
      <c r="D446" t="s">
        <v>1</v>
      </c>
      <c r="E446">
        <v>0</v>
      </c>
      <c r="F446">
        <v>0</v>
      </c>
      <c r="G446" t="s">
        <v>2</v>
      </c>
      <c r="H446">
        <v>11776.291992</v>
      </c>
      <c r="I446">
        <v>129442.28735</v>
      </c>
      <c r="J446" t="s">
        <v>3</v>
      </c>
      <c r="K446">
        <v>11765.652773</v>
      </c>
      <c r="L446">
        <v>129344.889109</v>
      </c>
      <c r="M446" t="s">
        <v>4</v>
      </c>
      <c r="N446">
        <v>434.58865100000003</v>
      </c>
      <c r="O446">
        <v>219.28210899999999</v>
      </c>
      <c r="P446" t="s">
        <v>5</v>
      </c>
      <c r="Q446">
        <v>1381.53604</v>
      </c>
      <c r="R446">
        <v>1973.6179970000001</v>
      </c>
      <c r="S446" t="s">
        <v>6</v>
      </c>
      <c r="T446">
        <v>304.241827</v>
      </c>
      <c r="U446">
        <v>103.698781</v>
      </c>
      <c r="V446" t="s">
        <v>7</v>
      </c>
      <c r="W446">
        <v>305.62890399999998</v>
      </c>
      <c r="X446">
        <v>121.657569</v>
      </c>
      <c r="Y446" t="s">
        <v>8</v>
      </c>
      <c r="Z446">
        <v>359.75315599999999</v>
      </c>
      <c r="AA446">
        <v>420.24510800000002</v>
      </c>
      <c r="AB446" t="s">
        <v>9</v>
      </c>
      <c r="AC446">
        <v>9671.8218359999992</v>
      </c>
      <c r="AD446">
        <v>89524.791704000003</v>
      </c>
      <c r="AE446" t="s">
        <v>10</v>
      </c>
      <c r="AF446">
        <v>6.3253000000000004E-2</v>
      </c>
      <c r="AG446">
        <v>1.3300000000000001E-4</v>
      </c>
      <c r="AH446" t="s">
        <v>11</v>
      </c>
      <c r="AI446">
        <v>0.93426299999999995</v>
      </c>
      <c r="AJ446">
        <v>6.7000000000000002E-5</v>
      </c>
      <c r="AK446" t="s">
        <v>12</v>
      </c>
      <c r="AL446">
        <v>8.7799999999999994</v>
      </c>
      <c r="AM446">
        <v>1509.5716</v>
      </c>
    </row>
    <row r="447" spans="1:39" x14ac:dyDescent="0.25">
      <c r="A447" t="s">
        <v>131</v>
      </c>
      <c r="B447">
        <v>6</v>
      </c>
      <c r="C447">
        <v>450</v>
      </c>
      <c r="D447" t="s">
        <v>1</v>
      </c>
      <c r="E447">
        <v>0</v>
      </c>
      <c r="F447">
        <v>0</v>
      </c>
      <c r="G447" t="s">
        <v>2</v>
      </c>
      <c r="H447">
        <v>14145.166698999999</v>
      </c>
      <c r="I447">
        <v>169868.81743299999</v>
      </c>
      <c r="J447" t="s">
        <v>3</v>
      </c>
      <c r="K447">
        <v>14132.416211</v>
      </c>
      <c r="L447">
        <v>169503.32475599999</v>
      </c>
      <c r="M447" t="s">
        <v>4</v>
      </c>
      <c r="N447">
        <v>522.479739</v>
      </c>
      <c r="O447">
        <v>297.085106</v>
      </c>
      <c r="P447" t="s">
        <v>5</v>
      </c>
      <c r="Q447">
        <v>1661.1092530000001</v>
      </c>
      <c r="R447">
        <v>2290.1789920000001</v>
      </c>
      <c r="S447" t="s">
        <v>6</v>
      </c>
      <c r="T447">
        <v>365.02409999999998</v>
      </c>
      <c r="U447">
        <v>122.959828</v>
      </c>
      <c r="V447" t="s">
        <v>7</v>
      </c>
      <c r="W447">
        <v>367.38436999999999</v>
      </c>
      <c r="X447">
        <v>159.935362</v>
      </c>
      <c r="Y447" t="s">
        <v>8</v>
      </c>
      <c r="Z447">
        <v>433.74410799999998</v>
      </c>
      <c r="AA447">
        <v>293.84378800000002</v>
      </c>
      <c r="AB447" t="s">
        <v>9</v>
      </c>
      <c r="AC447">
        <v>11616.872987999999</v>
      </c>
      <c r="AD447">
        <v>116895.528141</v>
      </c>
      <c r="AE447" t="s">
        <v>10</v>
      </c>
      <c r="AF447">
        <v>6.0352999999999997E-2</v>
      </c>
      <c r="AG447">
        <v>8.7999999999999998E-5</v>
      </c>
      <c r="AH447" t="s">
        <v>11</v>
      </c>
      <c r="AI447">
        <v>0.93552000000000002</v>
      </c>
      <c r="AJ447">
        <v>8.2999999999999998E-5</v>
      </c>
      <c r="AK447" t="s">
        <v>12</v>
      </c>
      <c r="AL447">
        <v>14.24</v>
      </c>
      <c r="AM447">
        <v>2874.4623999999999</v>
      </c>
    </row>
    <row r="448" spans="1:39" x14ac:dyDescent="0.25">
      <c r="A448" t="s">
        <v>131</v>
      </c>
      <c r="B448">
        <v>7</v>
      </c>
      <c r="C448">
        <v>525</v>
      </c>
      <c r="D448" t="s">
        <v>1</v>
      </c>
      <c r="E448">
        <v>0</v>
      </c>
      <c r="F448">
        <v>0</v>
      </c>
      <c r="G448" t="s">
        <v>2</v>
      </c>
      <c r="H448">
        <v>16513.339706999999</v>
      </c>
      <c r="I448">
        <v>227168.56474100001</v>
      </c>
      <c r="J448" t="s">
        <v>3</v>
      </c>
      <c r="K448">
        <v>16498.527051000001</v>
      </c>
      <c r="L448">
        <v>226521.862719</v>
      </c>
      <c r="M448" t="s">
        <v>4</v>
      </c>
      <c r="N448">
        <v>610.16571199999998</v>
      </c>
      <c r="O448">
        <v>399.99182200000001</v>
      </c>
      <c r="P448" t="s">
        <v>5</v>
      </c>
      <c r="Q448">
        <v>1939.9723750000001</v>
      </c>
      <c r="R448">
        <v>3248.2555849999999</v>
      </c>
      <c r="S448" t="s">
        <v>6</v>
      </c>
      <c r="T448">
        <v>426.64948199999998</v>
      </c>
      <c r="U448">
        <v>161.48477700000001</v>
      </c>
      <c r="V448" t="s">
        <v>7</v>
      </c>
      <c r="W448">
        <v>428.43117599999999</v>
      </c>
      <c r="X448">
        <v>187.45951500000001</v>
      </c>
      <c r="Y448" t="s">
        <v>8</v>
      </c>
      <c r="Z448">
        <v>507.43805500000002</v>
      </c>
      <c r="AA448">
        <v>469.50170900000001</v>
      </c>
      <c r="AB448" t="s">
        <v>9</v>
      </c>
      <c r="AC448">
        <v>13562.289746</v>
      </c>
      <c r="AD448">
        <v>153645.796355</v>
      </c>
      <c r="AE448" t="s">
        <v>10</v>
      </c>
      <c r="AF448">
        <v>5.978E-2</v>
      </c>
      <c r="AG448">
        <v>7.6000000000000004E-5</v>
      </c>
      <c r="AH448" t="s">
        <v>11</v>
      </c>
      <c r="AI448">
        <v>0.93660299999999996</v>
      </c>
      <c r="AJ448">
        <v>9.7999999999999997E-5</v>
      </c>
      <c r="AK448" t="s">
        <v>12</v>
      </c>
      <c r="AL448">
        <v>14.24</v>
      </c>
      <c r="AM448">
        <v>2874.4623999999999</v>
      </c>
    </row>
    <row r="449" spans="1:39" x14ac:dyDescent="0.25">
      <c r="A449" t="s">
        <v>131</v>
      </c>
      <c r="B449">
        <v>8</v>
      </c>
      <c r="C449">
        <v>600</v>
      </c>
      <c r="D449" t="s">
        <v>1</v>
      </c>
      <c r="E449">
        <v>0</v>
      </c>
      <c r="F449">
        <v>0</v>
      </c>
      <c r="G449" t="s">
        <v>2</v>
      </c>
      <c r="H449">
        <v>18859.939335999999</v>
      </c>
      <c r="I449">
        <v>246347.42190099999</v>
      </c>
      <c r="J449" t="s">
        <v>3</v>
      </c>
      <c r="K449">
        <v>18843.086093999998</v>
      </c>
      <c r="L449">
        <v>245661.08885299999</v>
      </c>
      <c r="M449" t="s">
        <v>4</v>
      </c>
      <c r="N449">
        <v>696.88846899999999</v>
      </c>
      <c r="O449">
        <v>419.85678200000001</v>
      </c>
      <c r="P449" t="s">
        <v>5</v>
      </c>
      <c r="Q449">
        <v>2217.1385639999999</v>
      </c>
      <c r="R449">
        <v>3572.150189</v>
      </c>
      <c r="S449" t="s">
        <v>6</v>
      </c>
      <c r="T449">
        <v>487.22236800000002</v>
      </c>
      <c r="U449">
        <v>188.306409</v>
      </c>
      <c r="V449" t="s">
        <v>7</v>
      </c>
      <c r="W449">
        <v>488.85784000000001</v>
      </c>
      <c r="X449">
        <v>194.394306</v>
      </c>
      <c r="Y449" t="s">
        <v>8</v>
      </c>
      <c r="Z449">
        <v>581.31049299999995</v>
      </c>
      <c r="AA449">
        <v>549.82079899999997</v>
      </c>
      <c r="AB449" t="s">
        <v>9</v>
      </c>
      <c r="AC449">
        <v>15488.463809000001</v>
      </c>
      <c r="AD449">
        <v>168206.97221199999</v>
      </c>
      <c r="AE449" t="s">
        <v>10</v>
      </c>
      <c r="AF449">
        <v>5.8859000000000002E-2</v>
      </c>
      <c r="AG449">
        <v>5.5999999999999999E-5</v>
      </c>
      <c r="AH449" t="s">
        <v>11</v>
      </c>
      <c r="AI449">
        <v>0.93740100000000004</v>
      </c>
      <c r="AJ449">
        <v>1.11E-4</v>
      </c>
      <c r="AK449" t="s">
        <v>12</v>
      </c>
      <c r="AL449">
        <v>14.24</v>
      </c>
      <c r="AM449">
        <v>2874.4623999999999</v>
      </c>
    </row>
    <row r="450" spans="1:39" x14ac:dyDescent="0.25">
      <c r="A450" t="s">
        <v>131</v>
      </c>
      <c r="B450">
        <v>9</v>
      </c>
      <c r="C450">
        <v>675</v>
      </c>
      <c r="D450" t="s">
        <v>1</v>
      </c>
      <c r="E450">
        <v>0</v>
      </c>
      <c r="F450">
        <v>0</v>
      </c>
      <c r="G450" t="s">
        <v>2</v>
      </c>
      <c r="H450">
        <v>21216.606602</v>
      </c>
      <c r="I450">
        <v>307257.74666300003</v>
      </c>
      <c r="J450" t="s">
        <v>3</v>
      </c>
      <c r="K450">
        <v>21197.703984</v>
      </c>
      <c r="L450">
        <v>306560.13550199999</v>
      </c>
      <c r="M450" t="s">
        <v>4</v>
      </c>
      <c r="N450">
        <v>783.90180099999998</v>
      </c>
      <c r="O450">
        <v>477.61219999999997</v>
      </c>
      <c r="P450" t="s">
        <v>5</v>
      </c>
      <c r="Q450">
        <v>2493.6774660000001</v>
      </c>
      <c r="R450">
        <v>4469.8180270000003</v>
      </c>
      <c r="S450" t="s">
        <v>6</v>
      </c>
      <c r="T450">
        <v>547.73116100000004</v>
      </c>
      <c r="U450">
        <v>252.667901</v>
      </c>
      <c r="V450" t="s">
        <v>7</v>
      </c>
      <c r="W450">
        <v>549.65244399999995</v>
      </c>
      <c r="X450">
        <v>227.222261</v>
      </c>
      <c r="Y450" t="s">
        <v>8</v>
      </c>
      <c r="Z450">
        <v>654.21477800000002</v>
      </c>
      <c r="AA450">
        <v>674.18560100000002</v>
      </c>
      <c r="AB450" t="s">
        <v>9</v>
      </c>
      <c r="AC450">
        <v>17421.571250000001</v>
      </c>
      <c r="AD450">
        <v>208882.183701</v>
      </c>
      <c r="AE450" t="s">
        <v>10</v>
      </c>
      <c r="AF450">
        <v>5.8214000000000002E-2</v>
      </c>
      <c r="AG450">
        <v>4.3000000000000002E-5</v>
      </c>
      <c r="AH450" t="s">
        <v>11</v>
      </c>
      <c r="AI450">
        <v>0.93767400000000001</v>
      </c>
      <c r="AJ450">
        <v>1.1E-4</v>
      </c>
      <c r="AK450" t="s">
        <v>12</v>
      </c>
      <c r="AL450">
        <v>26.52</v>
      </c>
      <c r="AM450">
        <v>6000.6095999999998</v>
      </c>
    </row>
    <row r="451" spans="1:39" x14ac:dyDescent="0.25">
      <c r="A451" t="s">
        <v>131</v>
      </c>
      <c r="B451">
        <v>10</v>
      </c>
      <c r="C451">
        <v>750</v>
      </c>
      <c r="D451" t="s">
        <v>1</v>
      </c>
      <c r="E451">
        <v>0</v>
      </c>
      <c r="F451">
        <v>0</v>
      </c>
      <c r="G451" t="s">
        <v>2</v>
      </c>
      <c r="H451">
        <v>23583.268477000001</v>
      </c>
      <c r="I451">
        <v>369551.65062099998</v>
      </c>
      <c r="J451" t="s">
        <v>3</v>
      </c>
      <c r="K451">
        <v>23562.308516000001</v>
      </c>
      <c r="L451">
        <v>368740.74109899998</v>
      </c>
      <c r="M451" t="s">
        <v>4</v>
      </c>
      <c r="N451">
        <v>871.277916</v>
      </c>
      <c r="O451">
        <v>527.25631799999996</v>
      </c>
      <c r="P451" t="s">
        <v>5</v>
      </c>
      <c r="Q451">
        <v>2772.4563870000002</v>
      </c>
      <c r="R451">
        <v>5204.6167009999999</v>
      </c>
      <c r="S451" t="s">
        <v>6</v>
      </c>
      <c r="T451">
        <v>608.87479900000005</v>
      </c>
      <c r="U451">
        <v>303.02868000000001</v>
      </c>
      <c r="V451" t="s">
        <v>7</v>
      </c>
      <c r="W451">
        <v>610.84184000000005</v>
      </c>
      <c r="X451">
        <v>253.96693500000001</v>
      </c>
      <c r="Y451" t="s">
        <v>8</v>
      </c>
      <c r="Z451">
        <v>727.48968000000002</v>
      </c>
      <c r="AA451">
        <v>743.54095099999995</v>
      </c>
      <c r="AB451" t="s">
        <v>9</v>
      </c>
      <c r="AC451">
        <v>19358.122500000001</v>
      </c>
      <c r="AD451">
        <v>252903.75031900001</v>
      </c>
      <c r="AE451" t="s">
        <v>10</v>
      </c>
      <c r="AF451">
        <v>5.8208999999999997E-2</v>
      </c>
      <c r="AG451">
        <v>4.3000000000000002E-5</v>
      </c>
      <c r="AH451" t="s">
        <v>11</v>
      </c>
      <c r="AI451">
        <v>0.93829300000000004</v>
      </c>
      <c r="AJ451">
        <v>1.18E-4</v>
      </c>
      <c r="AK451" t="s">
        <v>12</v>
      </c>
      <c r="AL451">
        <v>34.18</v>
      </c>
      <c r="AM451">
        <v>8469.4276000000009</v>
      </c>
    </row>
    <row r="452" spans="1:39" x14ac:dyDescent="0.25">
      <c r="A452" t="s">
        <v>131</v>
      </c>
      <c r="B452">
        <v>11</v>
      </c>
      <c r="C452">
        <v>825</v>
      </c>
      <c r="D452" t="s">
        <v>1</v>
      </c>
      <c r="E452">
        <v>0</v>
      </c>
      <c r="F452">
        <v>0</v>
      </c>
      <c r="G452" t="s">
        <v>2</v>
      </c>
      <c r="H452">
        <v>25914.258867</v>
      </c>
      <c r="I452">
        <v>413174.80783399998</v>
      </c>
      <c r="J452" t="s">
        <v>3</v>
      </c>
      <c r="K452">
        <v>25891.266680000001</v>
      </c>
      <c r="L452">
        <v>412301.976738</v>
      </c>
      <c r="M452" t="s">
        <v>4</v>
      </c>
      <c r="N452">
        <v>957.09981100000005</v>
      </c>
      <c r="O452">
        <v>584.27006600000004</v>
      </c>
      <c r="P452" t="s">
        <v>5</v>
      </c>
      <c r="Q452">
        <v>3047.7100489999998</v>
      </c>
      <c r="R452">
        <v>5510.8438349999997</v>
      </c>
      <c r="S452" t="s">
        <v>6</v>
      </c>
      <c r="T452">
        <v>669.06183299999998</v>
      </c>
      <c r="U452">
        <v>335.94003500000002</v>
      </c>
      <c r="V452" t="s">
        <v>7</v>
      </c>
      <c r="W452">
        <v>671.55546800000002</v>
      </c>
      <c r="X452">
        <v>283.664739</v>
      </c>
      <c r="Y452" t="s">
        <v>8</v>
      </c>
      <c r="Z452">
        <v>800.42377799999997</v>
      </c>
      <c r="AA452">
        <v>631.13488900000004</v>
      </c>
      <c r="AB452" t="s">
        <v>9</v>
      </c>
      <c r="AC452">
        <v>21264.035820000001</v>
      </c>
      <c r="AD452">
        <v>284611.92272600002</v>
      </c>
      <c r="AE452" t="s">
        <v>10</v>
      </c>
      <c r="AF452">
        <v>5.7053E-2</v>
      </c>
      <c r="AG452">
        <v>2.8E-5</v>
      </c>
      <c r="AH452" t="s">
        <v>11</v>
      </c>
      <c r="AI452">
        <v>0.93831100000000001</v>
      </c>
      <c r="AJ452">
        <v>1.17E-4</v>
      </c>
      <c r="AK452" t="s">
        <v>12</v>
      </c>
      <c r="AL452">
        <v>34.18</v>
      </c>
      <c r="AM452">
        <v>8469.4276000000009</v>
      </c>
    </row>
    <row r="453" spans="1:39" x14ac:dyDescent="0.25">
      <c r="A453" t="s">
        <v>131</v>
      </c>
      <c r="B453">
        <v>12</v>
      </c>
      <c r="C453">
        <v>900</v>
      </c>
      <c r="D453" t="s">
        <v>1</v>
      </c>
      <c r="E453">
        <v>0</v>
      </c>
      <c r="F453">
        <v>0</v>
      </c>
      <c r="G453" t="s">
        <v>2</v>
      </c>
      <c r="H453">
        <v>28254.116601999998</v>
      </c>
      <c r="I453">
        <v>414265.11889400001</v>
      </c>
      <c r="J453" t="s">
        <v>3</v>
      </c>
      <c r="K453">
        <v>28229.088711</v>
      </c>
      <c r="L453">
        <v>413477.419933</v>
      </c>
      <c r="M453" t="s">
        <v>4</v>
      </c>
      <c r="N453">
        <v>1043.5348220000001</v>
      </c>
      <c r="O453">
        <v>612.08982700000001</v>
      </c>
      <c r="P453" t="s">
        <v>5</v>
      </c>
      <c r="Q453">
        <v>3323.1859370000002</v>
      </c>
      <c r="R453">
        <v>5383.1881219999996</v>
      </c>
      <c r="S453" t="s">
        <v>6</v>
      </c>
      <c r="T453">
        <v>729.12911099999997</v>
      </c>
      <c r="U453">
        <v>346.99126699999999</v>
      </c>
      <c r="V453" t="s">
        <v>7</v>
      </c>
      <c r="W453">
        <v>732.89450199999999</v>
      </c>
      <c r="X453">
        <v>314.40014100000002</v>
      </c>
      <c r="Y453" t="s">
        <v>8</v>
      </c>
      <c r="Z453">
        <v>872.801603</v>
      </c>
      <c r="AA453">
        <v>573.59378700000002</v>
      </c>
      <c r="AB453" t="s">
        <v>9</v>
      </c>
      <c r="AC453">
        <v>23176.060702999999</v>
      </c>
      <c r="AD453">
        <v>284933.51378099999</v>
      </c>
      <c r="AE453" t="s">
        <v>10</v>
      </c>
      <c r="AF453">
        <v>5.6795999999999999E-2</v>
      </c>
      <c r="AG453">
        <v>2.8E-5</v>
      </c>
      <c r="AH453" t="s">
        <v>11</v>
      </c>
      <c r="AI453">
        <v>0.93883300000000003</v>
      </c>
      <c r="AJ453">
        <v>1.2300000000000001E-4</v>
      </c>
      <c r="AK453" t="s">
        <v>12</v>
      </c>
      <c r="AL453">
        <v>39.979999999999997</v>
      </c>
      <c r="AM453">
        <v>9653.1396000000004</v>
      </c>
    </row>
    <row r="454" spans="1:39" x14ac:dyDescent="0.25">
      <c r="A454" t="s">
        <v>131</v>
      </c>
      <c r="B454">
        <v>13</v>
      </c>
      <c r="C454">
        <v>975</v>
      </c>
      <c r="D454" t="s">
        <v>1</v>
      </c>
      <c r="E454">
        <v>0</v>
      </c>
      <c r="F454">
        <v>0</v>
      </c>
      <c r="G454" t="s">
        <v>2</v>
      </c>
      <c r="H454">
        <v>30603.279297000001</v>
      </c>
      <c r="I454">
        <v>432838.76072800002</v>
      </c>
      <c r="J454" t="s">
        <v>3</v>
      </c>
      <c r="K454">
        <v>30576.207968999999</v>
      </c>
      <c r="L454">
        <v>432147.69804300001</v>
      </c>
      <c r="M454" t="s">
        <v>4</v>
      </c>
      <c r="N454">
        <v>1129.887246</v>
      </c>
      <c r="O454">
        <v>660.98907599999995</v>
      </c>
      <c r="P454" t="s">
        <v>5</v>
      </c>
      <c r="Q454">
        <v>3601.616802</v>
      </c>
      <c r="R454">
        <v>5802.1496669999997</v>
      </c>
      <c r="S454" t="s">
        <v>6</v>
      </c>
      <c r="T454">
        <v>789.76513699999998</v>
      </c>
      <c r="U454">
        <v>393.144901</v>
      </c>
      <c r="V454" t="s">
        <v>7</v>
      </c>
      <c r="W454">
        <v>794.050074</v>
      </c>
      <c r="X454">
        <v>338.68126999999998</v>
      </c>
      <c r="Y454" t="s">
        <v>8</v>
      </c>
      <c r="Z454">
        <v>946.95490099999995</v>
      </c>
      <c r="AA454">
        <v>759.08384000000001</v>
      </c>
      <c r="AB454" t="s">
        <v>9</v>
      </c>
      <c r="AC454">
        <v>25095.425781000002</v>
      </c>
      <c r="AD454">
        <v>297135.26022200001</v>
      </c>
      <c r="AE454" t="s">
        <v>10</v>
      </c>
      <c r="AF454">
        <v>5.6209000000000002E-2</v>
      </c>
      <c r="AG454">
        <v>1.4E-5</v>
      </c>
      <c r="AH454" t="s">
        <v>11</v>
      </c>
      <c r="AI454">
        <v>0.93897399999999998</v>
      </c>
      <c r="AJ454">
        <v>1.27E-4</v>
      </c>
      <c r="AK454" t="s">
        <v>12</v>
      </c>
      <c r="AL454">
        <v>47.76</v>
      </c>
      <c r="AM454">
        <v>11391.902400000001</v>
      </c>
    </row>
    <row r="455" spans="1:39" x14ac:dyDescent="0.25">
      <c r="A455" t="s">
        <v>131</v>
      </c>
      <c r="B455">
        <v>14</v>
      </c>
      <c r="C455">
        <v>1050</v>
      </c>
      <c r="D455" t="s">
        <v>1</v>
      </c>
      <c r="E455">
        <v>0</v>
      </c>
      <c r="F455">
        <v>0</v>
      </c>
      <c r="G455" t="s">
        <v>2</v>
      </c>
      <c r="H455">
        <v>32960.358358999998</v>
      </c>
      <c r="I455">
        <v>485642.24277900002</v>
      </c>
      <c r="J455" t="s">
        <v>3</v>
      </c>
      <c r="K455">
        <v>32931.235859</v>
      </c>
      <c r="L455">
        <v>484819.21748499997</v>
      </c>
      <c r="M455" t="s">
        <v>4</v>
      </c>
      <c r="N455">
        <v>1218.0822780000001</v>
      </c>
      <c r="O455">
        <v>718.758509</v>
      </c>
      <c r="P455" t="s">
        <v>5</v>
      </c>
      <c r="Q455">
        <v>3879.229683</v>
      </c>
      <c r="R455">
        <v>6555.9770250000001</v>
      </c>
      <c r="S455" t="s">
        <v>6</v>
      </c>
      <c r="T455">
        <v>850.30721800000003</v>
      </c>
      <c r="U455">
        <v>414.54643600000003</v>
      </c>
      <c r="V455" t="s">
        <v>7</v>
      </c>
      <c r="W455">
        <v>855.75092800000004</v>
      </c>
      <c r="X455">
        <v>416.79251699999998</v>
      </c>
      <c r="Y455" t="s">
        <v>8</v>
      </c>
      <c r="Z455">
        <v>1020.289979</v>
      </c>
      <c r="AA455">
        <v>909.42639499999996</v>
      </c>
      <c r="AB455" t="s">
        <v>9</v>
      </c>
      <c r="AC455">
        <v>27022.215038999999</v>
      </c>
      <c r="AD455">
        <v>337082.46223399998</v>
      </c>
      <c r="AE455" t="s">
        <v>10</v>
      </c>
      <c r="AF455">
        <v>5.6115999999999999E-2</v>
      </c>
      <c r="AG455">
        <v>1.2999999999999999E-5</v>
      </c>
      <c r="AH455" t="s">
        <v>11</v>
      </c>
      <c r="AI455">
        <v>0.939778</v>
      </c>
      <c r="AJ455">
        <v>1.3200000000000001E-4</v>
      </c>
      <c r="AK455" t="s">
        <v>12</v>
      </c>
      <c r="AL455">
        <v>54.7</v>
      </c>
      <c r="AM455">
        <v>12078.13</v>
      </c>
    </row>
    <row r="456" spans="1:39" x14ac:dyDescent="0.25">
      <c r="A456" t="s">
        <v>131</v>
      </c>
      <c r="B456">
        <v>15</v>
      </c>
      <c r="C456">
        <v>1125</v>
      </c>
      <c r="D456" t="s">
        <v>1</v>
      </c>
      <c r="E456">
        <v>0</v>
      </c>
      <c r="F456">
        <v>0</v>
      </c>
      <c r="G456" t="s">
        <v>2</v>
      </c>
      <c r="H456">
        <v>35320.961327999998</v>
      </c>
      <c r="I456">
        <v>547572.40003200003</v>
      </c>
      <c r="J456" t="s">
        <v>3</v>
      </c>
      <c r="K456">
        <v>35289.787422000001</v>
      </c>
      <c r="L456">
        <v>546602.79422100005</v>
      </c>
      <c r="M456" t="s">
        <v>4</v>
      </c>
      <c r="N456">
        <v>1304.801592</v>
      </c>
      <c r="O456">
        <v>820.309167</v>
      </c>
      <c r="P456" t="s">
        <v>5</v>
      </c>
      <c r="Q456">
        <v>4158.7261570000001</v>
      </c>
      <c r="R456">
        <v>7346.6630599999999</v>
      </c>
      <c r="S456" t="s">
        <v>6</v>
      </c>
      <c r="T456">
        <v>911.16814699999998</v>
      </c>
      <c r="U456">
        <v>442.12800399999998</v>
      </c>
      <c r="V456" t="s">
        <v>7</v>
      </c>
      <c r="W456">
        <v>917.11882300000002</v>
      </c>
      <c r="X456">
        <v>427.44683300000003</v>
      </c>
      <c r="Y456" t="s">
        <v>8</v>
      </c>
      <c r="Z456">
        <v>1094.7654250000001</v>
      </c>
      <c r="AA456">
        <v>981.77343399999995</v>
      </c>
      <c r="AB456" t="s">
        <v>9</v>
      </c>
      <c r="AC456">
        <v>28952.314922000001</v>
      </c>
      <c r="AD456">
        <v>383120.81404500001</v>
      </c>
      <c r="AE456" t="s">
        <v>10</v>
      </c>
      <c r="AF456">
        <v>5.6025999999999999E-2</v>
      </c>
      <c r="AG456">
        <v>1.2E-5</v>
      </c>
      <c r="AH456" t="s">
        <v>11</v>
      </c>
      <c r="AI456">
        <v>0.940326</v>
      </c>
      <c r="AJ456">
        <v>1.3799999999999999E-4</v>
      </c>
      <c r="AK456" t="s">
        <v>12</v>
      </c>
      <c r="AL456">
        <v>67.239999999999995</v>
      </c>
      <c r="AM456">
        <v>12490.0224</v>
      </c>
    </row>
    <row r="457" spans="1:39" x14ac:dyDescent="0.25">
      <c r="A457" t="s">
        <v>131</v>
      </c>
      <c r="B457">
        <v>16</v>
      </c>
      <c r="C457">
        <v>1200</v>
      </c>
      <c r="D457" t="s">
        <v>1</v>
      </c>
      <c r="E457">
        <v>0</v>
      </c>
      <c r="F457">
        <v>0</v>
      </c>
      <c r="G457" t="s">
        <v>2</v>
      </c>
      <c r="H457">
        <v>37691.443749999999</v>
      </c>
      <c r="I457">
        <v>547765.35138100001</v>
      </c>
      <c r="J457" t="s">
        <v>3</v>
      </c>
      <c r="K457">
        <v>37658.209608999998</v>
      </c>
      <c r="L457">
        <v>546792.48714999994</v>
      </c>
      <c r="M457" t="s">
        <v>4</v>
      </c>
      <c r="N457">
        <v>1392.493665</v>
      </c>
      <c r="O457">
        <v>801.07129499999996</v>
      </c>
      <c r="P457" t="s">
        <v>5</v>
      </c>
      <c r="Q457">
        <v>4439.6096580000003</v>
      </c>
      <c r="R457">
        <v>7377.5342989999999</v>
      </c>
      <c r="S457" t="s">
        <v>6</v>
      </c>
      <c r="T457">
        <v>972.41720299999997</v>
      </c>
      <c r="U457">
        <v>450.54226799999998</v>
      </c>
      <c r="V457" t="s">
        <v>7</v>
      </c>
      <c r="W457">
        <v>979.24069099999997</v>
      </c>
      <c r="X457">
        <v>401.58001100000001</v>
      </c>
      <c r="Y457" t="s">
        <v>8</v>
      </c>
      <c r="Z457">
        <v>1166.6492020000001</v>
      </c>
      <c r="AA457">
        <v>960.14391799999999</v>
      </c>
      <c r="AB457" t="s">
        <v>9</v>
      </c>
      <c r="AC457">
        <v>30889.734570000001</v>
      </c>
      <c r="AD457">
        <v>384568.516963</v>
      </c>
      <c r="AE457" t="s">
        <v>10</v>
      </c>
      <c r="AF457">
        <v>5.6024999999999998E-2</v>
      </c>
      <c r="AG457">
        <v>1.2E-5</v>
      </c>
      <c r="AH457" t="s">
        <v>11</v>
      </c>
      <c r="AI457">
        <v>0.94033699999999998</v>
      </c>
      <c r="AJ457">
        <v>1.37E-4</v>
      </c>
      <c r="AK457" t="s">
        <v>12</v>
      </c>
      <c r="AL457">
        <v>67.239999999999995</v>
      </c>
      <c r="AM457">
        <v>12490.0224</v>
      </c>
    </row>
    <row r="458" spans="1:39" x14ac:dyDescent="0.25">
      <c r="A458" t="s">
        <v>131</v>
      </c>
      <c r="B458">
        <v>17</v>
      </c>
      <c r="C458">
        <v>1275</v>
      </c>
      <c r="D458" t="s">
        <v>1</v>
      </c>
      <c r="E458">
        <v>0</v>
      </c>
      <c r="F458">
        <v>0</v>
      </c>
      <c r="G458" t="s">
        <v>2</v>
      </c>
      <c r="H458">
        <v>40050.228827999999</v>
      </c>
      <c r="I458">
        <v>599824.73144999996</v>
      </c>
      <c r="J458" t="s">
        <v>3</v>
      </c>
      <c r="K458">
        <v>40014.942812000001</v>
      </c>
      <c r="L458">
        <v>598873.35531699995</v>
      </c>
      <c r="M458" t="s">
        <v>4</v>
      </c>
      <c r="N458">
        <v>1479.21054</v>
      </c>
      <c r="O458">
        <v>908.244462</v>
      </c>
      <c r="P458" t="s">
        <v>5</v>
      </c>
      <c r="Q458">
        <v>4720.4066800000001</v>
      </c>
      <c r="R458">
        <v>7978.7791850000003</v>
      </c>
      <c r="S458" t="s">
        <v>6</v>
      </c>
      <c r="T458">
        <v>1032.8001119999999</v>
      </c>
      <c r="U458">
        <v>504.04162500000001</v>
      </c>
      <c r="V458" t="s">
        <v>7</v>
      </c>
      <c r="W458">
        <v>1040.775623</v>
      </c>
      <c r="X458">
        <v>467.68678299999999</v>
      </c>
      <c r="Y458" t="s">
        <v>8</v>
      </c>
      <c r="Z458">
        <v>1239.969697</v>
      </c>
      <c r="AA458">
        <v>819.04058999999995</v>
      </c>
      <c r="AB458" t="s">
        <v>9</v>
      </c>
      <c r="AC458">
        <v>32818.024921999997</v>
      </c>
      <c r="AD458">
        <v>419391.16590800002</v>
      </c>
      <c r="AE458" t="s">
        <v>10</v>
      </c>
      <c r="AF458">
        <v>5.5975999999999998E-2</v>
      </c>
      <c r="AG458">
        <v>1.2E-5</v>
      </c>
      <c r="AH458" t="s">
        <v>11</v>
      </c>
      <c r="AI458">
        <v>0.940469</v>
      </c>
      <c r="AJ458">
        <v>1.37E-4</v>
      </c>
      <c r="AK458" t="s">
        <v>12</v>
      </c>
      <c r="AL458">
        <v>72.8</v>
      </c>
      <c r="AM458">
        <v>12520.24</v>
      </c>
    </row>
    <row r="459" spans="1:39" x14ac:dyDescent="0.25">
      <c r="A459" t="s">
        <v>131</v>
      </c>
      <c r="B459">
        <v>18</v>
      </c>
      <c r="C459">
        <v>1350</v>
      </c>
      <c r="D459" t="s">
        <v>1</v>
      </c>
      <c r="E459">
        <v>0</v>
      </c>
      <c r="F459">
        <v>0</v>
      </c>
      <c r="G459" t="s">
        <v>2</v>
      </c>
      <c r="H459">
        <v>42386.450234000004</v>
      </c>
      <c r="I459">
        <v>621227.39984500001</v>
      </c>
      <c r="J459" t="s">
        <v>3</v>
      </c>
      <c r="K459">
        <v>42349.129374999997</v>
      </c>
      <c r="L459">
        <v>620275.18972699996</v>
      </c>
      <c r="M459" t="s">
        <v>4</v>
      </c>
      <c r="N459">
        <v>1565.5318380000001</v>
      </c>
      <c r="O459">
        <v>1022.182805</v>
      </c>
      <c r="P459" t="s">
        <v>5</v>
      </c>
      <c r="Q459">
        <v>4998.6711910000004</v>
      </c>
      <c r="R459">
        <v>8381.8776149999994</v>
      </c>
      <c r="S459" t="s">
        <v>6</v>
      </c>
      <c r="T459">
        <v>1092.3370359999999</v>
      </c>
      <c r="U459">
        <v>505.039646</v>
      </c>
      <c r="V459" t="s">
        <v>7</v>
      </c>
      <c r="W459">
        <v>1100.769006</v>
      </c>
      <c r="X459">
        <v>477.935024</v>
      </c>
      <c r="Y459" t="s">
        <v>8</v>
      </c>
      <c r="Z459">
        <v>1312.4272659999999</v>
      </c>
      <c r="AA459">
        <v>971.40431699999999</v>
      </c>
      <c r="AB459" t="s">
        <v>9</v>
      </c>
      <c r="AC459">
        <v>34723.677890999999</v>
      </c>
      <c r="AD459">
        <v>431249.91683100001</v>
      </c>
      <c r="AE459" t="s">
        <v>10</v>
      </c>
      <c r="AF459">
        <v>5.5929E-2</v>
      </c>
      <c r="AG459">
        <v>1.2999999999999999E-5</v>
      </c>
      <c r="AH459" t="s">
        <v>11</v>
      </c>
      <c r="AI459">
        <v>0.94086000000000003</v>
      </c>
      <c r="AJ459">
        <v>1.37E-4</v>
      </c>
      <c r="AK459" t="s">
        <v>12</v>
      </c>
      <c r="AL459">
        <v>81.38</v>
      </c>
      <c r="AM459">
        <v>13110.035599999999</v>
      </c>
    </row>
    <row r="460" spans="1:39" x14ac:dyDescent="0.25">
      <c r="A460" t="s">
        <v>131</v>
      </c>
      <c r="B460">
        <v>19</v>
      </c>
      <c r="C460">
        <v>1425</v>
      </c>
      <c r="D460" t="s">
        <v>1</v>
      </c>
      <c r="E460">
        <v>0</v>
      </c>
      <c r="F460">
        <v>0</v>
      </c>
      <c r="G460" t="s">
        <v>2</v>
      </c>
      <c r="H460">
        <v>44724.210937999997</v>
      </c>
      <c r="I460">
        <v>638383.19360200001</v>
      </c>
      <c r="J460" t="s">
        <v>3</v>
      </c>
      <c r="K460">
        <v>44684.857656</v>
      </c>
      <c r="L460">
        <v>637399.11088399997</v>
      </c>
      <c r="M460" t="s">
        <v>4</v>
      </c>
      <c r="N460">
        <v>1652.1981490000001</v>
      </c>
      <c r="O460">
        <v>1131.1095539999999</v>
      </c>
      <c r="P460" t="s">
        <v>5</v>
      </c>
      <c r="Q460">
        <v>5278.4712300000001</v>
      </c>
      <c r="R460">
        <v>8672.3217249999998</v>
      </c>
      <c r="S460" t="s">
        <v>6</v>
      </c>
      <c r="T460">
        <v>1152.6237229999999</v>
      </c>
      <c r="U460">
        <v>536.57084599999996</v>
      </c>
      <c r="V460" t="s">
        <v>7</v>
      </c>
      <c r="W460">
        <v>1160.426594</v>
      </c>
      <c r="X460">
        <v>508.321934</v>
      </c>
      <c r="Y460" t="s">
        <v>8</v>
      </c>
      <c r="Z460">
        <v>1385.0369679999999</v>
      </c>
      <c r="AA460">
        <v>1158.772262</v>
      </c>
      <c r="AB460" t="s">
        <v>9</v>
      </c>
      <c r="AC460">
        <v>36629.737344000001</v>
      </c>
      <c r="AD460">
        <v>443903.59552199999</v>
      </c>
      <c r="AE460" t="s">
        <v>10</v>
      </c>
      <c r="AF460">
        <v>5.5543000000000002E-2</v>
      </c>
      <c r="AG460">
        <v>1.0000000000000001E-5</v>
      </c>
      <c r="AH460" t="s">
        <v>11</v>
      </c>
      <c r="AI460">
        <v>0.94128100000000003</v>
      </c>
      <c r="AJ460">
        <v>1.3899999999999999E-4</v>
      </c>
      <c r="AK460" t="s">
        <v>12</v>
      </c>
      <c r="AL460">
        <v>98.98</v>
      </c>
      <c r="AM460">
        <v>14951.499599999999</v>
      </c>
    </row>
    <row r="461" spans="1:39" x14ac:dyDescent="0.25">
      <c r="A461" t="s">
        <v>131</v>
      </c>
      <c r="B461">
        <v>20</v>
      </c>
      <c r="C461">
        <v>1500</v>
      </c>
      <c r="D461" t="s">
        <v>1</v>
      </c>
      <c r="E461">
        <v>0</v>
      </c>
      <c r="F461">
        <v>0</v>
      </c>
      <c r="G461" t="s">
        <v>2</v>
      </c>
      <c r="H461">
        <v>47088.796172000002</v>
      </c>
      <c r="I461">
        <v>614179.62866599998</v>
      </c>
      <c r="J461" t="s">
        <v>3</v>
      </c>
      <c r="K461">
        <v>47047.389062000002</v>
      </c>
      <c r="L461">
        <v>613196.81131000002</v>
      </c>
      <c r="M461" t="s">
        <v>4</v>
      </c>
      <c r="N461">
        <v>1739.11241</v>
      </c>
      <c r="O461">
        <v>1104.7752359999999</v>
      </c>
      <c r="P461" t="s">
        <v>5</v>
      </c>
      <c r="Q461">
        <v>5559.8091109999996</v>
      </c>
      <c r="R461">
        <v>8169.71677</v>
      </c>
      <c r="S461" t="s">
        <v>6</v>
      </c>
      <c r="T461">
        <v>1212.7793899999999</v>
      </c>
      <c r="U461">
        <v>528.96269600000005</v>
      </c>
      <c r="V461" t="s">
        <v>7</v>
      </c>
      <c r="W461">
        <v>1221.4673969999999</v>
      </c>
      <c r="X461">
        <v>458.678676</v>
      </c>
      <c r="Y461" t="s">
        <v>8</v>
      </c>
      <c r="Z461">
        <v>1458.9277830000001</v>
      </c>
      <c r="AA461">
        <v>1180.2654439999999</v>
      </c>
      <c r="AB461" t="s">
        <v>9</v>
      </c>
      <c r="AC461">
        <v>38556.526875000003</v>
      </c>
      <c r="AD461">
        <v>425976.881765</v>
      </c>
      <c r="AE461" t="s">
        <v>10</v>
      </c>
      <c r="AF461">
        <v>5.5525999999999999E-2</v>
      </c>
      <c r="AG461">
        <v>1.0000000000000001E-5</v>
      </c>
      <c r="AH461" t="s">
        <v>11</v>
      </c>
      <c r="AI461">
        <v>0.94216900000000003</v>
      </c>
      <c r="AJ461">
        <v>1.4100000000000001E-4</v>
      </c>
      <c r="AK461" t="s">
        <v>12</v>
      </c>
      <c r="AL461">
        <v>98.98</v>
      </c>
      <c r="AM461">
        <v>14951.499599999999</v>
      </c>
    </row>
    <row r="462" spans="1:39" x14ac:dyDescent="0.25">
      <c r="A462" t="s">
        <v>132</v>
      </c>
      <c r="B462">
        <v>1</v>
      </c>
      <c r="C462">
        <v>75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150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225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300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375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450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525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600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675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750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825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900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975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1050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1125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1200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1275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1350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1425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1500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75</v>
      </c>
      <c r="D482" t="s">
        <v>1</v>
      </c>
      <c r="E482">
        <v>0</v>
      </c>
      <c r="F482">
        <v>0</v>
      </c>
      <c r="G482" t="s">
        <v>2</v>
      </c>
      <c r="H482">
        <v>2062.6952390000001</v>
      </c>
      <c r="I482">
        <v>12978.416744</v>
      </c>
      <c r="J482" t="s">
        <v>3</v>
      </c>
      <c r="K482">
        <v>2060.662288</v>
      </c>
      <c r="L482">
        <v>12953.57365</v>
      </c>
      <c r="M482" t="s">
        <v>4</v>
      </c>
      <c r="N482">
        <v>87.723871000000003</v>
      </c>
      <c r="O482">
        <v>53.407527999999999</v>
      </c>
      <c r="P482" t="s">
        <v>5</v>
      </c>
      <c r="Q482">
        <v>0</v>
      </c>
      <c r="R482">
        <v>0</v>
      </c>
      <c r="S482" t="s">
        <v>6</v>
      </c>
      <c r="T482">
        <v>62.372615000000003</v>
      </c>
      <c r="U482">
        <v>27.953209999999999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7.7720999999999998E-2</v>
      </c>
      <c r="AD482">
        <v>1.12E-4</v>
      </c>
      <c r="AE482" t="s">
        <v>10</v>
      </c>
      <c r="AF482">
        <v>0</v>
      </c>
      <c r="AG482">
        <v>0</v>
      </c>
      <c r="AH482" t="s">
        <v>11</v>
      </c>
      <c r="AI482">
        <v>0.92605000000000004</v>
      </c>
      <c r="AJ482">
        <v>1.1400000000000001E-4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150</v>
      </c>
      <c r="D483" t="s">
        <v>1</v>
      </c>
      <c r="E483">
        <v>0</v>
      </c>
      <c r="F483">
        <v>0</v>
      </c>
      <c r="G483" t="s">
        <v>2</v>
      </c>
      <c r="H483">
        <v>4145.5492770000001</v>
      </c>
      <c r="I483">
        <v>45572.561666000001</v>
      </c>
      <c r="J483" t="s">
        <v>3</v>
      </c>
      <c r="K483">
        <v>4141.4652340000002</v>
      </c>
      <c r="L483">
        <v>45485.275727</v>
      </c>
      <c r="M483" t="s">
        <v>4</v>
      </c>
      <c r="N483">
        <v>174.68133</v>
      </c>
      <c r="O483">
        <v>113.223376</v>
      </c>
      <c r="P483" t="s">
        <v>5</v>
      </c>
      <c r="Q483">
        <v>0</v>
      </c>
      <c r="R483">
        <v>0</v>
      </c>
      <c r="S483" t="s">
        <v>6</v>
      </c>
      <c r="T483">
        <v>125.240815</v>
      </c>
      <c r="U483">
        <v>71.622853000000006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7.3377999999999999E-2</v>
      </c>
      <c r="AD483">
        <v>1.3300000000000001E-4</v>
      </c>
      <c r="AE483" t="s">
        <v>10</v>
      </c>
      <c r="AF483">
        <v>0</v>
      </c>
      <c r="AG483">
        <v>0</v>
      </c>
      <c r="AH483" t="s">
        <v>11</v>
      </c>
      <c r="AI483">
        <v>0.931948</v>
      </c>
      <c r="AJ483">
        <v>1.17E-4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225</v>
      </c>
      <c r="D484" t="s">
        <v>1</v>
      </c>
      <c r="E484">
        <v>0</v>
      </c>
      <c r="F484">
        <v>0</v>
      </c>
      <c r="G484" t="s">
        <v>2</v>
      </c>
      <c r="H484">
        <v>6229.4064259999996</v>
      </c>
      <c r="I484">
        <v>78602.990434000007</v>
      </c>
      <c r="J484" t="s">
        <v>3</v>
      </c>
      <c r="K484">
        <v>6223.2667380000003</v>
      </c>
      <c r="L484">
        <v>78450.691798</v>
      </c>
      <c r="M484" t="s">
        <v>4</v>
      </c>
      <c r="N484">
        <v>262.56419499999998</v>
      </c>
      <c r="O484">
        <v>187.620823</v>
      </c>
      <c r="P484" t="s">
        <v>5</v>
      </c>
      <c r="Q484">
        <v>0</v>
      </c>
      <c r="R484">
        <v>0</v>
      </c>
      <c r="S484" t="s">
        <v>6</v>
      </c>
      <c r="T484">
        <v>188.17179300000001</v>
      </c>
      <c r="U484">
        <v>113.558752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7.1098999999999996E-2</v>
      </c>
      <c r="AD484">
        <v>1.2899999999999999E-4</v>
      </c>
      <c r="AE484" t="s">
        <v>10</v>
      </c>
      <c r="AF484">
        <v>0</v>
      </c>
      <c r="AG484">
        <v>0</v>
      </c>
      <c r="AH484" t="s">
        <v>11</v>
      </c>
      <c r="AI484">
        <v>0.93419099999999999</v>
      </c>
      <c r="AJ484">
        <v>1.2799999999999999E-4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300</v>
      </c>
      <c r="D485" t="s">
        <v>1</v>
      </c>
      <c r="E485">
        <v>0</v>
      </c>
      <c r="F485">
        <v>0</v>
      </c>
      <c r="G485" t="s">
        <v>2</v>
      </c>
      <c r="H485">
        <v>8313.9673540000003</v>
      </c>
      <c r="I485">
        <v>116054.99155000001</v>
      </c>
      <c r="J485" t="s">
        <v>3</v>
      </c>
      <c r="K485">
        <v>8305.7697169999992</v>
      </c>
      <c r="L485">
        <v>115828.859471</v>
      </c>
      <c r="M485" t="s">
        <v>4</v>
      </c>
      <c r="N485">
        <v>349.79339499999998</v>
      </c>
      <c r="O485">
        <v>273.65858200000002</v>
      </c>
      <c r="P485" t="s">
        <v>5</v>
      </c>
      <c r="Q485">
        <v>0</v>
      </c>
      <c r="R485">
        <v>0</v>
      </c>
      <c r="S485" t="s">
        <v>6</v>
      </c>
      <c r="T485">
        <v>251.16959399999999</v>
      </c>
      <c r="U485">
        <v>166.27934400000001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6.8083000000000005E-2</v>
      </c>
      <c r="AD485">
        <v>1.34E-4</v>
      </c>
      <c r="AE485" t="s">
        <v>10</v>
      </c>
      <c r="AF485">
        <v>0</v>
      </c>
      <c r="AG485">
        <v>0</v>
      </c>
      <c r="AH485" t="s">
        <v>11</v>
      </c>
      <c r="AI485">
        <v>0.93583099999999997</v>
      </c>
      <c r="AJ485">
        <v>1.11E-4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375</v>
      </c>
      <c r="D486" t="s">
        <v>1</v>
      </c>
      <c r="E486">
        <v>0</v>
      </c>
      <c r="F486">
        <v>0</v>
      </c>
      <c r="G486" t="s">
        <v>2</v>
      </c>
      <c r="H486">
        <v>10407.487695</v>
      </c>
      <c r="I486">
        <v>142688.19160399999</v>
      </c>
      <c r="J486" t="s">
        <v>3</v>
      </c>
      <c r="K486">
        <v>10396.813262</v>
      </c>
      <c r="L486">
        <v>141630.35725500001</v>
      </c>
      <c r="M486" t="s">
        <v>4</v>
      </c>
      <c r="N486">
        <v>437.962582</v>
      </c>
      <c r="O486">
        <v>360.02690899999999</v>
      </c>
      <c r="P486" t="s">
        <v>5</v>
      </c>
      <c r="Q486">
        <v>0</v>
      </c>
      <c r="R486">
        <v>0</v>
      </c>
      <c r="S486" t="s">
        <v>6</v>
      </c>
      <c r="T486">
        <v>313.94652500000001</v>
      </c>
      <c r="U486">
        <v>182.379312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6.7086999999999994E-2</v>
      </c>
      <c r="AD486">
        <v>1.2799999999999999E-4</v>
      </c>
      <c r="AE486" t="s">
        <v>10</v>
      </c>
      <c r="AF486">
        <v>0</v>
      </c>
      <c r="AG486">
        <v>0</v>
      </c>
      <c r="AH486" t="s">
        <v>11</v>
      </c>
      <c r="AI486">
        <v>0.93687500000000001</v>
      </c>
      <c r="AJ486">
        <v>1.0900000000000001E-4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450</v>
      </c>
      <c r="D487" t="s">
        <v>1</v>
      </c>
      <c r="E487">
        <v>0</v>
      </c>
      <c r="F487">
        <v>0</v>
      </c>
      <c r="G487" t="s">
        <v>2</v>
      </c>
      <c r="H487">
        <v>12514.245488</v>
      </c>
      <c r="I487">
        <v>183316.083648</v>
      </c>
      <c r="J487" t="s">
        <v>3</v>
      </c>
      <c r="K487">
        <v>12501.494258000001</v>
      </c>
      <c r="L487">
        <v>182310.14038600001</v>
      </c>
      <c r="M487" t="s">
        <v>4</v>
      </c>
      <c r="N487">
        <v>526.32172100000003</v>
      </c>
      <c r="O487">
        <v>436.23834599999998</v>
      </c>
      <c r="P487" t="s">
        <v>5</v>
      </c>
      <c r="Q487">
        <v>0</v>
      </c>
      <c r="R487">
        <v>0</v>
      </c>
      <c r="S487" t="s">
        <v>6</v>
      </c>
      <c r="T487">
        <v>376.340892</v>
      </c>
      <c r="U487">
        <v>194.666888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6.4940999999999999E-2</v>
      </c>
      <c r="AD487">
        <v>1.16E-4</v>
      </c>
      <c r="AE487" t="s">
        <v>10</v>
      </c>
      <c r="AF487">
        <v>0</v>
      </c>
      <c r="AG487">
        <v>0</v>
      </c>
      <c r="AH487" t="s">
        <v>11</v>
      </c>
      <c r="AI487">
        <v>0.93767299999999998</v>
      </c>
      <c r="AJ487">
        <v>1.13E-4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525</v>
      </c>
      <c r="D488" t="s">
        <v>1</v>
      </c>
      <c r="E488">
        <v>0</v>
      </c>
      <c r="F488">
        <v>0</v>
      </c>
      <c r="G488" t="s">
        <v>2</v>
      </c>
      <c r="H488">
        <v>14594.983770000001</v>
      </c>
      <c r="I488">
        <v>212669.33885299999</v>
      </c>
      <c r="J488" t="s">
        <v>3</v>
      </c>
      <c r="K488">
        <v>14580.182734</v>
      </c>
      <c r="L488">
        <v>211418.34161999999</v>
      </c>
      <c r="M488" t="s">
        <v>4</v>
      </c>
      <c r="N488">
        <v>613.86908400000004</v>
      </c>
      <c r="O488">
        <v>563.71124299999997</v>
      </c>
      <c r="P488" t="s">
        <v>5</v>
      </c>
      <c r="Q488">
        <v>0</v>
      </c>
      <c r="R488">
        <v>0</v>
      </c>
      <c r="S488" t="s">
        <v>6</v>
      </c>
      <c r="T488">
        <v>438.40081400000003</v>
      </c>
      <c r="U488">
        <v>225.92215899999999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6.1585000000000001E-2</v>
      </c>
      <c r="AD488">
        <v>8.2000000000000001E-5</v>
      </c>
      <c r="AE488" t="s">
        <v>10</v>
      </c>
      <c r="AF488">
        <v>0</v>
      </c>
      <c r="AG488">
        <v>0</v>
      </c>
      <c r="AH488" t="s">
        <v>11</v>
      </c>
      <c r="AI488">
        <v>0.93880300000000005</v>
      </c>
      <c r="AJ488">
        <v>1.2400000000000001E-4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600</v>
      </c>
      <c r="D489" t="s">
        <v>1</v>
      </c>
      <c r="E489">
        <v>0</v>
      </c>
      <c r="F489">
        <v>0</v>
      </c>
      <c r="G489" t="s">
        <v>2</v>
      </c>
      <c r="H489">
        <v>16685.259531</v>
      </c>
      <c r="I489">
        <v>244356.57011500001</v>
      </c>
      <c r="J489" t="s">
        <v>3</v>
      </c>
      <c r="K489">
        <v>16668.396914000001</v>
      </c>
      <c r="L489">
        <v>242863.10910999999</v>
      </c>
      <c r="M489" t="s">
        <v>4</v>
      </c>
      <c r="N489">
        <v>702.01500999999996</v>
      </c>
      <c r="O489">
        <v>640.351947</v>
      </c>
      <c r="P489" t="s">
        <v>5</v>
      </c>
      <c r="Q489">
        <v>0</v>
      </c>
      <c r="R489">
        <v>0</v>
      </c>
      <c r="S489" t="s">
        <v>6</v>
      </c>
      <c r="T489">
        <v>500.38939800000003</v>
      </c>
      <c r="U489">
        <v>246.750799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6.0462000000000002E-2</v>
      </c>
      <c r="AD489">
        <v>6.9999999999999994E-5</v>
      </c>
      <c r="AE489" t="s">
        <v>10</v>
      </c>
      <c r="AF489">
        <v>0</v>
      </c>
      <c r="AG489">
        <v>0</v>
      </c>
      <c r="AH489" t="s">
        <v>11</v>
      </c>
      <c r="AI489">
        <v>0.93885200000000002</v>
      </c>
      <c r="AJ489">
        <v>1.2300000000000001E-4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675</v>
      </c>
      <c r="D490" t="s">
        <v>1</v>
      </c>
      <c r="E490">
        <v>0</v>
      </c>
      <c r="F490">
        <v>0</v>
      </c>
      <c r="G490" t="s">
        <v>2</v>
      </c>
      <c r="H490">
        <v>18765.290430000001</v>
      </c>
      <c r="I490">
        <v>275862.29536599998</v>
      </c>
      <c r="J490" t="s">
        <v>3</v>
      </c>
      <c r="K490">
        <v>18746.374921999999</v>
      </c>
      <c r="L490">
        <v>274239.26313199999</v>
      </c>
      <c r="M490" t="s">
        <v>4</v>
      </c>
      <c r="N490">
        <v>790.06240000000003</v>
      </c>
      <c r="O490">
        <v>659.06487900000002</v>
      </c>
      <c r="P490" t="s">
        <v>5</v>
      </c>
      <c r="Q490">
        <v>0</v>
      </c>
      <c r="R490">
        <v>0</v>
      </c>
      <c r="S490" t="s">
        <v>6</v>
      </c>
      <c r="T490">
        <v>562.13710400000002</v>
      </c>
      <c r="U490">
        <v>274.48861799999997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5.8451999999999997E-2</v>
      </c>
      <c r="AD490">
        <v>3.6999999999999998E-5</v>
      </c>
      <c r="AE490" t="s">
        <v>10</v>
      </c>
      <c r="AF490">
        <v>0</v>
      </c>
      <c r="AG490">
        <v>0</v>
      </c>
      <c r="AH490" t="s">
        <v>11</v>
      </c>
      <c r="AI490">
        <v>0.939419</v>
      </c>
      <c r="AJ490">
        <v>1.2999999999999999E-4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750</v>
      </c>
      <c r="D491" t="s">
        <v>1</v>
      </c>
      <c r="E491">
        <v>0</v>
      </c>
      <c r="F491">
        <v>0</v>
      </c>
      <c r="G491" t="s">
        <v>2</v>
      </c>
      <c r="H491">
        <v>20843.619257999999</v>
      </c>
      <c r="I491">
        <v>318362.38756</v>
      </c>
      <c r="J491" t="s">
        <v>3</v>
      </c>
      <c r="K491">
        <v>20822.657460999999</v>
      </c>
      <c r="L491">
        <v>316731.86128399998</v>
      </c>
      <c r="M491" t="s">
        <v>4</v>
      </c>
      <c r="N491">
        <v>876.80604600000004</v>
      </c>
      <c r="O491">
        <v>738.40263800000002</v>
      </c>
      <c r="P491" t="s">
        <v>5</v>
      </c>
      <c r="Q491">
        <v>0</v>
      </c>
      <c r="R491">
        <v>0</v>
      </c>
      <c r="S491" t="s">
        <v>6</v>
      </c>
      <c r="T491">
        <v>624.11179000000004</v>
      </c>
      <c r="U491">
        <v>282.63833299999999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5.8307999999999999E-2</v>
      </c>
      <c r="AD491">
        <v>3.8000000000000002E-5</v>
      </c>
      <c r="AE491" t="s">
        <v>10</v>
      </c>
      <c r="AF491">
        <v>0</v>
      </c>
      <c r="AG491">
        <v>0</v>
      </c>
      <c r="AH491" t="s">
        <v>11</v>
      </c>
      <c r="AI491">
        <v>0.93961099999999997</v>
      </c>
      <c r="AJ491">
        <v>1.2899999999999999E-4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825</v>
      </c>
      <c r="D492" t="s">
        <v>1</v>
      </c>
      <c r="E492">
        <v>0</v>
      </c>
      <c r="F492">
        <v>0</v>
      </c>
      <c r="G492" t="s">
        <v>2</v>
      </c>
      <c r="H492">
        <v>22913.476366999999</v>
      </c>
      <c r="I492">
        <v>371707.44678499998</v>
      </c>
      <c r="J492" t="s">
        <v>3</v>
      </c>
      <c r="K492">
        <v>22890.474219</v>
      </c>
      <c r="L492">
        <v>370009.07574900001</v>
      </c>
      <c r="M492" t="s">
        <v>4</v>
      </c>
      <c r="N492">
        <v>964.62186599999995</v>
      </c>
      <c r="O492">
        <v>902.306648</v>
      </c>
      <c r="P492" t="s">
        <v>5</v>
      </c>
      <c r="Q492">
        <v>0</v>
      </c>
      <c r="R492">
        <v>0</v>
      </c>
      <c r="S492" t="s">
        <v>6</v>
      </c>
      <c r="T492">
        <v>685.41525000000001</v>
      </c>
      <c r="U492">
        <v>313.32252999999997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5.7956000000000001E-2</v>
      </c>
      <c r="AD492">
        <v>3.6999999999999998E-5</v>
      </c>
      <c r="AE492" t="s">
        <v>10</v>
      </c>
      <c r="AF492">
        <v>0</v>
      </c>
      <c r="AG492">
        <v>0</v>
      </c>
      <c r="AH492" t="s">
        <v>11</v>
      </c>
      <c r="AI492">
        <v>0.93961099999999997</v>
      </c>
      <c r="AJ492">
        <v>1.2899999999999999E-4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900</v>
      </c>
      <c r="D493" t="s">
        <v>1</v>
      </c>
      <c r="E493">
        <v>0</v>
      </c>
      <c r="F493">
        <v>0</v>
      </c>
      <c r="G493" t="s">
        <v>2</v>
      </c>
      <c r="H493">
        <v>24989.99582</v>
      </c>
      <c r="I493">
        <v>447077.67547100002</v>
      </c>
      <c r="J493" t="s">
        <v>3</v>
      </c>
      <c r="K493">
        <v>24964.946133000001</v>
      </c>
      <c r="L493">
        <v>444844.86488800001</v>
      </c>
      <c r="M493" t="s">
        <v>4</v>
      </c>
      <c r="N493">
        <v>1051.5934689999999</v>
      </c>
      <c r="O493">
        <v>1080.842138</v>
      </c>
      <c r="P493" t="s">
        <v>5</v>
      </c>
      <c r="Q493">
        <v>0</v>
      </c>
      <c r="R493">
        <v>0</v>
      </c>
      <c r="S493" t="s">
        <v>6</v>
      </c>
      <c r="T493">
        <v>747.36728500000004</v>
      </c>
      <c r="U493">
        <v>416.27477199999998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5.7956000000000001E-2</v>
      </c>
      <c r="AD493">
        <v>3.6999999999999998E-5</v>
      </c>
      <c r="AE493" t="s">
        <v>10</v>
      </c>
      <c r="AF493">
        <v>0</v>
      </c>
      <c r="AG493">
        <v>0</v>
      </c>
      <c r="AH493" t="s">
        <v>11</v>
      </c>
      <c r="AI493">
        <v>0.93961099999999997</v>
      </c>
      <c r="AJ493">
        <v>1.2899999999999999E-4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975</v>
      </c>
      <c r="D494" t="s">
        <v>1</v>
      </c>
      <c r="E494">
        <v>0</v>
      </c>
      <c r="F494">
        <v>0</v>
      </c>
      <c r="G494" t="s">
        <v>2</v>
      </c>
      <c r="H494">
        <v>27060.682031</v>
      </c>
      <c r="I494">
        <v>508955.26724299998</v>
      </c>
      <c r="J494" t="s">
        <v>3</v>
      </c>
      <c r="K494">
        <v>27033.589141</v>
      </c>
      <c r="L494">
        <v>506668.034552</v>
      </c>
      <c r="M494" t="s">
        <v>4</v>
      </c>
      <c r="N494">
        <v>1137.818325</v>
      </c>
      <c r="O494">
        <v>1211.2901959999999</v>
      </c>
      <c r="P494" t="s">
        <v>5</v>
      </c>
      <c r="Q494">
        <v>0</v>
      </c>
      <c r="R494">
        <v>0</v>
      </c>
      <c r="S494" t="s">
        <v>6</v>
      </c>
      <c r="T494">
        <v>809.58910000000003</v>
      </c>
      <c r="U494">
        <v>531.48429299999998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5.7956000000000001E-2</v>
      </c>
      <c r="AD494">
        <v>3.6999999999999998E-5</v>
      </c>
      <c r="AE494" t="s">
        <v>10</v>
      </c>
      <c r="AF494">
        <v>0</v>
      </c>
      <c r="AG494">
        <v>0</v>
      </c>
      <c r="AH494" t="s">
        <v>11</v>
      </c>
      <c r="AI494">
        <v>0.93961099999999997</v>
      </c>
      <c r="AJ494">
        <v>1.2899999999999999E-4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1050</v>
      </c>
      <c r="D495" t="s">
        <v>1</v>
      </c>
      <c r="E495">
        <v>0</v>
      </c>
      <c r="F495">
        <v>0</v>
      </c>
      <c r="G495" t="s">
        <v>2</v>
      </c>
      <c r="H495">
        <v>29148.001367000001</v>
      </c>
      <c r="I495">
        <v>544042.25693899998</v>
      </c>
      <c r="J495" t="s">
        <v>3</v>
      </c>
      <c r="K495">
        <v>29118.851836000002</v>
      </c>
      <c r="L495">
        <v>541732.87135100004</v>
      </c>
      <c r="M495" t="s">
        <v>4</v>
      </c>
      <c r="N495">
        <v>1225.1475270000001</v>
      </c>
      <c r="O495">
        <v>1330.268544</v>
      </c>
      <c r="P495" t="s">
        <v>5</v>
      </c>
      <c r="Q495">
        <v>0</v>
      </c>
      <c r="R495">
        <v>0</v>
      </c>
      <c r="S495" t="s">
        <v>6</v>
      </c>
      <c r="T495">
        <v>871.86517000000003</v>
      </c>
      <c r="U495">
        <v>558.06510800000001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5.7956000000000001E-2</v>
      </c>
      <c r="AD495">
        <v>3.6999999999999998E-5</v>
      </c>
      <c r="AE495" t="s">
        <v>10</v>
      </c>
      <c r="AF495">
        <v>0</v>
      </c>
      <c r="AG495">
        <v>0</v>
      </c>
      <c r="AH495" t="s">
        <v>11</v>
      </c>
      <c r="AI495">
        <v>0.93961099999999997</v>
      </c>
      <c r="AJ495">
        <v>1.2899999999999999E-4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1125</v>
      </c>
      <c r="D496" t="s">
        <v>1</v>
      </c>
      <c r="E496">
        <v>0</v>
      </c>
      <c r="F496">
        <v>0</v>
      </c>
      <c r="G496" t="s">
        <v>2</v>
      </c>
      <c r="H496">
        <v>31219.204452999998</v>
      </c>
      <c r="I496">
        <v>564521.65721600002</v>
      </c>
      <c r="J496" t="s">
        <v>3</v>
      </c>
      <c r="K496">
        <v>31188.014179999998</v>
      </c>
      <c r="L496">
        <v>562258.01404299994</v>
      </c>
      <c r="M496" t="s">
        <v>4</v>
      </c>
      <c r="N496">
        <v>1312.468948</v>
      </c>
      <c r="O496">
        <v>1435.175493</v>
      </c>
      <c r="P496" t="s">
        <v>5</v>
      </c>
      <c r="Q496">
        <v>0</v>
      </c>
      <c r="R496">
        <v>0</v>
      </c>
      <c r="S496" t="s">
        <v>6</v>
      </c>
      <c r="T496">
        <v>933.65117399999997</v>
      </c>
      <c r="U496">
        <v>608.09008900000003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5.7956000000000001E-2</v>
      </c>
      <c r="AD496">
        <v>3.6999999999999998E-5</v>
      </c>
      <c r="AE496" t="s">
        <v>10</v>
      </c>
      <c r="AF496">
        <v>0</v>
      </c>
      <c r="AG496">
        <v>0</v>
      </c>
      <c r="AH496" t="s">
        <v>11</v>
      </c>
      <c r="AI496">
        <v>0.93961099999999997</v>
      </c>
      <c r="AJ496">
        <v>1.2899999999999999E-4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1200</v>
      </c>
      <c r="D497" t="s">
        <v>1</v>
      </c>
      <c r="E497">
        <v>0</v>
      </c>
      <c r="F497">
        <v>0</v>
      </c>
      <c r="G497" t="s">
        <v>2</v>
      </c>
      <c r="H497">
        <v>33307.049765999996</v>
      </c>
      <c r="I497">
        <v>580123.72786999994</v>
      </c>
      <c r="J497" t="s">
        <v>3</v>
      </c>
      <c r="K497">
        <v>33273.804062000003</v>
      </c>
      <c r="L497">
        <v>577874.76730199996</v>
      </c>
      <c r="M497" t="s">
        <v>4</v>
      </c>
      <c r="N497">
        <v>1400.1675949999999</v>
      </c>
      <c r="O497">
        <v>1508.8116010000001</v>
      </c>
      <c r="P497" t="s">
        <v>5</v>
      </c>
      <c r="Q497">
        <v>0</v>
      </c>
      <c r="R497">
        <v>0</v>
      </c>
      <c r="S497" t="s">
        <v>6</v>
      </c>
      <c r="T497">
        <v>995.91901399999995</v>
      </c>
      <c r="U497">
        <v>614.68421999999998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5.7956000000000001E-2</v>
      </c>
      <c r="AD497">
        <v>3.6999999999999998E-5</v>
      </c>
      <c r="AE497" t="s">
        <v>10</v>
      </c>
      <c r="AF497">
        <v>0</v>
      </c>
      <c r="AG497">
        <v>0</v>
      </c>
      <c r="AH497" t="s">
        <v>11</v>
      </c>
      <c r="AI497">
        <v>0.93961099999999997</v>
      </c>
      <c r="AJ497">
        <v>1.2899999999999999E-4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1275</v>
      </c>
      <c r="D498" t="s">
        <v>1</v>
      </c>
      <c r="E498">
        <v>0</v>
      </c>
      <c r="F498">
        <v>0</v>
      </c>
      <c r="G498" t="s">
        <v>2</v>
      </c>
      <c r="H498">
        <v>35389.251327999998</v>
      </c>
      <c r="I498">
        <v>570988.59079299995</v>
      </c>
      <c r="J498" t="s">
        <v>3</v>
      </c>
      <c r="K498">
        <v>35353.952266</v>
      </c>
      <c r="L498">
        <v>568641.58805899997</v>
      </c>
      <c r="M498" t="s">
        <v>4</v>
      </c>
      <c r="N498">
        <v>1487.9570510000001</v>
      </c>
      <c r="O498">
        <v>1508.971896</v>
      </c>
      <c r="P498" t="s">
        <v>5</v>
      </c>
      <c r="Q498">
        <v>0</v>
      </c>
      <c r="R498">
        <v>0</v>
      </c>
      <c r="S498" t="s">
        <v>6</v>
      </c>
      <c r="T498">
        <v>1057.985449</v>
      </c>
      <c r="U498">
        <v>603.00789799999995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5.7956000000000001E-2</v>
      </c>
      <c r="AD498">
        <v>3.6999999999999998E-5</v>
      </c>
      <c r="AE498" t="s">
        <v>10</v>
      </c>
      <c r="AF498">
        <v>0</v>
      </c>
      <c r="AG498">
        <v>0</v>
      </c>
      <c r="AH498" t="s">
        <v>11</v>
      </c>
      <c r="AI498">
        <v>0.93961099999999997</v>
      </c>
      <c r="AJ498">
        <v>1.2899999999999999E-4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1350</v>
      </c>
      <c r="D499" t="s">
        <v>1</v>
      </c>
      <c r="E499">
        <v>0</v>
      </c>
      <c r="F499">
        <v>0</v>
      </c>
      <c r="G499" t="s">
        <v>2</v>
      </c>
      <c r="H499">
        <v>37461.819687000003</v>
      </c>
      <c r="I499">
        <v>573233.91457400005</v>
      </c>
      <c r="J499" t="s">
        <v>3</v>
      </c>
      <c r="K499">
        <v>37424.473983999997</v>
      </c>
      <c r="L499">
        <v>570853.42022800003</v>
      </c>
      <c r="M499" t="s">
        <v>4</v>
      </c>
      <c r="N499">
        <v>1574.254373</v>
      </c>
      <c r="O499">
        <v>1523.703741</v>
      </c>
      <c r="P499" t="s">
        <v>5</v>
      </c>
      <c r="Q499">
        <v>0</v>
      </c>
      <c r="R499">
        <v>0</v>
      </c>
      <c r="S499" t="s">
        <v>6</v>
      </c>
      <c r="T499">
        <v>1119.7597659999999</v>
      </c>
      <c r="U499">
        <v>651.471318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5.7956000000000001E-2</v>
      </c>
      <c r="AD499">
        <v>3.6999999999999998E-5</v>
      </c>
      <c r="AE499" t="s">
        <v>10</v>
      </c>
      <c r="AF499">
        <v>0</v>
      </c>
      <c r="AG499">
        <v>0</v>
      </c>
      <c r="AH499" t="s">
        <v>11</v>
      </c>
      <c r="AI499">
        <v>0.93961099999999997</v>
      </c>
      <c r="AJ499">
        <v>1.2899999999999999E-4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1425</v>
      </c>
      <c r="D500" t="s">
        <v>1</v>
      </c>
      <c r="E500">
        <v>0</v>
      </c>
      <c r="F500">
        <v>0</v>
      </c>
      <c r="G500" t="s">
        <v>2</v>
      </c>
      <c r="H500">
        <v>39532.194062000002</v>
      </c>
      <c r="I500">
        <v>623648.54020299995</v>
      </c>
      <c r="J500" t="s">
        <v>3</v>
      </c>
      <c r="K500">
        <v>39492.806641000003</v>
      </c>
      <c r="L500">
        <v>621219.56671499996</v>
      </c>
      <c r="M500" t="s">
        <v>4</v>
      </c>
      <c r="N500">
        <v>1660.405393</v>
      </c>
      <c r="O500">
        <v>1586.051144</v>
      </c>
      <c r="P500" t="s">
        <v>5</v>
      </c>
      <c r="Q500">
        <v>0</v>
      </c>
      <c r="R500">
        <v>0</v>
      </c>
      <c r="S500" t="s">
        <v>6</v>
      </c>
      <c r="T500">
        <v>1181.4378610000001</v>
      </c>
      <c r="U500">
        <v>680.72821999999996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5.7956000000000001E-2</v>
      </c>
      <c r="AD500">
        <v>3.6999999999999998E-5</v>
      </c>
      <c r="AE500" t="s">
        <v>10</v>
      </c>
      <c r="AF500">
        <v>0</v>
      </c>
      <c r="AG500">
        <v>0</v>
      </c>
      <c r="AH500" t="s">
        <v>11</v>
      </c>
      <c r="AI500">
        <v>0.93961099999999997</v>
      </c>
      <c r="AJ500">
        <v>1.2899999999999999E-4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1500</v>
      </c>
      <c r="D501" t="s">
        <v>1</v>
      </c>
      <c r="E501">
        <v>0</v>
      </c>
      <c r="F501">
        <v>0</v>
      </c>
      <c r="G501" t="s">
        <v>2</v>
      </c>
      <c r="H501">
        <v>41594.056171999997</v>
      </c>
      <c r="I501">
        <v>682474.30966499995</v>
      </c>
      <c r="J501" t="s">
        <v>3</v>
      </c>
      <c r="K501">
        <v>41552.633827999998</v>
      </c>
      <c r="L501">
        <v>680004.47370900004</v>
      </c>
      <c r="M501" t="s">
        <v>4</v>
      </c>
      <c r="N501">
        <v>1746.806587</v>
      </c>
      <c r="O501">
        <v>1612.306922</v>
      </c>
      <c r="P501" t="s">
        <v>5</v>
      </c>
      <c r="Q501">
        <v>0</v>
      </c>
      <c r="R501">
        <v>0</v>
      </c>
      <c r="S501" t="s">
        <v>6</v>
      </c>
      <c r="T501">
        <v>1242.7969849999999</v>
      </c>
      <c r="U501">
        <v>707.82573000000002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5.7956000000000001E-2</v>
      </c>
      <c r="AD501">
        <v>3.6999999999999998E-5</v>
      </c>
      <c r="AE501" t="s">
        <v>10</v>
      </c>
      <c r="AF501">
        <v>0</v>
      </c>
      <c r="AG501">
        <v>0</v>
      </c>
      <c r="AH501" t="s">
        <v>11</v>
      </c>
      <c r="AI501">
        <v>0.93961099999999997</v>
      </c>
      <c r="AJ501">
        <v>1.2899999999999999E-4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2866.82</v>
      </c>
      <c r="C2">
        <v>1559.52</v>
      </c>
      <c r="D2">
        <v>1488.16</v>
      </c>
      <c r="E2">
        <v>1474.76</v>
      </c>
      <c r="F2">
        <v>464.84100000000001</v>
      </c>
      <c r="G2">
        <v>0</v>
      </c>
      <c r="H2">
        <v>464.84100000000001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1539.85</v>
      </c>
      <c r="C3">
        <v>1537.9</v>
      </c>
      <c r="D3">
        <v>1474.71</v>
      </c>
      <c r="E3">
        <v>1462.5</v>
      </c>
      <c r="F3">
        <v>457.48599999999999</v>
      </c>
      <c r="G3">
        <v>0</v>
      </c>
      <c r="H3">
        <v>457.48599999999999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1543.01</v>
      </c>
      <c r="C4">
        <v>1540.9</v>
      </c>
      <c r="D4">
        <v>1476</v>
      </c>
      <c r="E4">
        <v>1463.81</v>
      </c>
      <c r="F4">
        <v>458.04899999999998</v>
      </c>
      <c r="G4">
        <v>0</v>
      </c>
      <c r="H4">
        <v>458.04899999999998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1541.28</v>
      </c>
      <c r="C5">
        <v>1539.24</v>
      </c>
      <c r="D5">
        <v>1474.83</v>
      </c>
      <c r="E5">
        <v>1462.67</v>
      </c>
      <c r="F5">
        <v>457.411</v>
      </c>
      <c r="G5">
        <v>0</v>
      </c>
      <c r="H5">
        <v>457.411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1542.74</v>
      </c>
      <c r="C6">
        <v>1540.49</v>
      </c>
      <c r="D6">
        <v>1474.96</v>
      </c>
      <c r="E6">
        <v>1462.61</v>
      </c>
      <c r="F6">
        <v>457.46899999999999</v>
      </c>
      <c r="G6">
        <v>0</v>
      </c>
      <c r="H6">
        <v>457.46899999999999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1551.71</v>
      </c>
      <c r="C7">
        <v>1549.48</v>
      </c>
      <c r="D7">
        <v>1476.24</v>
      </c>
      <c r="E7">
        <v>1462.81</v>
      </c>
      <c r="F7">
        <v>457.66899999999998</v>
      </c>
      <c r="G7">
        <v>0</v>
      </c>
      <c r="H7">
        <v>457.66899999999998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1546.6</v>
      </c>
      <c r="C8">
        <v>1544.47</v>
      </c>
      <c r="D8">
        <v>1475.47</v>
      </c>
      <c r="E8">
        <v>1462.66</v>
      </c>
      <c r="F8">
        <v>457.52600000000001</v>
      </c>
      <c r="G8">
        <v>0</v>
      </c>
      <c r="H8">
        <v>457.52600000000001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1540.02</v>
      </c>
      <c r="C9">
        <v>1537.91</v>
      </c>
      <c r="D9">
        <v>1475.14</v>
      </c>
      <c r="E9">
        <v>1462.96</v>
      </c>
      <c r="F9">
        <v>457.774</v>
      </c>
      <c r="G9">
        <v>0</v>
      </c>
      <c r="H9">
        <v>457.774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2146.21</v>
      </c>
      <c r="C10">
        <v>1546.71</v>
      </c>
      <c r="D10">
        <v>1475.84</v>
      </c>
      <c r="E10">
        <v>1462.66</v>
      </c>
      <c r="F10">
        <v>457.47899999999998</v>
      </c>
      <c r="G10">
        <v>0</v>
      </c>
      <c r="H10">
        <v>457.47899999999998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1548.65</v>
      </c>
      <c r="C11">
        <v>1546.02</v>
      </c>
      <c r="D11">
        <v>1476.22</v>
      </c>
      <c r="E11">
        <v>1463.23</v>
      </c>
      <c r="F11">
        <v>457.91</v>
      </c>
      <c r="G11">
        <v>0</v>
      </c>
      <c r="H11">
        <v>457.91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1552.86</v>
      </c>
      <c r="C12">
        <v>1550.63</v>
      </c>
      <c r="D12">
        <v>1475.94</v>
      </c>
      <c r="E12">
        <v>1462.33</v>
      </c>
      <c r="F12">
        <v>457.32499999999999</v>
      </c>
      <c r="G12">
        <v>0</v>
      </c>
      <c r="H12">
        <v>457.32499999999999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1545.95</v>
      </c>
      <c r="C13">
        <v>1543.77</v>
      </c>
      <c r="D13">
        <v>1475.71</v>
      </c>
      <c r="E13">
        <v>1463.12</v>
      </c>
      <c r="F13">
        <v>458.03300000000002</v>
      </c>
      <c r="G13">
        <v>0</v>
      </c>
      <c r="H13">
        <v>458.03300000000002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1545.85</v>
      </c>
      <c r="C14">
        <v>1543.67</v>
      </c>
      <c r="D14">
        <v>1475.51</v>
      </c>
      <c r="E14">
        <v>1462.58</v>
      </c>
      <c r="F14">
        <v>457.39600000000002</v>
      </c>
      <c r="G14">
        <v>0</v>
      </c>
      <c r="H14">
        <v>457.39600000000002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1549.87</v>
      </c>
      <c r="C15">
        <v>1547.77</v>
      </c>
      <c r="D15">
        <v>1475.85</v>
      </c>
      <c r="E15">
        <v>1462.67</v>
      </c>
      <c r="F15">
        <v>457.67099999999999</v>
      </c>
      <c r="G15">
        <v>0</v>
      </c>
      <c r="H15">
        <v>457.67099999999999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2248.61</v>
      </c>
      <c r="C16">
        <v>1537.31</v>
      </c>
      <c r="D16">
        <v>1474.45</v>
      </c>
      <c r="E16">
        <v>1462.28</v>
      </c>
      <c r="F16">
        <v>457.24200000000002</v>
      </c>
      <c r="G16">
        <v>0</v>
      </c>
      <c r="H16">
        <v>457.24200000000002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1554.47</v>
      </c>
      <c r="C17">
        <v>1550.59</v>
      </c>
      <c r="D17">
        <v>1476.29</v>
      </c>
      <c r="E17">
        <v>1462.71</v>
      </c>
      <c r="F17">
        <v>457.74700000000001</v>
      </c>
      <c r="G17">
        <v>0</v>
      </c>
      <c r="H17">
        <v>457.74700000000001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1545.07</v>
      </c>
      <c r="C18">
        <v>1542.97</v>
      </c>
      <c r="D18">
        <v>1475.19</v>
      </c>
      <c r="E18">
        <v>1462.48</v>
      </c>
      <c r="F18">
        <v>457.56200000000001</v>
      </c>
      <c r="G18">
        <v>0</v>
      </c>
      <c r="H18">
        <v>457.56200000000001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1546.98</v>
      </c>
      <c r="C19">
        <v>1544.71</v>
      </c>
      <c r="D19">
        <v>1475.96</v>
      </c>
      <c r="E19">
        <v>1463</v>
      </c>
      <c r="F19">
        <v>457.8</v>
      </c>
      <c r="G19">
        <v>0</v>
      </c>
      <c r="H19">
        <v>457.8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1547.18</v>
      </c>
      <c r="C20">
        <v>1545.06</v>
      </c>
      <c r="D20">
        <v>1474.97</v>
      </c>
      <c r="E20">
        <v>1462.14</v>
      </c>
      <c r="F20">
        <v>457.47699999999998</v>
      </c>
      <c r="G20">
        <v>0</v>
      </c>
      <c r="H20">
        <v>457.47699999999998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1540</v>
      </c>
      <c r="C21">
        <v>1538.02</v>
      </c>
      <c r="D21">
        <v>1475.33</v>
      </c>
      <c r="E21">
        <v>1463.15</v>
      </c>
      <c r="F21">
        <v>457.75200000000001</v>
      </c>
      <c r="G21">
        <v>0</v>
      </c>
      <c r="H21">
        <v>457.75200000000001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2231.7600000000002</v>
      </c>
      <c r="C22">
        <v>1546.7</v>
      </c>
      <c r="D22">
        <v>1475.63</v>
      </c>
      <c r="E22">
        <v>1462.36</v>
      </c>
      <c r="F22">
        <v>457.45400000000001</v>
      </c>
      <c r="G22">
        <v>0</v>
      </c>
      <c r="H22">
        <v>457.45400000000001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1552</v>
      </c>
      <c r="C23">
        <v>1549.06</v>
      </c>
      <c r="D23">
        <v>1475.74</v>
      </c>
      <c r="E23">
        <v>1462.34</v>
      </c>
      <c r="F23">
        <v>457.61399999999998</v>
      </c>
      <c r="G23">
        <v>0</v>
      </c>
      <c r="H23">
        <v>457.61399999999998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1548.01</v>
      </c>
      <c r="C24">
        <v>1545.87</v>
      </c>
      <c r="D24">
        <v>1475.17</v>
      </c>
      <c r="E24">
        <v>1461.91</v>
      </c>
      <c r="F24">
        <v>457.09199999999998</v>
      </c>
      <c r="G24">
        <v>0</v>
      </c>
      <c r="H24">
        <v>457.09199999999998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1544.78</v>
      </c>
      <c r="C25">
        <v>1542.74</v>
      </c>
      <c r="D25">
        <v>1475.11</v>
      </c>
      <c r="E25">
        <v>1462.47</v>
      </c>
      <c r="F25">
        <v>457.75599999999997</v>
      </c>
      <c r="G25">
        <v>0</v>
      </c>
      <c r="H25">
        <v>457.75599999999997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1542.47</v>
      </c>
      <c r="C26">
        <v>1539.61</v>
      </c>
      <c r="D26">
        <v>1475.28</v>
      </c>
      <c r="E26">
        <v>1462.92</v>
      </c>
      <c r="F26">
        <v>457.41699999999997</v>
      </c>
      <c r="G26">
        <v>0</v>
      </c>
      <c r="H26">
        <v>457.41699999999997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1550.4</v>
      </c>
      <c r="C27">
        <v>1547.01</v>
      </c>
      <c r="D27">
        <v>1475.48</v>
      </c>
      <c r="E27">
        <v>1462.19</v>
      </c>
      <c r="F27">
        <v>457.63499999999999</v>
      </c>
      <c r="G27">
        <v>0</v>
      </c>
      <c r="H27">
        <v>457.63499999999999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2293.4899999999998</v>
      </c>
      <c r="C28">
        <v>1544.89</v>
      </c>
      <c r="D28">
        <v>1474.82</v>
      </c>
      <c r="E28">
        <v>1461.99</v>
      </c>
      <c r="F28">
        <v>457.34300000000002</v>
      </c>
      <c r="G28">
        <v>0</v>
      </c>
      <c r="H28">
        <v>457.34300000000002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1553.24</v>
      </c>
      <c r="C29">
        <v>1549.31</v>
      </c>
      <c r="D29">
        <v>1476.11</v>
      </c>
      <c r="E29">
        <v>1462.68</v>
      </c>
      <c r="F29">
        <v>457.51799999999997</v>
      </c>
      <c r="G29">
        <v>0</v>
      </c>
      <c r="H29">
        <v>457.51799999999997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1543.2</v>
      </c>
      <c r="C30">
        <v>1541.09</v>
      </c>
      <c r="D30">
        <v>1475.01</v>
      </c>
      <c r="E30">
        <v>1462.56</v>
      </c>
      <c r="F30">
        <v>457.57299999999998</v>
      </c>
      <c r="G30">
        <v>0</v>
      </c>
      <c r="H30">
        <v>457.57299999999998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1546.33</v>
      </c>
      <c r="C31">
        <v>1544.22</v>
      </c>
      <c r="D31">
        <v>1475.89</v>
      </c>
      <c r="E31">
        <v>1462.98</v>
      </c>
      <c r="F31">
        <v>457.69299999999998</v>
      </c>
      <c r="G31">
        <v>0</v>
      </c>
      <c r="H31">
        <v>457.69299999999998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1551.37</v>
      </c>
      <c r="C32">
        <v>1549.2</v>
      </c>
      <c r="D32">
        <v>1476.12</v>
      </c>
      <c r="E32">
        <v>1462.79</v>
      </c>
      <c r="F32">
        <v>457.69900000000001</v>
      </c>
      <c r="G32">
        <v>0</v>
      </c>
      <c r="H32">
        <v>457.69900000000001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1545.26</v>
      </c>
      <c r="C33">
        <v>1543.19</v>
      </c>
      <c r="D33">
        <v>1475.33</v>
      </c>
      <c r="E33">
        <v>1462.71</v>
      </c>
      <c r="F33">
        <v>457.69400000000002</v>
      </c>
      <c r="G33">
        <v>0</v>
      </c>
      <c r="H33">
        <v>457.69400000000002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2278.9</v>
      </c>
      <c r="C34">
        <v>1547.24</v>
      </c>
      <c r="D34">
        <v>1475.62</v>
      </c>
      <c r="E34">
        <v>1462.4</v>
      </c>
      <c r="F34">
        <v>457.35399999999998</v>
      </c>
      <c r="G34">
        <v>0</v>
      </c>
      <c r="H34">
        <v>457.35399999999998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1550.92</v>
      </c>
      <c r="C35">
        <v>1548.09</v>
      </c>
      <c r="D35">
        <v>1475.58</v>
      </c>
      <c r="E35">
        <v>1462.33</v>
      </c>
      <c r="F35">
        <v>457.58600000000001</v>
      </c>
      <c r="G35">
        <v>0</v>
      </c>
      <c r="H35">
        <v>457.58600000000001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1549.15</v>
      </c>
      <c r="C36">
        <v>1546.9</v>
      </c>
      <c r="D36">
        <v>1475.49</v>
      </c>
      <c r="E36">
        <v>1462.24</v>
      </c>
      <c r="F36">
        <v>457.25700000000001</v>
      </c>
      <c r="G36">
        <v>0</v>
      </c>
      <c r="H36">
        <v>457.25700000000001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1546.4</v>
      </c>
      <c r="C37">
        <v>1544.29</v>
      </c>
      <c r="D37">
        <v>1475.15</v>
      </c>
      <c r="E37">
        <v>1462.36</v>
      </c>
      <c r="F37">
        <v>457.66</v>
      </c>
      <c r="G37">
        <v>0</v>
      </c>
      <c r="H37">
        <v>457.66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1543.25</v>
      </c>
      <c r="C38">
        <v>1540.63</v>
      </c>
      <c r="D38">
        <v>1475.22</v>
      </c>
      <c r="E38">
        <v>1462.7</v>
      </c>
      <c r="F38">
        <v>457.38</v>
      </c>
      <c r="G38">
        <v>0</v>
      </c>
      <c r="H38">
        <v>457.38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1551.34</v>
      </c>
      <c r="C39">
        <v>1548.41</v>
      </c>
      <c r="D39">
        <v>1475.72</v>
      </c>
      <c r="E39">
        <v>1462.4</v>
      </c>
      <c r="F39">
        <v>457.66</v>
      </c>
      <c r="G39">
        <v>0</v>
      </c>
      <c r="H39">
        <v>457.66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2254.79</v>
      </c>
      <c r="C40">
        <v>1539.19</v>
      </c>
      <c r="D40">
        <v>1474.62</v>
      </c>
      <c r="E40">
        <v>1462.45</v>
      </c>
      <c r="F40">
        <v>457.32900000000001</v>
      </c>
      <c r="G40">
        <v>0</v>
      </c>
      <c r="H40">
        <v>457.32900000000001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1553.23</v>
      </c>
      <c r="C41">
        <v>1549.3</v>
      </c>
      <c r="D41">
        <v>1475.87</v>
      </c>
      <c r="E41">
        <v>1462.47</v>
      </c>
      <c r="F41">
        <v>457.65699999999998</v>
      </c>
      <c r="G41">
        <v>0</v>
      </c>
      <c r="H41">
        <v>457.65699999999998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1549.83</v>
      </c>
      <c r="C42">
        <v>1547.53</v>
      </c>
      <c r="D42">
        <v>1475.08</v>
      </c>
      <c r="E42">
        <v>1461.75</v>
      </c>
      <c r="F42">
        <v>457.23599999999999</v>
      </c>
      <c r="G42">
        <v>0</v>
      </c>
      <c r="H42">
        <v>457.23599999999999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1549.33</v>
      </c>
      <c r="C43">
        <v>1547.21</v>
      </c>
      <c r="D43">
        <v>1475.56</v>
      </c>
      <c r="E43">
        <v>1462.47</v>
      </c>
      <c r="F43">
        <v>457.697</v>
      </c>
      <c r="G43">
        <v>0</v>
      </c>
      <c r="H43">
        <v>457.697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1545.61</v>
      </c>
      <c r="C44">
        <v>1543.49</v>
      </c>
      <c r="D44">
        <v>1475.1</v>
      </c>
      <c r="E44">
        <v>1462.21</v>
      </c>
      <c r="F44">
        <v>457.44499999999999</v>
      </c>
      <c r="G44">
        <v>0</v>
      </c>
      <c r="H44">
        <v>457.44499999999999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1549.38</v>
      </c>
      <c r="C45">
        <v>1547.33</v>
      </c>
      <c r="D45">
        <v>1475.6</v>
      </c>
      <c r="E45">
        <v>1462.5</v>
      </c>
      <c r="F45">
        <v>457.77</v>
      </c>
      <c r="G45">
        <v>0</v>
      </c>
      <c r="H45">
        <v>457.77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2261.1999999999998</v>
      </c>
      <c r="C46">
        <v>1546.17</v>
      </c>
      <c r="D46">
        <v>1475.73</v>
      </c>
      <c r="E46">
        <v>1462.54</v>
      </c>
      <c r="F46">
        <v>457.54399999999998</v>
      </c>
      <c r="G46">
        <v>0</v>
      </c>
      <c r="H46">
        <v>457.54399999999998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1551.83</v>
      </c>
      <c r="C47">
        <v>1547.95</v>
      </c>
      <c r="D47">
        <v>1475.66</v>
      </c>
      <c r="E47">
        <v>1462.43</v>
      </c>
      <c r="F47">
        <v>457.67399999999998</v>
      </c>
      <c r="G47">
        <v>0</v>
      </c>
      <c r="H47">
        <v>457.67399999999998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1552.23</v>
      </c>
      <c r="C48">
        <v>1550.12</v>
      </c>
      <c r="D48">
        <v>1475.99</v>
      </c>
      <c r="E48">
        <v>1462.54</v>
      </c>
      <c r="F48">
        <v>457.43200000000002</v>
      </c>
      <c r="G48">
        <v>0</v>
      </c>
      <c r="H48">
        <v>457.43200000000002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1540.4</v>
      </c>
      <c r="C49">
        <v>1538.44</v>
      </c>
      <c r="D49">
        <v>1475.06</v>
      </c>
      <c r="E49">
        <v>1462.88</v>
      </c>
      <c r="F49">
        <v>457.767</v>
      </c>
      <c r="G49">
        <v>0</v>
      </c>
      <c r="H49">
        <v>457.767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1544.44</v>
      </c>
      <c r="C50">
        <v>1542.2</v>
      </c>
      <c r="D50">
        <v>1475.31</v>
      </c>
      <c r="E50">
        <v>1462.59</v>
      </c>
      <c r="F50">
        <v>457.49900000000002</v>
      </c>
      <c r="G50">
        <v>0</v>
      </c>
      <c r="H50">
        <v>457.49900000000002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1550.18</v>
      </c>
      <c r="C51">
        <v>1547.6</v>
      </c>
      <c r="D51">
        <v>1476.07</v>
      </c>
      <c r="E51">
        <v>1462.87</v>
      </c>
      <c r="F51">
        <v>457.791</v>
      </c>
      <c r="G51">
        <v>0</v>
      </c>
      <c r="H51">
        <v>457.791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2253.1999999999998</v>
      </c>
      <c r="C52">
        <v>1538.4</v>
      </c>
      <c r="D52">
        <v>1474.31</v>
      </c>
      <c r="E52">
        <v>1462.11</v>
      </c>
      <c r="F52">
        <v>457.36599999999999</v>
      </c>
      <c r="G52">
        <v>0</v>
      </c>
      <c r="H52">
        <v>457.36599999999999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1545.19</v>
      </c>
      <c r="C53">
        <v>1541.32</v>
      </c>
      <c r="D53">
        <v>1475.06</v>
      </c>
      <c r="E53">
        <v>1462.69</v>
      </c>
      <c r="F53">
        <v>457.774</v>
      </c>
      <c r="G53">
        <v>0</v>
      </c>
      <c r="H53">
        <v>457.774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1539.68</v>
      </c>
      <c r="C54">
        <v>1537.66</v>
      </c>
      <c r="D54">
        <v>1474.79</v>
      </c>
      <c r="E54">
        <v>1462.6</v>
      </c>
      <c r="F54">
        <v>457.541</v>
      </c>
      <c r="G54">
        <v>0</v>
      </c>
      <c r="H54">
        <v>457.541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1546.1</v>
      </c>
      <c r="C55">
        <v>1544</v>
      </c>
      <c r="D55">
        <v>1475.39</v>
      </c>
      <c r="E55">
        <v>1462.42</v>
      </c>
      <c r="F55">
        <v>457.57900000000001</v>
      </c>
      <c r="G55">
        <v>0</v>
      </c>
      <c r="H55">
        <v>457.57900000000001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1547.51</v>
      </c>
      <c r="C56">
        <v>1545.43</v>
      </c>
      <c r="D56">
        <v>1475.22</v>
      </c>
      <c r="E56">
        <v>1462.3</v>
      </c>
      <c r="F56">
        <v>457.23399999999998</v>
      </c>
      <c r="G56">
        <v>0</v>
      </c>
      <c r="H56">
        <v>457.23399999999998</v>
      </c>
      <c r="I56">
        <v>1</v>
      </c>
      <c r="J56">
        <v>1</v>
      </c>
      <c r="K56">
        <v>0</v>
      </c>
      <c r="R56">
        <f>AVERAGE(B7:B56)</f>
        <v>1659.3285999999996</v>
      </c>
      <c r="S56">
        <f>AVERAGE(C7:C56)</f>
        <v>1544.8176000000001</v>
      </c>
      <c r="U56">
        <f>_xlfn.VAR.P(B7:B56)</f>
        <v>65853.194144041438</v>
      </c>
      <c r="V56">
        <f>_xlfn.VAR.P(C7:C56)</f>
        <v>13.986870239999906</v>
      </c>
      <c r="X56">
        <f>1.96*SQRT(U56)/50</f>
        <v>10.059455862495735</v>
      </c>
      <c r="Y56">
        <f>1.96*SQRT(V56)/50</f>
        <v>0.14660417553942129</v>
      </c>
    </row>
    <row r="57" spans="1:25" x14ac:dyDescent="0.25">
      <c r="A57" t="s">
        <v>99</v>
      </c>
      <c r="B57">
        <v>82970.172971000007</v>
      </c>
      <c r="C57" t="s">
        <v>36</v>
      </c>
    </row>
    <row r="58" spans="1:25" x14ac:dyDescent="0.25">
      <c r="A58" t="s">
        <v>35</v>
      </c>
      <c r="B58">
        <v>1512.52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2291.71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1520.2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1521.81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1513.2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1517.23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1522.43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2423.7600000000002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1521.87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1516.17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1513.83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1519.16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1513.03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2417.0300000000002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1520.72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1521.51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1517.47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1512.9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1519.64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2423.4699999999998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1523.47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1515.59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1516.47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1519.16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1512.17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2391.0500000000002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1518.04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1521.98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1513.12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1517.32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1515.53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2415.92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1523.34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1515.61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1516.67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1519.96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1512.9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2394.4899999999998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1522.32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1519.16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1516.87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1516.54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1515.55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2439.62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1523.73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1515.33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1516.51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1518.64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1512.47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2402.3200000000002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1522.82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1516.97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1513.26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1516.69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1515.3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1660.9422000000006</v>
      </c>
      <c r="S112">
        <f>AVERAGE(C63:C112)</f>
        <v>0</v>
      </c>
      <c r="U112">
        <f>_xlfn.VAR.P(B63:B112)</f>
        <v>107909.9911371582</v>
      </c>
      <c r="V112">
        <f>_xlfn.VAR.P(C63:C112)</f>
        <v>0</v>
      </c>
      <c r="X112">
        <f>1.96*SQRT(U112)/50</f>
        <v>12.877065223916619</v>
      </c>
      <c r="Y112">
        <f>1.96*SQRT(V112)/50</f>
        <v>0</v>
      </c>
    </row>
    <row r="113" spans="1:9" x14ac:dyDescent="0.25">
      <c r="A113" t="s">
        <v>35</v>
      </c>
      <c r="B113">
        <v>83050.512831</v>
      </c>
      <c r="C113" t="s">
        <v>36</v>
      </c>
    </row>
    <row r="114" spans="1:9" x14ac:dyDescent="0.25">
      <c r="A114" t="s">
        <v>37</v>
      </c>
      <c r="B114">
        <v>36902.9</v>
      </c>
      <c r="C114">
        <v>36901.800000000003</v>
      </c>
      <c r="D114">
        <v>36827.199999999997</v>
      </c>
      <c r="E114">
        <v>36812.9</v>
      </c>
      <c r="F114">
        <v>515.80399999999997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36679</v>
      </c>
      <c r="C115">
        <v>36677.800000000003</v>
      </c>
      <c r="D115">
        <v>36602.800000000003</v>
      </c>
      <c r="E115">
        <v>36588.400000000001</v>
      </c>
      <c r="F115">
        <v>520.46699999999998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36510.9</v>
      </c>
      <c r="C116">
        <v>36509.800000000003</v>
      </c>
      <c r="D116">
        <v>36434.199999999997</v>
      </c>
      <c r="E116">
        <v>36419.699999999997</v>
      </c>
      <c r="F116">
        <v>520.13800000000003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36326.1</v>
      </c>
      <c r="C117">
        <v>36325</v>
      </c>
      <c r="D117">
        <v>36248.800000000003</v>
      </c>
      <c r="E117">
        <v>36234.300000000003</v>
      </c>
      <c r="F117">
        <v>520.45799999999997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36516.5</v>
      </c>
      <c r="C118">
        <v>36515</v>
      </c>
      <c r="D118">
        <v>36440.1</v>
      </c>
      <c r="E118">
        <v>36425.699999999997</v>
      </c>
      <c r="F118">
        <v>520.255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36019.800000000003</v>
      </c>
      <c r="C119">
        <v>36018</v>
      </c>
      <c r="D119">
        <v>35941.800000000003</v>
      </c>
      <c r="E119">
        <v>35927.1</v>
      </c>
      <c r="F119">
        <v>520.88800000000003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36144.1</v>
      </c>
      <c r="C120">
        <v>36142.800000000003</v>
      </c>
      <c r="D120">
        <v>36067.4</v>
      </c>
      <c r="E120">
        <v>36053</v>
      </c>
      <c r="F120">
        <v>520.351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35955.199999999997</v>
      </c>
      <c r="C121">
        <v>35953.9</v>
      </c>
      <c r="D121">
        <v>35831.199999999997</v>
      </c>
      <c r="E121">
        <v>35816.6</v>
      </c>
      <c r="F121">
        <v>520.36599999999999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35798.400000000001</v>
      </c>
      <c r="C122">
        <v>35796.699999999997</v>
      </c>
      <c r="D122">
        <v>35722.400000000001</v>
      </c>
      <c r="E122">
        <v>35708.199999999997</v>
      </c>
      <c r="F122">
        <v>520.101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36131.599999999999</v>
      </c>
      <c r="C123">
        <v>36130.300000000003</v>
      </c>
      <c r="D123">
        <v>36055.4</v>
      </c>
      <c r="E123">
        <v>36041.1</v>
      </c>
      <c r="F123">
        <v>520.15200000000004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36628.5</v>
      </c>
      <c r="C124">
        <v>36627.199999999997</v>
      </c>
      <c r="D124">
        <v>36551.9</v>
      </c>
      <c r="E124">
        <v>36537.5</v>
      </c>
      <c r="F124">
        <v>520.53399999999999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36536.199999999997</v>
      </c>
      <c r="C125">
        <v>36534.699999999997</v>
      </c>
      <c r="D125">
        <v>36460.5</v>
      </c>
      <c r="E125">
        <v>36446.199999999997</v>
      </c>
      <c r="F125">
        <v>520.46500000000003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36475.800000000003</v>
      </c>
      <c r="C126">
        <v>36474.1</v>
      </c>
      <c r="D126">
        <v>36399.5</v>
      </c>
      <c r="E126">
        <v>36385.199999999997</v>
      </c>
      <c r="F126">
        <v>520.22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36615.199999999997</v>
      </c>
      <c r="C127">
        <v>36614.1</v>
      </c>
      <c r="D127">
        <v>36539.1</v>
      </c>
      <c r="E127">
        <v>36524.699999999997</v>
      </c>
      <c r="F127">
        <v>520.14099999999996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36271</v>
      </c>
      <c r="C128">
        <v>36269.599999999999</v>
      </c>
      <c r="D128">
        <v>36195.9</v>
      </c>
      <c r="E128">
        <v>36181.699999999997</v>
      </c>
      <c r="F128">
        <v>520.476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36883.199999999997</v>
      </c>
      <c r="C129">
        <v>35996.5</v>
      </c>
      <c r="D129">
        <v>35922.1</v>
      </c>
      <c r="E129">
        <v>35907.699999999997</v>
      </c>
      <c r="F129">
        <v>520.07500000000005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36411.4</v>
      </c>
      <c r="C130">
        <v>36408.9</v>
      </c>
      <c r="D130">
        <v>36333.5</v>
      </c>
      <c r="E130">
        <v>36319.1</v>
      </c>
      <c r="F130">
        <v>520.20500000000004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36752.1</v>
      </c>
      <c r="C131">
        <v>36750.800000000003</v>
      </c>
      <c r="D131">
        <v>36675.300000000003</v>
      </c>
      <c r="E131">
        <v>36660.800000000003</v>
      </c>
      <c r="F131">
        <v>520.47199999999998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36862.699999999997</v>
      </c>
      <c r="C132">
        <v>36237.1</v>
      </c>
      <c r="D132">
        <v>36163</v>
      </c>
      <c r="E132">
        <v>36148.699999999997</v>
      </c>
      <c r="F132">
        <v>520.28399999999999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36154.800000000003</v>
      </c>
      <c r="C133">
        <v>36153</v>
      </c>
      <c r="D133">
        <v>36079.1</v>
      </c>
      <c r="E133">
        <v>36064.699999999997</v>
      </c>
      <c r="F133">
        <v>520.28300000000002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36485.4</v>
      </c>
      <c r="C134">
        <v>36484</v>
      </c>
      <c r="D134">
        <v>36409.4</v>
      </c>
      <c r="E134">
        <v>36395</v>
      </c>
      <c r="F134">
        <v>520.31200000000001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37334.199999999997</v>
      </c>
      <c r="C135">
        <v>36419.1</v>
      </c>
      <c r="D135">
        <v>36343.9</v>
      </c>
      <c r="E135">
        <v>36329.4</v>
      </c>
      <c r="F135">
        <v>520.25699999999995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36260</v>
      </c>
      <c r="C136">
        <v>36257.9</v>
      </c>
      <c r="D136">
        <v>36181.699999999997</v>
      </c>
      <c r="E136">
        <v>36167.199999999997</v>
      </c>
      <c r="F136">
        <v>520.245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35907.4</v>
      </c>
      <c r="C137">
        <v>35906.199999999997</v>
      </c>
      <c r="D137">
        <v>35830.199999999997</v>
      </c>
      <c r="E137">
        <v>35815.800000000003</v>
      </c>
      <c r="F137">
        <v>520.36099999999999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36474.1</v>
      </c>
      <c r="C138">
        <v>36472.9</v>
      </c>
      <c r="D138">
        <v>36396.5</v>
      </c>
      <c r="E138">
        <v>36382.1</v>
      </c>
      <c r="F138">
        <v>521.01599999999996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36685.4</v>
      </c>
      <c r="C139">
        <v>36684.1</v>
      </c>
      <c r="D139">
        <v>36608.800000000003</v>
      </c>
      <c r="E139">
        <v>36594.400000000001</v>
      </c>
      <c r="F139">
        <v>520.13199999999995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35814</v>
      </c>
      <c r="C140">
        <v>35611.9</v>
      </c>
      <c r="D140">
        <v>35535.4</v>
      </c>
      <c r="E140">
        <v>35521</v>
      </c>
      <c r="F140">
        <v>520.38800000000003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36037.300000000003</v>
      </c>
      <c r="C141">
        <v>36036</v>
      </c>
      <c r="D141">
        <v>35959.5</v>
      </c>
      <c r="E141">
        <v>35945.1</v>
      </c>
      <c r="F141">
        <v>531.33900000000006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36181.5</v>
      </c>
      <c r="C142">
        <v>36180.300000000003</v>
      </c>
      <c r="D142">
        <v>36104.699999999997</v>
      </c>
      <c r="E142">
        <v>36090.199999999997</v>
      </c>
      <c r="F142">
        <v>520.53700000000003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36640.5</v>
      </c>
      <c r="C143">
        <v>36619</v>
      </c>
      <c r="D143">
        <v>36541.5</v>
      </c>
      <c r="E143">
        <v>36526.9</v>
      </c>
      <c r="F143">
        <v>520.12199999999996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36335.1</v>
      </c>
      <c r="C144">
        <v>36333.5</v>
      </c>
      <c r="D144">
        <v>36255.5</v>
      </c>
      <c r="E144">
        <v>36241</v>
      </c>
      <c r="F144">
        <v>520.33900000000006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36266.199999999997</v>
      </c>
      <c r="C145">
        <v>36265</v>
      </c>
      <c r="D145">
        <v>36190.400000000001</v>
      </c>
      <c r="E145">
        <v>36176.199999999997</v>
      </c>
      <c r="F145">
        <v>520.63599999999997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35824.6</v>
      </c>
      <c r="C146">
        <v>35823.199999999997</v>
      </c>
      <c r="D146">
        <v>35747.9</v>
      </c>
      <c r="E146">
        <v>35733.4</v>
      </c>
      <c r="F146">
        <v>520.51599999999996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36153.699999999997</v>
      </c>
      <c r="C147">
        <v>36152.5</v>
      </c>
      <c r="D147">
        <v>36049.4</v>
      </c>
      <c r="E147">
        <v>36034.800000000003</v>
      </c>
      <c r="F147">
        <v>520.67399999999998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35709.800000000003</v>
      </c>
      <c r="C148">
        <v>35708.400000000001</v>
      </c>
      <c r="D148">
        <v>35593.5</v>
      </c>
      <c r="E148">
        <v>35578.699999999997</v>
      </c>
      <c r="F148">
        <v>520.44500000000005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35702.9</v>
      </c>
      <c r="C149">
        <v>35701.1</v>
      </c>
      <c r="D149">
        <v>35623.599999999999</v>
      </c>
      <c r="E149">
        <v>35609.1</v>
      </c>
      <c r="F149">
        <v>580.75199999999995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36657.599999999999</v>
      </c>
      <c r="C150">
        <v>36656.400000000001</v>
      </c>
      <c r="D150">
        <v>36566.5</v>
      </c>
      <c r="E150">
        <v>36551.9</v>
      </c>
      <c r="F150">
        <v>520.83500000000004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37347.800000000003</v>
      </c>
      <c r="C151">
        <v>36736.300000000003</v>
      </c>
      <c r="D151">
        <v>36660.199999999997</v>
      </c>
      <c r="E151">
        <v>36645.699999999997</v>
      </c>
      <c r="F151">
        <v>520.31100000000004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36104.6</v>
      </c>
      <c r="C152">
        <v>36102.6</v>
      </c>
      <c r="D152">
        <v>36028.300000000003</v>
      </c>
      <c r="E152">
        <v>36014.1</v>
      </c>
      <c r="F152">
        <v>520.19899999999996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36210.6</v>
      </c>
      <c r="C153">
        <v>36209.199999999997</v>
      </c>
      <c r="D153">
        <v>36134.800000000003</v>
      </c>
      <c r="E153">
        <v>36120.5</v>
      </c>
      <c r="F153">
        <v>520.02200000000005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36201.699999999997</v>
      </c>
      <c r="C154">
        <v>36200</v>
      </c>
      <c r="D154">
        <v>36125.9</v>
      </c>
      <c r="E154">
        <v>36111.599999999999</v>
      </c>
      <c r="F154">
        <v>520.08199999999999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36230.300000000003</v>
      </c>
      <c r="C155">
        <v>36229.1</v>
      </c>
      <c r="D155">
        <v>36153.699999999997</v>
      </c>
      <c r="E155">
        <v>36139.199999999997</v>
      </c>
      <c r="F155">
        <v>520.471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37244.5</v>
      </c>
      <c r="C156">
        <v>37243.5</v>
      </c>
      <c r="D156">
        <v>37168.400000000001</v>
      </c>
      <c r="E156">
        <v>37153.800000000003</v>
      </c>
      <c r="F156">
        <v>520.20600000000002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36419.199999999997</v>
      </c>
      <c r="C157">
        <v>36417.9</v>
      </c>
      <c r="D157">
        <v>36341.4</v>
      </c>
      <c r="E157">
        <v>36327</v>
      </c>
      <c r="F157">
        <v>520.17600000000004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36809.800000000003</v>
      </c>
      <c r="C158">
        <v>36808.699999999997</v>
      </c>
      <c r="D158">
        <v>36733.599999999999</v>
      </c>
      <c r="E158">
        <v>36719</v>
      </c>
      <c r="F158">
        <v>520.76099999999997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36166.9</v>
      </c>
      <c r="C159">
        <v>36165.699999999997</v>
      </c>
      <c r="D159">
        <v>36090.699999999997</v>
      </c>
      <c r="E159">
        <v>36076.300000000003</v>
      </c>
      <c r="F159">
        <v>520.40800000000002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37164.400000000001</v>
      </c>
      <c r="C160">
        <v>37163</v>
      </c>
      <c r="D160">
        <v>37086.800000000003</v>
      </c>
      <c r="E160">
        <v>37072.199999999997</v>
      </c>
      <c r="F160">
        <v>520.53300000000002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36253.4</v>
      </c>
      <c r="C161">
        <v>36252.199999999997</v>
      </c>
      <c r="D161">
        <v>36177.1</v>
      </c>
      <c r="E161">
        <v>36162.699999999997</v>
      </c>
      <c r="F161">
        <v>520.33100000000002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36212.1</v>
      </c>
      <c r="C162">
        <v>36090.400000000001</v>
      </c>
      <c r="D162">
        <v>36015.800000000003</v>
      </c>
      <c r="E162">
        <v>36001.4</v>
      </c>
      <c r="F162">
        <v>520.51900000000001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35096.1</v>
      </c>
      <c r="C163">
        <v>35094.699999999997</v>
      </c>
      <c r="D163">
        <v>35018.9</v>
      </c>
      <c r="E163">
        <v>35004.6</v>
      </c>
      <c r="F163">
        <v>520.37300000000005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36014.6</v>
      </c>
      <c r="C164">
        <v>36013.5</v>
      </c>
      <c r="D164">
        <v>35937.599999999999</v>
      </c>
      <c r="E164">
        <v>35923.1</v>
      </c>
      <c r="F164">
        <v>520.72299999999996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36768.400000000001</v>
      </c>
      <c r="C165">
        <v>36767.199999999997</v>
      </c>
      <c r="D165">
        <v>36690.1</v>
      </c>
      <c r="E165">
        <v>36675.4</v>
      </c>
      <c r="F165">
        <v>520.35400000000004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36022.1</v>
      </c>
      <c r="C166">
        <v>36020.800000000003</v>
      </c>
      <c r="D166">
        <v>35944.199999999997</v>
      </c>
      <c r="E166">
        <v>35929.4</v>
      </c>
      <c r="F166">
        <v>520.19600000000003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35092.5</v>
      </c>
      <c r="C167">
        <v>35091.4</v>
      </c>
      <c r="D167">
        <v>35014.800000000003</v>
      </c>
      <c r="E167">
        <v>35000.5</v>
      </c>
      <c r="F167">
        <v>520.54700000000003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36435.1</v>
      </c>
      <c r="C168">
        <v>36433.5</v>
      </c>
      <c r="D168">
        <v>36357.199999999997</v>
      </c>
      <c r="E168">
        <v>36342.800000000003</v>
      </c>
      <c r="F168">
        <v>520.32100000000003</v>
      </c>
      <c r="G168">
        <v>1</v>
      </c>
      <c r="H168">
        <v>1</v>
      </c>
      <c r="I168">
        <v>0</v>
      </c>
      <c r="R168">
        <f>AVERAGE(B119:B168)</f>
        <v>36318.076000000008</v>
      </c>
      <c r="S168">
        <f>AVERAGE(C119:C168)</f>
        <v>36249.177999999985</v>
      </c>
      <c r="U168">
        <f>_xlfn.VAR.P(B119:B168)</f>
        <v>220686.6974239999</v>
      </c>
      <c r="V168">
        <f>_xlfn.VAR.P(C119:C168)</f>
        <v>173291.66571600002</v>
      </c>
      <c r="X168">
        <f>1.96*SQRT(U168)/50</f>
        <v>18.41510268039837</v>
      </c>
      <c r="Y168">
        <f>1.96*SQRT(V168)/50</f>
        <v>16.318299703272832</v>
      </c>
    </row>
    <row r="169" spans="1:25" x14ac:dyDescent="0.25">
      <c r="A169" t="s">
        <v>37</v>
      </c>
      <c r="B169">
        <v>1815897.973526</v>
      </c>
      <c r="C169" t="s">
        <v>36</v>
      </c>
    </row>
    <row r="170" spans="1:25" x14ac:dyDescent="0.25">
      <c r="A170" t="s">
        <v>85</v>
      </c>
      <c r="B170">
        <v>1331.61</v>
      </c>
      <c r="C170">
        <v>1328.95</v>
      </c>
      <c r="D170">
        <v>1257.82</v>
      </c>
      <c r="E170">
        <v>1246.74</v>
      </c>
      <c r="F170">
        <v>263.178</v>
      </c>
      <c r="G170">
        <v>5.4693800000000001E-2</v>
      </c>
      <c r="H170">
        <v>0.95619900000000002</v>
      </c>
      <c r="I170">
        <v>0</v>
      </c>
    </row>
    <row r="171" spans="1:25" x14ac:dyDescent="0.25">
      <c r="A171" t="s">
        <v>85</v>
      </c>
      <c r="B171">
        <v>2274.2600000000002</v>
      </c>
      <c r="C171">
        <v>1302.05</v>
      </c>
      <c r="D171">
        <v>1230.33</v>
      </c>
      <c r="E171">
        <v>1219.3800000000001</v>
      </c>
      <c r="F171">
        <v>257.66500000000002</v>
      </c>
      <c r="G171">
        <v>5.6048199999999999E-2</v>
      </c>
      <c r="H171">
        <v>0.93177299999999996</v>
      </c>
      <c r="I171">
        <v>0</v>
      </c>
    </row>
    <row r="172" spans="1:25" x14ac:dyDescent="0.25">
      <c r="A172" t="s">
        <v>85</v>
      </c>
      <c r="B172">
        <v>1309.56</v>
      </c>
      <c r="C172">
        <v>1305.6199999999999</v>
      </c>
      <c r="D172">
        <v>1231.07</v>
      </c>
      <c r="E172">
        <v>1219.29</v>
      </c>
      <c r="F172">
        <v>257.613</v>
      </c>
      <c r="G172">
        <v>2.9313800000000001E-2</v>
      </c>
      <c r="H172">
        <v>0.93174299999999999</v>
      </c>
      <c r="I172">
        <v>0</v>
      </c>
    </row>
    <row r="173" spans="1:25" x14ac:dyDescent="0.25">
      <c r="A173" t="s">
        <v>85</v>
      </c>
      <c r="B173">
        <v>1304.1500000000001</v>
      </c>
      <c r="C173">
        <v>1302.02</v>
      </c>
      <c r="D173">
        <v>1230.56</v>
      </c>
      <c r="E173">
        <v>1219.31</v>
      </c>
      <c r="F173">
        <v>257.68099999999998</v>
      </c>
      <c r="G173">
        <v>5.4254999999999998E-2</v>
      </c>
      <c r="H173">
        <v>0.95116100000000003</v>
      </c>
      <c r="I173">
        <v>0</v>
      </c>
    </row>
    <row r="174" spans="1:25" x14ac:dyDescent="0.25">
      <c r="A174" t="s">
        <v>85</v>
      </c>
      <c r="B174">
        <v>1295.6400000000001</v>
      </c>
      <c r="C174">
        <v>1293.6500000000001</v>
      </c>
      <c r="D174">
        <v>1229.6199999999999</v>
      </c>
      <c r="E174">
        <v>1219.21</v>
      </c>
      <c r="F174">
        <v>257.66899999999998</v>
      </c>
      <c r="G174">
        <v>5.4052200000000002E-2</v>
      </c>
      <c r="H174">
        <v>0.93183499999999997</v>
      </c>
      <c r="I174">
        <v>0</v>
      </c>
    </row>
    <row r="175" spans="1:25" x14ac:dyDescent="0.25">
      <c r="A175" t="s">
        <v>85</v>
      </c>
      <c r="B175">
        <v>1307.3</v>
      </c>
      <c r="C175">
        <v>1305.3399999999999</v>
      </c>
      <c r="D175">
        <v>1231.04</v>
      </c>
      <c r="E175">
        <v>1219.3499999999999</v>
      </c>
      <c r="F175">
        <v>257.62599999999998</v>
      </c>
      <c r="G175">
        <v>5.3939399999999998E-2</v>
      </c>
      <c r="H175">
        <v>0.95388799999999996</v>
      </c>
      <c r="I175">
        <v>0</v>
      </c>
    </row>
    <row r="176" spans="1:25" x14ac:dyDescent="0.25">
      <c r="A176" t="s">
        <v>85</v>
      </c>
      <c r="B176">
        <v>1307.6400000000001</v>
      </c>
      <c r="C176">
        <v>1305.5</v>
      </c>
      <c r="D176">
        <v>1231.0999999999999</v>
      </c>
      <c r="E176">
        <v>1219.43</v>
      </c>
      <c r="F176">
        <v>257.71100000000001</v>
      </c>
      <c r="G176">
        <v>5.77849E-2</v>
      </c>
      <c r="H176">
        <v>0.94553299999999996</v>
      </c>
      <c r="I176">
        <v>0</v>
      </c>
    </row>
    <row r="177" spans="1:9" x14ac:dyDescent="0.25">
      <c r="A177" t="s">
        <v>85</v>
      </c>
      <c r="B177">
        <v>1305.76</v>
      </c>
      <c r="C177">
        <v>1303.54</v>
      </c>
      <c r="D177">
        <v>1230.75</v>
      </c>
      <c r="E177">
        <v>1219.32</v>
      </c>
      <c r="F177">
        <v>257.73</v>
      </c>
      <c r="G177">
        <v>5.3965100000000002E-2</v>
      </c>
      <c r="H177">
        <v>0.94990399999999997</v>
      </c>
      <c r="I177">
        <v>0</v>
      </c>
    </row>
    <row r="178" spans="1:9" x14ac:dyDescent="0.25">
      <c r="A178" t="s">
        <v>85</v>
      </c>
      <c r="B178">
        <v>2138.59</v>
      </c>
      <c r="C178">
        <v>1300.46</v>
      </c>
      <c r="D178">
        <v>1230.49</v>
      </c>
      <c r="E178">
        <v>1219.44</v>
      </c>
      <c r="F178">
        <v>257.71100000000001</v>
      </c>
      <c r="G178">
        <v>5.4356099999999997E-2</v>
      </c>
      <c r="H178">
        <v>0.93183000000000005</v>
      </c>
      <c r="I178">
        <v>0</v>
      </c>
    </row>
    <row r="179" spans="1:9" x14ac:dyDescent="0.25">
      <c r="A179" t="s">
        <v>85</v>
      </c>
      <c r="B179">
        <v>1299.75</v>
      </c>
      <c r="C179">
        <v>1295.79</v>
      </c>
      <c r="D179">
        <v>1229.69</v>
      </c>
      <c r="E179">
        <v>1219.02</v>
      </c>
      <c r="F179">
        <v>257.57900000000001</v>
      </c>
      <c r="G179">
        <v>5.3914499999999997E-2</v>
      </c>
      <c r="H179">
        <v>0.95922700000000005</v>
      </c>
      <c r="I179">
        <v>0</v>
      </c>
    </row>
    <row r="180" spans="1:9" x14ac:dyDescent="0.25">
      <c r="A180" t="s">
        <v>85</v>
      </c>
      <c r="B180">
        <v>1303.51</v>
      </c>
      <c r="C180">
        <v>1301.22</v>
      </c>
      <c r="D180">
        <v>1230.46</v>
      </c>
      <c r="E180">
        <v>1219.26</v>
      </c>
      <c r="F180">
        <v>257.65899999999999</v>
      </c>
      <c r="G180">
        <v>5.6417399999999999E-2</v>
      </c>
      <c r="H180">
        <v>0.95922600000000002</v>
      </c>
      <c r="I180">
        <v>0</v>
      </c>
    </row>
    <row r="181" spans="1:9" x14ac:dyDescent="0.25">
      <c r="A181" t="s">
        <v>85</v>
      </c>
      <c r="B181">
        <v>1300.3699999999999</v>
      </c>
      <c r="C181">
        <v>1298.26</v>
      </c>
      <c r="D181">
        <v>1230.21</v>
      </c>
      <c r="E181">
        <v>1219.3800000000001</v>
      </c>
      <c r="F181">
        <v>257.70499999999998</v>
      </c>
      <c r="G181">
        <v>5.3944100000000002E-2</v>
      </c>
      <c r="H181">
        <v>0.931836</v>
      </c>
      <c r="I181">
        <v>0</v>
      </c>
    </row>
    <row r="182" spans="1:9" x14ac:dyDescent="0.25">
      <c r="A182" t="s">
        <v>85</v>
      </c>
      <c r="B182">
        <v>1302.75</v>
      </c>
      <c r="C182">
        <v>1300.56</v>
      </c>
      <c r="D182">
        <v>1230.74</v>
      </c>
      <c r="E182">
        <v>1219.44</v>
      </c>
      <c r="F182">
        <v>257.74099999999999</v>
      </c>
      <c r="G182">
        <v>5.4717399999999999E-2</v>
      </c>
      <c r="H182">
        <v>0.93180799999999997</v>
      </c>
      <c r="I182">
        <v>0</v>
      </c>
    </row>
    <row r="183" spans="1:9" x14ac:dyDescent="0.25">
      <c r="A183" t="s">
        <v>85</v>
      </c>
      <c r="B183">
        <v>1310.2</v>
      </c>
      <c r="C183">
        <v>1307.99</v>
      </c>
      <c r="D183">
        <v>1231.46</v>
      </c>
      <c r="E183">
        <v>1219.3699999999999</v>
      </c>
      <c r="F183">
        <v>257.70299999999997</v>
      </c>
      <c r="G183">
        <v>5.4371999999999997E-2</v>
      </c>
      <c r="H183">
        <v>0.95868799999999998</v>
      </c>
      <c r="I183">
        <v>0</v>
      </c>
    </row>
    <row r="184" spans="1:9" x14ac:dyDescent="0.25">
      <c r="A184" t="s">
        <v>85</v>
      </c>
      <c r="B184">
        <v>1300</v>
      </c>
      <c r="C184">
        <v>1297.9100000000001</v>
      </c>
      <c r="D184">
        <v>1230.25</v>
      </c>
      <c r="E184">
        <v>1219.3599999999999</v>
      </c>
      <c r="F184">
        <v>257.68200000000002</v>
      </c>
      <c r="G184">
        <v>5.45695E-2</v>
      </c>
      <c r="H184">
        <v>0.95495300000000005</v>
      </c>
      <c r="I184">
        <v>0</v>
      </c>
    </row>
    <row r="185" spans="1:9" x14ac:dyDescent="0.25">
      <c r="A185" t="s">
        <v>85</v>
      </c>
      <c r="B185">
        <v>2170.94</v>
      </c>
      <c r="C185">
        <v>1292.49</v>
      </c>
      <c r="D185">
        <v>1229.6300000000001</v>
      </c>
      <c r="E185">
        <v>1219.23</v>
      </c>
      <c r="F185">
        <v>257.68900000000002</v>
      </c>
      <c r="G185">
        <v>5.39146E-2</v>
      </c>
      <c r="H185">
        <v>0.93176300000000001</v>
      </c>
      <c r="I185">
        <v>0</v>
      </c>
    </row>
    <row r="186" spans="1:9" x14ac:dyDescent="0.25">
      <c r="A186" t="s">
        <v>85</v>
      </c>
      <c r="B186">
        <v>1299.83</v>
      </c>
      <c r="C186">
        <v>1295.8900000000001</v>
      </c>
      <c r="D186">
        <v>1229.6300000000001</v>
      </c>
      <c r="E186">
        <v>1218.96</v>
      </c>
      <c r="F186">
        <v>257.51600000000002</v>
      </c>
      <c r="G186">
        <v>5.5091599999999998E-2</v>
      </c>
      <c r="H186">
        <v>0.93182200000000004</v>
      </c>
      <c r="I186">
        <v>0</v>
      </c>
    </row>
    <row r="187" spans="1:9" x14ac:dyDescent="0.25">
      <c r="A187" t="s">
        <v>85</v>
      </c>
      <c r="B187">
        <v>1307.9100000000001</v>
      </c>
      <c r="C187">
        <v>1305.78</v>
      </c>
      <c r="D187">
        <v>1231.21</v>
      </c>
      <c r="E187">
        <v>1219.4100000000001</v>
      </c>
      <c r="F187">
        <v>257.68099999999998</v>
      </c>
      <c r="G187">
        <v>5.4253200000000001E-2</v>
      </c>
      <c r="H187">
        <v>0.95233800000000002</v>
      </c>
      <c r="I187">
        <v>0</v>
      </c>
    </row>
    <row r="188" spans="1:9" x14ac:dyDescent="0.25">
      <c r="A188" t="s">
        <v>85</v>
      </c>
      <c r="B188">
        <v>1299.44</v>
      </c>
      <c r="C188">
        <v>1297.32</v>
      </c>
      <c r="D188">
        <v>1230.05</v>
      </c>
      <c r="E188">
        <v>1219.23</v>
      </c>
      <c r="F188">
        <v>257.697</v>
      </c>
      <c r="G188">
        <v>5.4023799999999997E-2</v>
      </c>
      <c r="H188">
        <v>0.93183499999999997</v>
      </c>
      <c r="I188">
        <v>0</v>
      </c>
    </row>
    <row r="189" spans="1:9" x14ac:dyDescent="0.25">
      <c r="A189" t="s">
        <v>85</v>
      </c>
      <c r="B189">
        <v>1304.3900000000001</v>
      </c>
      <c r="C189">
        <v>1302.25</v>
      </c>
      <c r="D189">
        <v>1230.8499999999999</v>
      </c>
      <c r="E189">
        <v>1219.3599999999999</v>
      </c>
      <c r="F189">
        <v>257.65800000000002</v>
      </c>
      <c r="G189">
        <v>5.4329000000000002E-2</v>
      </c>
      <c r="H189">
        <v>0.93182500000000001</v>
      </c>
      <c r="I189">
        <v>0</v>
      </c>
    </row>
    <row r="190" spans="1:9" x14ac:dyDescent="0.25">
      <c r="A190" t="s">
        <v>85</v>
      </c>
      <c r="B190">
        <v>1303.8800000000001</v>
      </c>
      <c r="C190">
        <v>1301.71</v>
      </c>
      <c r="D190">
        <v>1230.44</v>
      </c>
      <c r="E190">
        <v>1219.22</v>
      </c>
      <c r="F190">
        <v>257.69499999999999</v>
      </c>
      <c r="G190">
        <v>6.1218599999999998E-2</v>
      </c>
      <c r="H190">
        <v>0.93179400000000001</v>
      </c>
      <c r="I190">
        <v>0</v>
      </c>
    </row>
    <row r="191" spans="1:9" x14ac:dyDescent="0.25">
      <c r="A191" t="s">
        <v>85</v>
      </c>
      <c r="B191">
        <v>1299.3499999999999</v>
      </c>
      <c r="C191">
        <v>1297.27</v>
      </c>
      <c r="D191">
        <v>1229.8900000000001</v>
      </c>
      <c r="E191">
        <v>1219.01</v>
      </c>
      <c r="F191">
        <v>257.67099999999999</v>
      </c>
      <c r="G191">
        <v>5.46571E-2</v>
      </c>
      <c r="H191">
        <v>0.94406000000000001</v>
      </c>
      <c r="I191">
        <v>0</v>
      </c>
    </row>
    <row r="192" spans="1:9" x14ac:dyDescent="0.25">
      <c r="A192" t="s">
        <v>85</v>
      </c>
      <c r="B192">
        <v>2194.2800000000002</v>
      </c>
      <c r="C192">
        <v>1303.23</v>
      </c>
      <c r="D192">
        <v>1230.97</v>
      </c>
      <c r="E192">
        <v>1219.4000000000001</v>
      </c>
      <c r="F192">
        <v>257.66500000000002</v>
      </c>
      <c r="G192">
        <v>5.3924E-2</v>
      </c>
      <c r="H192">
        <v>0.93183300000000002</v>
      </c>
      <c r="I192">
        <v>0</v>
      </c>
    </row>
    <row r="193" spans="1:9" x14ac:dyDescent="0.25">
      <c r="A193" t="s">
        <v>85</v>
      </c>
      <c r="B193">
        <v>1299.7</v>
      </c>
      <c r="C193">
        <v>1295.73</v>
      </c>
      <c r="D193">
        <v>1229.5899999999999</v>
      </c>
      <c r="E193">
        <v>1218.95</v>
      </c>
      <c r="F193">
        <v>257.50799999999998</v>
      </c>
      <c r="G193">
        <v>5.6364600000000001E-2</v>
      </c>
      <c r="H193">
        <v>0.93183300000000002</v>
      </c>
      <c r="I193">
        <v>0</v>
      </c>
    </row>
    <row r="194" spans="1:9" x14ac:dyDescent="0.25">
      <c r="A194" t="s">
        <v>85</v>
      </c>
      <c r="B194">
        <v>1310.53</v>
      </c>
      <c r="C194">
        <v>1308.3699999999999</v>
      </c>
      <c r="D194">
        <v>1231.48</v>
      </c>
      <c r="E194">
        <v>1219.53</v>
      </c>
      <c r="F194">
        <v>257.65600000000001</v>
      </c>
      <c r="G194">
        <v>5.4527600000000002E-2</v>
      </c>
      <c r="H194">
        <v>0.95917799999999998</v>
      </c>
      <c r="I194">
        <v>0</v>
      </c>
    </row>
    <row r="195" spans="1:9" x14ac:dyDescent="0.25">
      <c r="A195" t="s">
        <v>85</v>
      </c>
      <c r="B195">
        <v>1298.8599999999999</v>
      </c>
      <c r="C195">
        <v>1296.77</v>
      </c>
      <c r="D195">
        <v>1230.02</v>
      </c>
      <c r="E195">
        <v>1219.23</v>
      </c>
      <c r="F195">
        <v>257.66800000000001</v>
      </c>
      <c r="G195">
        <v>5.4193699999999997E-2</v>
      </c>
      <c r="H195">
        <v>0.95648200000000005</v>
      </c>
      <c r="I195">
        <v>0</v>
      </c>
    </row>
    <row r="196" spans="1:9" x14ac:dyDescent="0.25">
      <c r="A196" t="s">
        <v>85</v>
      </c>
      <c r="B196">
        <v>1293.8</v>
      </c>
      <c r="C196">
        <v>1291.8499999999999</v>
      </c>
      <c r="D196">
        <v>1229.56</v>
      </c>
      <c r="E196">
        <v>1219.1500000000001</v>
      </c>
      <c r="F196">
        <v>257.67599999999999</v>
      </c>
      <c r="G196">
        <v>5.4031700000000002E-2</v>
      </c>
      <c r="H196">
        <v>0.93139000000000005</v>
      </c>
      <c r="I196">
        <v>0</v>
      </c>
    </row>
    <row r="197" spans="1:9" x14ac:dyDescent="0.25">
      <c r="A197" t="s">
        <v>85</v>
      </c>
      <c r="B197">
        <v>1302.54</v>
      </c>
      <c r="C197">
        <v>1300.3599999999999</v>
      </c>
      <c r="D197">
        <v>1231.3599999999999</v>
      </c>
      <c r="E197">
        <v>1220.1600000000001</v>
      </c>
      <c r="F197">
        <v>257.70699999999999</v>
      </c>
      <c r="G197">
        <v>5.4349599999999998E-2</v>
      </c>
      <c r="H197">
        <v>0.942658</v>
      </c>
      <c r="I197">
        <v>0</v>
      </c>
    </row>
    <row r="198" spans="1:9" x14ac:dyDescent="0.25">
      <c r="A198" t="s">
        <v>85</v>
      </c>
      <c r="B198">
        <v>1299.56</v>
      </c>
      <c r="C198">
        <v>1297.4100000000001</v>
      </c>
      <c r="D198">
        <v>1230.02</v>
      </c>
      <c r="E198">
        <v>1219.1600000000001</v>
      </c>
      <c r="F198">
        <v>257.67599999999999</v>
      </c>
      <c r="G198">
        <v>5.4125600000000003E-2</v>
      </c>
      <c r="H198">
        <v>0.93179599999999996</v>
      </c>
      <c r="I198">
        <v>0</v>
      </c>
    </row>
    <row r="199" spans="1:9" x14ac:dyDescent="0.25">
      <c r="A199" t="s">
        <v>85</v>
      </c>
      <c r="B199">
        <v>2191.14</v>
      </c>
      <c r="C199">
        <v>1292.97</v>
      </c>
      <c r="D199">
        <v>1229.58</v>
      </c>
      <c r="E199">
        <v>1219.18</v>
      </c>
      <c r="F199">
        <v>257.64499999999998</v>
      </c>
      <c r="G199">
        <v>7.0085499999999995E-2</v>
      </c>
      <c r="H199">
        <v>0.95922099999999999</v>
      </c>
      <c r="I199">
        <v>0</v>
      </c>
    </row>
    <row r="200" spans="1:9" x14ac:dyDescent="0.25">
      <c r="A200" t="s">
        <v>85</v>
      </c>
      <c r="B200">
        <v>1307.98</v>
      </c>
      <c r="C200">
        <v>1304.28</v>
      </c>
      <c r="D200">
        <v>1230.5</v>
      </c>
      <c r="E200">
        <v>1219.21</v>
      </c>
      <c r="F200">
        <v>257.52100000000002</v>
      </c>
      <c r="G200">
        <v>5.5327300000000003E-2</v>
      </c>
      <c r="H200">
        <v>0.931836</v>
      </c>
      <c r="I200">
        <v>0</v>
      </c>
    </row>
    <row r="201" spans="1:9" x14ac:dyDescent="0.25">
      <c r="A201" t="s">
        <v>85</v>
      </c>
      <c r="B201">
        <v>1297.6300000000001</v>
      </c>
      <c r="C201">
        <v>1295.4100000000001</v>
      </c>
      <c r="D201">
        <v>1229.94</v>
      </c>
      <c r="E201">
        <v>1219.3399999999999</v>
      </c>
      <c r="F201">
        <v>257.702</v>
      </c>
      <c r="G201">
        <v>5.43195E-2</v>
      </c>
      <c r="H201">
        <v>0.93183199999999999</v>
      </c>
      <c r="I201">
        <v>0</v>
      </c>
    </row>
    <row r="202" spans="1:9" x14ac:dyDescent="0.25">
      <c r="A202" t="s">
        <v>85</v>
      </c>
      <c r="B202">
        <v>1301.53</v>
      </c>
      <c r="C202">
        <v>1299.1400000000001</v>
      </c>
      <c r="D202">
        <v>1230.21</v>
      </c>
      <c r="E202">
        <v>1219.3</v>
      </c>
      <c r="F202">
        <v>257.68299999999999</v>
      </c>
      <c r="G202">
        <v>5.5001000000000001E-2</v>
      </c>
      <c r="H202">
        <v>0.94430499999999995</v>
      </c>
      <c r="I202">
        <v>0</v>
      </c>
    </row>
    <row r="203" spans="1:9" x14ac:dyDescent="0.25">
      <c r="A203" t="s">
        <v>85</v>
      </c>
      <c r="B203">
        <v>1305.33</v>
      </c>
      <c r="C203">
        <v>1303.29</v>
      </c>
      <c r="D203">
        <v>1231.04</v>
      </c>
      <c r="E203">
        <v>1219.47</v>
      </c>
      <c r="F203">
        <v>257.67399999999998</v>
      </c>
      <c r="G203">
        <v>5.3947099999999998E-2</v>
      </c>
      <c r="H203">
        <v>0.94167999999999996</v>
      </c>
      <c r="I203">
        <v>0</v>
      </c>
    </row>
    <row r="204" spans="1:9" x14ac:dyDescent="0.25">
      <c r="A204" t="s">
        <v>85</v>
      </c>
      <c r="B204">
        <v>1301.18</v>
      </c>
      <c r="C204">
        <v>1298.8900000000001</v>
      </c>
      <c r="D204">
        <v>1230.53</v>
      </c>
      <c r="E204">
        <v>1219.45</v>
      </c>
      <c r="F204">
        <v>257.702</v>
      </c>
      <c r="G204">
        <v>5.4147500000000001E-2</v>
      </c>
      <c r="H204">
        <v>0.93183199999999999</v>
      </c>
      <c r="I204">
        <v>0</v>
      </c>
    </row>
    <row r="205" spans="1:9" x14ac:dyDescent="0.25">
      <c r="A205" t="s">
        <v>85</v>
      </c>
      <c r="B205">
        <v>1305.76</v>
      </c>
      <c r="C205">
        <v>1303.23</v>
      </c>
      <c r="D205">
        <v>1230.7</v>
      </c>
      <c r="E205">
        <v>1219.3599999999999</v>
      </c>
      <c r="F205">
        <v>257.66000000000003</v>
      </c>
      <c r="G205">
        <v>5.3949299999999999E-2</v>
      </c>
      <c r="H205">
        <v>0.942855</v>
      </c>
      <c r="I205">
        <v>0</v>
      </c>
    </row>
    <row r="206" spans="1:9" x14ac:dyDescent="0.25">
      <c r="A206" t="s">
        <v>85</v>
      </c>
      <c r="B206">
        <v>2168.6999999999998</v>
      </c>
      <c r="C206">
        <v>1303.94</v>
      </c>
      <c r="D206">
        <v>1231.07</v>
      </c>
      <c r="E206">
        <v>1219.51</v>
      </c>
      <c r="F206">
        <v>257.67200000000003</v>
      </c>
      <c r="G206">
        <v>5.3963799999999999E-2</v>
      </c>
      <c r="H206">
        <v>0.95225599999999999</v>
      </c>
      <c r="I206">
        <v>0</v>
      </c>
    </row>
    <row r="207" spans="1:9" x14ac:dyDescent="0.25">
      <c r="A207" t="s">
        <v>85</v>
      </c>
      <c r="B207">
        <v>1301.6500000000001</v>
      </c>
      <c r="C207">
        <v>1297.72</v>
      </c>
      <c r="D207">
        <v>1230.03</v>
      </c>
      <c r="E207">
        <v>1219.0899999999999</v>
      </c>
      <c r="F207">
        <v>257.53300000000002</v>
      </c>
      <c r="G207">
        <v>5.4536899999999999E-2</v>
      </c>
      <c r="H207">
        <v>0.95225899999999997</v>
      </c>
      <c r="I207">
        <v>0</v>
      </c>
    </row>
    <row r="208" spans="1:9" x14ac:dyDescent="0.25">
      <c r="A208" t="s">
        <v>85</v>
      </c>
      <c r="B208">
        <v>1304.8800000000001</v>
      </c>
      <c r="C208">
        <v>1302.58</v>
      </c>
      <c r="D208">
        <v>1230.54</v>
      </c>
      <c r="E208">
        <v>1219.3</v>
      </c>
      <c r="F208">
        <v>257.666</v>
      </c>
      <c r="G208">
        <v>5.7124800000000003E-2</v>
      </c>
      <c r="H208">
        <v>0.93182100000000001</v>
      </c>
      <c r="I208">
        <v>0</v>
      </c>
    </row>
    <row r="209" spans="1:25" x14ac:dyDescent="0.25">
      <c r="A209" t="s">
        <v>85</v>
      </c>
      <c r="B209">
        <v>1301.1500000000001</v>
      </c>
      <c r="C209">
        <v>1298.97</v>
      </c>
      <c r="D209">
        <v>1230.57</v>
      </c>
      <c r="E209">
        <v>1219.46</v>
      </c>
      <c r="F209">
        <v>257.65800000000002</v>
      </c>
      <c r="G209">
        <v>5.3910100000000002E-2</v>
      </c>
      <c r="H209">
        <v>0.95914500000000003</v>
      </c>
      <c r="I209">
        <v>0</v>
      </c>
    </row>
    <row r="210" spans="1:25" x14ac:dyDescent="0.25">
      <c r="A210" t="s">
        <v>85</v>
      </c>
      <c r="B210">
        <v>1303.8599999999999</v>
      </c>
      <c r="C210">
        <v>1301.76</v>
      </c>
      <c r="D210">
        <v>1230.58</v>
      </c>
      <c r="E210">
        <v>1219.3499999999999</v>
      </c>
      <c r="F210">
        <v>257.67099999999999</v>
      </c>
      <c r="G210">
        <v>5.5034699999999999E-2</v>
      </c>
      <c r="H210">
        <v>0.95919200000000004</v>
      </c>
      <c r="I210">
        <v>0</v>
      </c>
    </row>
    <row r="211" spans="1:25" x14ac:dyDescent="0.25">
      <c r="A211" t="s">
        <v>85</v>
      </c>
      <c r="B211">
        <v>1298.8399999999999</v>
      </c>
      <c r="C211">
        <v>1296.78</v>
      </c>
      <c r="D211">
        <v>1230.1400000000001</v>
      </c>
      <c r="E211">
        <v>1219.32</v>
      </c>
      <c r="F211">
        <v>257.69099999999997</v>
      </c>
      <c r="G211">
        <v>5.3942700000000003E-2</v>
      </c>
      <c r="H211">
        <v>0.93183499999999997</v>
      </c>
      <c r="I211">
        <v>0</v>
      </c>
    </row>
    <row r="212" spans="1:25" x14ac:dyDescent="0.25">
      <c r="A212" t="s">
        <v>85</v>
      </c>
      <c r="B212">
        <v>1299.44</v>
      </c>
      <c r="C212">
        <v>1297.1500000000001</v>
      </c>
      <c r="D212">
        <v>1230.2</v>
      </c>
      <c r="E212">
        <v>1219.46</v>
      </c>
      <c r="F212">
        <v>257.72899999999998</v>
      </c>
      <c r="G212">
        <v>5.3922900000000003E-2</v>
      </c>
      <c r="H212">
        <v>0.93179699999999999</v>
      </c>
      <c r="I212">
        <v>0</v>
      </c>
    </row>
    <row r="213" spans="1:25" x14ac:dyDescent="0.25">
      <c r="A213" t="s">
        <v>85</v>
      </c>
      <c r="B213">
        <v>2209.79</v>
      </c>
      <c r="C213">
        <v>1301.7</v>
      </c>
      <c r="D213">
        <v>1230.48</v>
      </c>
      <c r="E213">
        <v>1219.28</v>
      </c>
      <c r="F213">
        <v>257.702</v>
      </c>
      <c r="G213">
        <v>5.5187699999999999E-2</v>
      </c>
      <c r="H213">
        <v>0.95919399999999999</v>
      </c>
      <c r="I213">
        <v>0</v>
      </c>
    </row>
    <row r="214" spans="1:25" x14ac:dyDescent="0.25">
      <c r="A214" t="s">
        <v>85</v>
      </c>
      <c r="B214">
        <v>1301.83</v>
      </c>
      <c r="C214">
        <v>1297.1300000000001</v>
      </c>
      <c r="D214">
        <v>1230.07</v>
      </c>
      <c r="E214">
        <v>1219.23</v>
      </c>
      <c r="F214">
        <v>257.58499999999998</v>
      </c>
      <c r="G214">
        <v>5.8692899999999999E-2</v>
      </c>
      <c r="H214">
        <v>0.95185799999999998</v>
      </c>
      <c r="I214">
        <v>0</v>
      </c>
    </row>
    <row r="215" spans="1:25" x14ac:dyDescent="0.25">
      <c r="A215" t="s">
        <v>85</v>
      </c>
      <c r="B215">
        <v>1304.77</v>
      </c>
      <c r="C215">
        <v>1301.25</v>
      </c>
      <c r="D215">
        <v>1230.5899999999999</v>
      </c>
      <c r="E215">
        <v>1219.29</v>
      </c>
      <c r="F215">
        <v>257.60300000000001</v>
      </c>
      <c r="G215">
        <v>5.3941000000000003E-2</v>
      </c>
      <c r="H215">
        <v>0.93334300000000003</v>
      </c>
      <c r="I215">
        <v>0</v>
      </c>
    </row>
    <row r="216" spans="1:25" x14ac:dyDescent="0.25">
      <c r="A216" t="s">
        <v>85</v>
      </c>
      <c r="B216">
        <v>1294.5899999999999</v>
      </c>
      <c r="C216">
        <v>1292.51</v>
      </c>
      <c r="D216">
        <v>1229.8</v>
      </c>
      <c r="E216">
        <v>1219.3599999999999</v>
      </c>
      <c r="F216">
        <v>257.69799999999998</v>
      </c>
      <c r="G216">
        <v>5.5942899999999997E-2</v>
      </c>
      <c r="H216">
        <v>0.94060299999999997</v>
      </c>
      <c r="I216">
        <v>0</v>
      </c>
    </row>
    <row r="217" spans="1:25" x14ac:dyDescent="0.25">
      <c r="A217" t="s">
        <v>85</v>
      </c>
      <c r="B217">
        <v>1305.75</v>
      </c>
      <c r="C217">
        <v>1303.6500000000001</v>
      </c>
      <c r="D217">
        <v>1231.08</v>
      </c>
      <c r="E217">
        <v>1219.46</v>
      </c>
      <c r="F217">
        <v>257.714</v>
      </c>
      <c r="G217">
        <v>5.5091500000000002E-2</v>
      </c>
      <c r="H217">
        <v>0.94495300000000004</v>
      </c>
      <c r="I217">
        <v>0</v>
      </c>
    </row>
    <row r="218" spans="1:25" x14ac:dyDescent="0.25">
      <c r="A218" t="s">
        <v>85</v>
      </c>
      <c r="B218">
        <v>1309.4000000000001</v>
      </c>
      <c r="C218">
        <v>1307.26</v>
      </c>
      <c r="D218">
        <v>1231.5</v>
      </c>
      <c r="E218">
        <v>1219.6199999999999</v>
      </c>
      <c r="F218">
        <v>257.76400000000001</v>
      </c>
      <c r="G218">
        <v>3.4610500000000002E-2</v>
      </c>
      <c r="H218">
        <v>0.93170600000000003</v>
      </c>
      <c r="I218">
        <v>0</v>
      </c>
    </row>
    <row r="219" spans="1:25" x14ac:dyDescent="0.25">
      <c r="A219" t="s">
        <v>85</v>
      </c>
      <c r="B219">
        <v>1307.4100000000001</v>
      </c>
      <c r="C219">
        <v>1305.23</v>
      </c>
      <c r="D219">
        <v>1231.19</v>
      </c>
      <c r="E219">
        <v>1219.47</v>
      </c>
      <c r="F219">
        <v>257.69200000000001</v>
      </c>
      <c r="G219">
        <v>5.40758E-2</v>
      </c>
      <c r="H219">
        <v>0.931836</v>
      </c>
      <c r="I219">
        <v>0</v>
      </c>
    </row>
    <row r="220" spans="1:25" x14ac:dyDescent="0.25">
      <c r="A220" t="s">
        <v>85</v>
      </c>
      <c r="B220">
        <v>2155.27</v>
      </c>
      <c r="C220">
        <v>1298.06</v>
      </c>
      <c r="D220">
        <v>1230.3399999999999</v>
      </c>
      <c r="E220">
        <v>1219.44</v>
      </c>
      <c r="F220">
        <v>257.68599999999998</v>
      </c>
      <c r="G220">
        <v>5.3932300000000002E-2</v>
      </c>
      <c r="H220">
        <v>0.95671399999999995</v>
      </c>
      <c r="I220">
        <v>0</v>
      </c>
    </row>
    <row r="221" spans="1:25" x14ac:dyDescent="0.25">
      <c r="A221" t="s">
        <v>85</v>
      </c>
      <c r="B221">
        <v>1306.01</v>
      </c>
      <c r="C221">
        <v>1302.8599999999999</v>
      </c>
      <c r="D221">
        <v>1230.83</v>
      </c>
      <c r="E221">
        <v>1219.3399999999999</v>
      </c>
      <c r="F221">
        <v>257.61700000000002</v>
      </c>
      <c r="G221">
        <v>5.8653900000000002E-2</v>
      </c>
      <c r="H221">
        <v>0.94044300000000003</v>
      </c>
      <c r="I221">
        <v>0</v>
      </c>
    </row>
    <row r="222" spans="1:25" x14ac:dyDescent="0.25">
      <c r="A222" t="s">
        <v>85</v>
      </c>
      <c r="B222">
        <v>1308.71</v>
      </c>
      <c r="C222">
        <v>1306.2</v>
      </c>
      <c r="D222">
        <v>1231.56</v>
      </c>
      <c r="E222">
        <v>1219.57</v>
      </c>
      <c r="F222">
        <v>257.68900000000002</v>
      </c>
      <c r="G222">
        <v>5.3923800000000001E-2</v>
      </c>
      <c r="H222">
        <v>0.94277100000000003</v>
      </c>
      <c r="I222">
        <v>0</v>
      </c>
    </row>
    <row r="223" spans="1:25" x14ac:dyDescent="0.25">
      <c r="A223" t="s">
        <v>85</v>
      </c>
      <c r="B223">
        <v>1306.95</v>
      </c>
      <c r="C223">
        <v>1304.5899999999999</v>
      </c>
      <c r="D223">
        <v>1230.96</v>
      </c>
      <c r="E223">
        <v>1219.43</v>
      </c>
      <c r="F223">
        <v>257.71499999999997</v>
      </c>
      <c r="G223">
        <v>3.6972999999999999E-2</v>
      </c>
      <c r="H223">
        <v>0.93949800000000006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1295.05</v>
      </c>
      <c r="C224">
        <v>1292.95</v>
      </c>
      <c r="D224">
        <v>1229.67</v>
      </c>
      <c r="E224">
        <v>1219.28</v>
      </c>
      <c r="F224">
        <v>257.71300000000002</v>
      </c>
      <c r="G224">
        <v>5.4513800000000001E-2</v>
      </c>
      <c r="H224">
        <v>0.931836</v>
      </c>
      <c r="I224">
        <v>0</v>
      </c>
      <c r="R224">
        <f>AVERAGE(B175:B224)</f>
        <v>1425.1096</v>
      </c>
      <c r="S224">
        <f>AVERAGE(C175:C224)</f>
        <v>1300.2500000000002</v>
      </c>
      <c r="U224">
        <f>_xlfn.VAR.P(B175:B224)</f>
        <v>91759.601911840058</v>
      </c>
      <c r="V224">
        <f>_xlfn.VAR.P(C175:C224)</f>
        <v>18.325483999999886</v>
      </c>
      <c r="X224">
        <f>1.96*SQRT(U224)/50</f>
        <v>11.874404182181518</v>
      </c>
      <c r="Y224">
        <f>1.96*SQRT(V224)/50</f>
        <v>0.16780843761193842</v>
      </c>
    </row>
    <row r="225" spans="1:9" x14ac:dyDescent="0.25">
      <c r="A225" t="s">
        <v>85</v>
      </c>
      <c r="B225">
        <v>71259.239209000007</v>
      </c>
      <c r="C225" t="s">
        <v>36</v>
      </c>
    </row>
    <row r="226" spans="1:9" x14ac:dyDescent="0.25">
      <c r="A226" t="s">
        <v>100</v>
      </c>
      <c r="B226">
        <v>1483.67</v>
      </c>
      <c r="C226">
        <v>1481.54</v>
      </c>
      <c r="D226">
        <v>1412.84</v>
      </c>
      <c r="E226">
        <v>1399.94</v>
      </c>
      <c r="F226">
        <v>438.31400000000002</v>
      </c>
      <c r="G226">
        <v>5.3910300000000001E-2</v>
      </c>
      <c r="H226">
        <v>0.93865699999999996</v>
      </c>
      <c r="I226">
        <v>0</v>
      </c>
    </row>
    <row r="227" spans="1:9" x14ac:dyDescent="0.25">
      <c r="A227" t="s">
        <v>100</v>
      </c>
      <c r="B227">
        <v>1485.42</v>
      </c>
      <c r="C227">
        <v>1483.32</v>
      </c>
      <c r="D227">
        <v>1412.89</v>
      </c>
      <c r="E227">
        <v>1399.99</v>
      </c>
      <c r="F227">
        <v>438.334</v>
      </c>
      <c r="G227">
        <v>5.3956799999999999E-2</v>
      </c>
      <c r="H227">
        <v>0.94095700000000004</v>
      </c>
      <c r="I227">
        <v>0</v>
      </c>
    </row>
    <row r="228" spans="1:9" x14ac:dyDescent="0.25">
      <c r="A228" t="s">
        <v>100</v>
      </c>
      <c r="B228">
        <v>1822.06</v>
      </c>
      <c r="C228">
        <v>1475.74</v>
      </c>
      <c r="D228">
        <v>1412.37</v>
      </c>
      <c r="E228">
        <v>1400.41</v>
      </c>
      <c r="F228">
        <v>438.66</v>
      </c>
      <c r="G228">
        <v>5.3909499999999999E-2</v>
      </c>
      <c r="H228">
        <v>0.93183499999999997</v>
      </c>
      <c r="I228">
        <v>0</v>
      </c>
    </row>
    <row r="229" spans="1:9" x14ac:dyDescent="0.25">
      <c r="A229" t="s">
        <v>100</v>
      </c>
      <c r="B229">
        <v>1489.33</v>
      </c>
      <c r="C229">
        <v>1485.41</v>
      </c>
      <c r="D229">
        <v>1412.87</v>
      </c>
      <c r="E229">
        <v>1399.62</v>
      </c>
      <c r="F229">
        <v>437.92899999999997</v>
      </c>
      <c r="G229">
        <v>5.5338400000000003E-2</v>
      </c>
      <c r="H229">
        <v>0.95387999999999995</v>
      </c>
      <c r="I229">
        <v>0</v>
      </c>
    </row>
    <row r="230" spans="1:9" x14ac:dyDescent="0.25">
      <c r="A230" t="s">
        <v>100</v>
      </c>
      <c r="B230">
        <v>1480.72</v>
      </c>
      <c r="C230">
        <v>1478.54</v>
      </c>
      <c r="D230">
        <v>1412.16</v>
      </c>
      <c r="E230">
        <v>1399.78</v>
      </c>
      <c r="F230">
        <v>438.13099999999997</v>
      </c>
      <c r="G230">
        <v>5.4438899999999998E-2</v>
      </c>
      <c r="H230">
        <v>0.938249</v>
      </c>
      <c r="I230">
        <v>0</v>
      </c>
    </row>
    <row r="231" spans="1:9" x14ac:dyDescent="0.25">
      <c r="A231" t="s">
        <v>100</v>
      </c>
      <c r="B231">
        <v>1481.71</v>
      </c>
      <c r="C231">
        <v>1479.05</v>
      </c>
      <c r="D231">
        <v>1412.45</v>
      </c>
      <c r="E231">
        <v>1399.86</v>
      </c>
      <c r="F231">
        <v>438.16500000000002</v>
      </c>
      <c r="G231">
        <v>5.64536E-2</v>
      </c>
      <c r="H231">
        <v>0.931786</v>
      </c>
      <c r="I231">
        <v>0</v>
      </c>
    </row>
    <row r="232" spans="1:9" x14ac:dyDescent="0.25">
      <c r="A232" t="s">
        <v>100</v>
      </c>
      <c r="B232">
        <v>1487.49</v>
      </c>
      <c r="C232">
        <v>1485.22</v>
      </c>
      <c r="D232">
        <v>1413.12</v>
      </c>
      <c r="E232">
        <v>1400.07</v>
      </c>
      <c r="F232">
        <v>438.38799999999998</v>
      </c>
      <c r="G232">
        <v>5.4069800000000001E-2</v>
      </c>
      <c r="H232">
        <v>0.95896700000000001</v>
      </c>
      <c r="I232">
        <v>0</v>
      </c>
    </row>
    <row r="233" spans="1:9" x14ac:dyDescent="0.25">
      <c r="A233" t="s">
        <v>100</v>
      </c>
      <c r="B233">
        <v>1485.64</v>
      </c>
      <c r="C233">
        <v>1483.54</v>
      </c>
      <c r="D233">
        <v>1413.07</v>
      </c>
      <c r="E233">
        <v>1400.27</v>
      </c>
      <c r="F233">
        <v>438.46100000000001</v>
      </c>
      <c r="G233">
        <v>6.1770199999999997E-2</v>
      </c>
      <c r="H233">
        <v>0.93183499999999997</v>
      </c>
      <c r="I233">
        <v>0</v>
      </c>
    </row>
    <row r="234" spans="1:9" x14ac:dyDescent="0.25">
      <c r="A234" t="s">
        <v>100</v>
      </c>
      <c r="B234">
        <v>1484.54</v>
      </c>
      <c r="C234">
        <v>1482.42</v>
      </c>
      <c r="D234">
        <v>1413.05</v>
      </c>
      <c r="E234">
        <v>1400.17</v>
      </c>
      <c r="F234">
        <v>438.38200000000001</v>
      </c>
      <c r="G234">
        <v>5.4573499999999997E-2</v>
      </c>
      <c r="H234">
        <v>0.95876899999999998</v>
      </c>
      <c r="I234">
        <v>0</v>
      </c>
    </row>
    <row r="235" spans="1:9" x14ac:dyDescent="0.25">
      <c r="A235" t="s">
        <v>100</v>
      </c>
      <c r="B235">
        <v>1483.59</v>
      </c>
      <c r="C235">
        <v>1481.25</v>
      </c>
      <c r="D235">
        <v>1412.87</v>
      </c>
      <c r="E235">
        <v>1400.42</v>
      </c>
      <c r="F235">
        <v>438.16</v>
      </c>
      <c r="G235">
        <v>5.3910800000000002E-2</v>
      </c>
      <c r="H235">
        <v>0.95921199999999995</v>
      </c>
      <c r="I235">
        <v>0</v>
      </c>
    </row>
    <row r="236" spans="1:9" x14ac:dyDescent="0.25">
      <c r="A236" t="s">
        <v>100</v>
      </c>
      <c r="B236">
        <v>1478.77</v>
      </c>
      <c r="C236">
        <v>1476.06</v>
      </c>
      <c r="D236">
        <v>1412.05</v>
      </c>
      <c r="E236">
        <v>1400.05</v>
      </c>
      <c r="F236">
        <v>438.51299999999998</v>
      </c>
      <c r="G236">
        <v>5.4851900000000002E-2</v>
      </c>
      <c r="H236">
        <v>0.93175699999999995</v>
      </c>
      <c r="I236">
        <v>0</v>
      </c>
    </row>
    <row r="237" spans="1:9" x14ac:dyDescent="0.25">
      <c r="A237" t="s">
        <v>100</v>
      </c>
      <c r="B237">
        <v>1489.41</v>
      </c>
      <c r="C237">
        <v>1487.25</v>
      </c>
      <c r="D237">
        <v>1413.97</v>
      </c>
      <c r="E237">
        <v>1400.72</v>
      </c>
      <c r="F237">
        <v>438.84399999999999</v>
      </c>
      <c r="G237">
        <v>5.40058E-2</v>
      </c>
      <c r="H237">
        <v>0.95073300000000005</v>
      </c>
      <c r="I237">
        <v>0</v>
      </c>
    </row>
    <row r="238" spans="1:9" x14ac:dyDescent="0.25">
      <c r="A238" t="s">
        <v>100</v>
      </c>
      <c r="B238">
        <v>1487.43</v>
      </c>
      <c r="C238">
        <v>1485.29</v>
      </c>
      <c r="D238">
        <v>1413.26</v>
      </c>
      <c r="E238">
        <v>1400.23</v>
      </c>
      <c r="F238">
        <v>438.59100000000001</v>
      </c>
      <c r="G238">
        <v>5.3946599999999997E-2</v>
      </c>
      <c r="H238">
        <v>0.93183000000000005</v>
      </c>
      <c r="I238">
        <v>0</v>
      </c>
    </row>
    <row r="239" spans="1:9" x14ac:dyDescent="0.25">
      <c r="A239" t="s">
        <v>100</v>
      </c>
      <c r="B239">
        <v>1486.95</v>
      </c>
      <c r="C239">
        <v>1484.78</v>
      </c>
      <c r="D239">
        <v>1412.81</v>
      </c>
      <c r="E239">
        <v>1399.84</v>
      </c>
      <c r="F239">
        <v>438.17200000000003</v>
      </c>
      <c r="G239">
        <v>5.3994300000000002E-2</v>
      </c>
      <c r="H239">
        <v>0.95568399999999998</v>
      </c>
      <c r="I239">
        <v>0</v>
      </c>
    </row>
    <row r="240" spans="1:9" x14ac:dyDescent="0.25">
      <c r="A240" t="s">
        <v>100</v>
      </c>
      <c r="B240">
        <v>1485.58</v>
      </c>
      <c r="C240">
        <v>1483.27</v>
      </c>
      <c r="D240">
        <v>1412.29</v>
      </c>
      <c r="E240">
        <v>1399.23</v>
      </c>
      <c r="F240">
        <v>437.72</v>
      </c>
      <c r="G240">
        <v>5.5034600000000003E-2</v>
      </c>
      <c r="H240">
        <v>0.93182900000000002</v>
      </c>
      <c r="I240">
        <v>0</v>
      </c>
    </row>
    <row r="241" spans="1:9" x14ac:dyDescent="0.25">
      <c r="A241" t="s">
        <v>100</v>
      </c>
      <c r="B241">
        <v>2167.7800000000002</v>
      </c>
      <c r="C241">
        <v>1482.29</v>
      </c>
      <c r="D241">
        <v>1412.59</v>
      </c>
      <c r="E241">
        <v>1399.8</v>
      </c>
      <c r="F241">
        <v>438.11799999999999</v>
      </c>
      <c r="G241">
        <v>5.4393299999999999E-2</v>
      </c>
      <c r="H241">
        <v>0.95662000000000003</v>
      </c>
      <c r="I241">
        <v>0</v>
      </c>
    </row>
    <row r="242" spans="1:9" x14ac:dyDescent="0.25">
      <c r="A242" t="s">
        <v>100</v>
      </c>
      <c r="B242">
        <v>1489.54</v>
      </c>
      <c r="C242">
        <v>1485.37</v>
      </c>
      <c r="D242">
        <v>1412.43</v>
      </c>
      <c r="E242">
        <v>1399.14</v>
      </c>
      <c r="F242">
        <v>437.69200000000001</v>
      </c>
      <c r="G242">
        <v>3.0712799999999998E-2</v>
      </c>
      <c r="H242">
        <v>0.94912099999999999</v>
      </c>
      <c r="I242">
        <v>0</v>
      </c>
    </row>
    <row r="243" spans="1:9" x14ac:dyDescent="0.25">
      <c r="A243" t="s">
        <v>100</v>
      </c>
      <c r="B243">
        <v>1488.74</v>
      </c>
      <c r="C243">
        <v>1486.55</v>
      </c>
      <c r="D243">
        <v>1413.22</v>
      </c>
      <c r="E243">
        <v>1400.18</v>
      </c>
      <c r="F243">
        <v>438.42099999999999</v>
      </c>
      <c r="G243">
        <v>5.4003900000000001E-2</v>
      </c>
      <c r="H243">
        <v>0.95406800000000003</v>
      </c>
      <c r="I243">
        <v>0</v>
      </c>
    </row>
    <row r="244" spans="1:9" x14ac:dyDescent="0.25">
      <c r="A244" t="s">
        <v>100</v>
      </c>
      <c r="B244">
        <v>1479.61</v>
      </c>
      <c r="C244">
        <v>1476.89</v>
      </c>
      <c r="D244">
        <v>1411.99</v>
      </c>
      <c r="E244">
        <v>1399.73</v>
      </c>
      <c r="F244">
        <v>438.053</v>
      </c>
      <c r="G244">
        <v>6.9522E-2</v>
      </c>
      <c r="H244">
        <v>0.93173799999999996</v>
      </c>
      <c r="I244">
        <v>0</v>
      </c>
    </row>
    <row r="245" spans="1:9" x14ac:dyDescent="0.25">
      <c r="A245" t="s">
        <v>100</v>
      </c>
      <c r="B245">
        <v>1492.55</v>
      </c>
      <c r="C245">
        <v>1489.01</v>
      </c>
      <c r="D245">
        <v>1413.41</v>
      </c>
      <c r="E245">
        <v>1399.86</v>
      </c>
      <c r="F245">
        <v>438.11599999999999</v>
      </c>
      <c r="G245">
        <v>5.5536500000000003E-2</v>
      </c>
      <c r="H245">
        <v>0.93180799999999997</v>
      </c>
      <c r="I245">
        <v>0</v>
      </c>
    </row>
    <row r="246" spans="1:9" x14ac:dyDescent="0.25">
      <c r="A246" t="s">
        <v>100</v>
      </c>
      <c r="B246">
        <v>1487.32</v>
      </c>
      <c r="C246">
        <v>1484.52</v>
      </c>
      <c r="D246">
        <v>1412.75</v>
      </c>
      <c r="E246">
        <v>1399.69</v>
      </c>
      <c r="F246">
        <v>438.04399999999998</v>
      </c>
      <c r="G246">
        <v>5.4106700000000001E-2</v>
      </c>
      <c r="H246">
        <v>0.93183099999999996</v>
      </c>
      <c r="I246">
        <v>0</v>
      </c>
    </row>
    <row r="247" spans="1:9" x14ac:dyDescent="0.25">
      <c r="A247" t="s">
        <v>100</v>
      </c>
      <c r="B247">
        <v>1484.21</v>
      </c>
      <c r="C247">
        <v>1482.15</v>
      </c>
      <c r="D247">
        <v>1412.67</v>
      </c>
      <c r="E247">
        <v>1399.96</v>
      </c>
      <c r="F247">
        <v>438.21800000000002</v>
      </c>
      <c r="G247">
        <v>5.6702500000000003E-2</v>
      </c>
      <c r="H247">
        <v>0.93183099999999996</v>
      </c>
      <c r="I247">
        <v>0</v>
      </c>
    </row>
    <row r="248" spans="1:9" x14ac:dyDescent="0.25">
      <c r="A248" t="s">
        <v>100</v>
      </c>
      <c r="B248">
        <v>1479.22</v>
      </c>
      <c r="C248">
        <v>1477.16</v>
      </c>
      <c r="D248">
        <v>1413.15</v>
      </c>
      <c r="E248">
        <v>1401.21</v>
      </c>
      <c r="F248">
        <v>438.57900000000001</v>
      </c>
      <c r="G248">
        <v>5.7536200000000003E-2</v>
      </c>
      <c r="H248">
        <v>0.93182699999999996</v>
      </c>
      <c r="I248">
        <v>0</v>
      </c>
    </row>
    <row r="249" spans="1:9" x14ac:dyDescent="0.25">
      <c r="A249" t="s">
        <v>100</v>
      </c>
      <c r="B249">
        <v>1477.84</v>
      </c>
      <c r="C249">
        <v>1475.73</v>
      </c>
      <c r="D249">
        <v>1411.65</v>
      </c>
      <c r="E249">
        <v>1399.69</v>
      </c>
      <c r="F249">
        <v>438.166</v>
      </c>
      <c r="G249">
        <v>5.4051500000000002E-2</v>
      </c>
      <c r="H249">
        <v>0.95905899999999999</v>
      </c>
      <c r="I249">
        <v>0</v>
      </c>
    </row>
    <row r="250" spans="1:9" x14ac:dyDescent="0.25">
      <c r="A250" t="s">
        <v>100</v>
      </c>
      <c r="B250">
        <v>1487.97</v>
      </c>
      <c r="C250">
        <v>1485.84</v>
      </c>
      <c r="D250">
        <v>1413.08</v>
      </c>
      <c r="E250">
        <v>1399.81</v>
      </c>
      <c r="F250">
        <v>438.12400000000002</v>
      </c>
      <c r="G250">
        <v>5.73006E-2</v>
      </c>
      <c r="H250">
        <v>0.93506400000000001</v>
      </c>
      <c r="I250">
        <v>0</v>
      </c>
    </row>
    <row r="251" spans="1:9" x14ac:dyDescent="0.25">
      <c r="A251" t="s">
        <v>100</v>
      </c>
      <c r="B251">
        <v>1487.51</v>
      </c>
      <c r="C251">
        <v>1485.24</v>
      </c>
      <c r="D251">
        <v>1413.65</v>
      </c>
      <c r="E251">
        <v>1400.64</v>
      </c>
      <c r="F251">
        <v>438.91300000000001</v>
      </c>
      <c r="G251">
        <v>5.4672900000000003E-2</v>
      </c>
      <c r="H251">
        <v>0.95566499999999999</v>
      </c>
      <c r="I251">
        <v>0</v>
      </c>
    </row>
    <row r="252" spans="1:9" x14ac:dyDescent="0.25">
      <c r="A252" t="s">
        <v>100</v>
      </c>
      <c r="B252">
        <v>1482.37</v>
      </c>
      <c r="C252">
        <v>1479.66</v>
      </c>
      <c r="D252">
        <v>1412.39</v>
      </c>
      <c r="E252">
        <v>1399.82</v>
      </c>
      <c r="F252">
        <v>438.11799999999999</v>
      </c>
      <c r="G252">
        <v>5.4389600000000003E-2</v>
      </c>
      <c r="H252">
        <v>0.94762500000000005</v>
      </c>
      <c r="I252">
        <v>0</v>
      </c>
    </row>
    <row r="253" spans="1:9" x14ac:dyDescent="0.25">
      <c r="A253" t="s">
        <v>100</v>
      </c>
      <c r="B253">
        <v>1487.64</v>
      </c>
      <c r="C253">
        <v>1485.03</v>
      </c>
      <c r="D253">
        <v>1412.61</v>
      </c>
      <c r="E253">
        <v>1399.55</v>
      </c>
      <c r="F253">
        <v>437.94</v>
      </c>
      <c r="G253">
        <v>5.4755100000000001E-2</v>
      </c>
      <c r="H253">
        <v>0.93183099999999996</v>
      </c>
      <c r="I253">
        <v>0</v>
      </c>
    </row>
    <row r="254" spans="1:9" x14ac:dyDescent="0.25">
      <c r="A254" t="s">
        <v>100</v>
      </c>
      <c r="B254">
        <v>2209.86</v>
      </c>
      <c r="C254">
        <v>1475.03</v>
      </c>
      <c r="D254">
        <v>1411.67</v>
      </c>
      <c r="E254">
        <v>1399.64</v>
      </c>
      <c r="F254">
        <v>437.971</v>
      </c>
      <c r="G254">
        <v>5.6022599999999999E-2</v>
      </c>
      <c r="H254">
        <v>0.93169299999999999</v>
      </c>
      <c r="I254">
        <v>0</v>
      </c>
    </row>
    <row r="255" spans="1:9" x14ac:dyDescent="0.25">
      <c r="A255" t="s">
        <v>100</v>
      </c>
      <c r="B255">
        <v>1487.78</v>
      </c>
      <c r="C255">
        <v>1483.93</v>
      </c>
      <c r="D255">
        <v>1412.82</v>
      </c>
      <c r="E255">
        <v>1399.88</v>
      </c>
      <c r="F255">
        <v>438.25</v>
      </c>
      <c r="G255">
        <v>5.3919500000000002E-2</v>
      </c>
      <c r="H255">
        <v>0.95632700000000004</v>
      </c>
      <c r="I255">
        <v>0</v>
      </c>
    </row>
    <row r="256" spans="1:9" x14ac:dyDescent="0.25">
      <c r="A256" t="s">
        <v>100</v>
      </c>
      <c r="B256">
        <v>1486.6</v>
      </c>
      <c r="C256">
        <v>1484.07</v>
      </c>
      <c r="D256">
        <v>1413.22</v>
      </c>
      <c r="E256">
        <v>1400.22</v>
      </c>
      <c r="F256">
        <v>438.31299999999999</v>
      </c>
      <c r="G256">
        <v>5.4005699999999997E-2</v>
      </c>
      <c r="H256">
        <v>0.93183499999999997</v>
      </c>
      <c r="I256">
        <v>0</v>
      </c>
    </row>
    <row r="257" spans="1:9" x14ac:dyDescent="0.25">
      <c r="A257" t="s">
        <v>100</v>
      </c>
      <c r="B257">
        <v>1487.71</v>
      </c>
      <c r="C257">
        <v>1485</v>
      </c>
      <c r="D257">
        <v>1412.68</v>
      </c>
      <c r="E257">
        <v>1399.56</v>
      </c>
      <c r="F257">
        <v>437.95499999999998</v>
      </c>
      <c r="G257">
        <v>5.5821999999999997E-2</v>
      </c>
      <c r="H257">
        <v>0.93177299999999996</v>
      </c>
      <c r="I257">
        <v>0</v>
      </c>
    </row>
    <row r="258" spans="1:9" x14ac:dyDescent="0.25">
      <c r="A258" t="s">
        <v>100</v>
      </c>
      <c r="B258">
        <v>1477.39</v>
      </c>
      <c r="C258">
        <v>1475.37</v>
      </c>
      <c r="D258">
        <v>1411.92</v>
      </c>
      <c r="E258">
        <v>1399.95</v>
      </c>
      <c r="F258">
        <v>438.26600000000002</v>
      </c>
      <c r="G258">
        <v>5.6458899999999999E-2</v>
      </c>
      <c r="H258">
        <v>0.93175399999999997</v>
      </c>
      <c r="I258">
        <v>0</v>
      </c>
    </row>
    <row r="259" spans="1:9" x14ac:dyDescent="0.25">
      <c r="A259" t="s">
        <v>100</v>
      </c>
      <c r="B259">
        <v>1488.33</v>
      </c>
      <c r="C259">
        <v>1486.2</v>
      </c>
      <c r="D259">
        <v>1413.46</v>
      </c>
      <c r="E259">
        <v>1400.18</v>
      </c>
      <c r="F259">
        <v>438.36500000000001</v>
      </c>
      <c r="G259">
        <v>5.6692600000000003E-2</v>
      </c>
      <c r="H259">
        <v>0.95886099999999996</v>
      </c>
      <c r="I259">
        <v>0</v>
      </c>
    </row>
    <row r="260" spans="1:9" x14ac:dyDescent="0.25">
      <c r="A260" t="s">
        <v>100</v>
      </c>
      <c r="B260">
        <v>1488.93</v>
      </c>
      <c r="C260">
        <v>1486.79</v>
      </c>
      <c r="D260">
        <v>1413.3</v>
      </c>
      <c r="E260">
        <v>1399.92</v>
      </c>
      <c r="F260">
        <v>438.298</v>
      </c>
      <c r="G260">
        <v>5.4837700000000003E-2</v>
      </c>
      <c r="H260">
        <v>0.93179500000000004</v>
      </c>
      <c r="I260">
        <v>0</v>
      </c>
    </row>
    <row r="261" spans="1:9" x14ac:dyDescent="0.25">
      <c r="A261" t="s">
        <v>100</v>
      </c>
      <c r="B261">
        <v>1483.27</v>
      </c>
      <c r="C261">
        <v>1481.07</v>
      </c>
      <c r="D261">
        <v>1413.12</v>
      </c>
      <c r="E261">
        <v>1400.62</v>
      </c>
      <c r="F261">
        <v>438.423</v>
      </c>
      <c r="G261">
        <v>5.4258500000000001E-2</v>
      </c>
      <c r="H261">
        <v>0.95137499999999997</v>
      </c>
      <c r="I261">
        <v>0</v>
      </c>
    </row>
    <row r="262" spans="1:9" x14ac:dyDescent="0.25">
      <c r="A262" t="s">
        <v>100</v>
      </c>
      <c r="B262">
        <v>1478.61</v>
      </c>
      <c r="C262">
        <v>1476.2</v>
      </c>
      <c r="D262">
        <v>1411.65</v>
      </c>
      <c r="E262">
        <v>1399.68</v>
      </c>
      <c r="F262">
        <v>438.04199999999997</v>
      </c>
      <c r="G262">
        <v>5.3979399999999997E-2</v>
      </c>
      <c r="H262">
        <v>0.931778</v>
      </c>
      <c r="I262">
        <v>0</v>
      </c>
    </row>
    <row r="263" spans="1:9" x14ac:dyDescent="0.25">
      <c r="A263" t="s">
        <v>100</v>
      </c>
      <c r="B263">
        <v>1488.95</v>
      </c>
      <c r="C263">
        <v>1486.8</v>
      </c>
      <c r="D263">
        <v>1413.38</v>
      </c>
      <c r="E263">
        <v>1400.07</v>
      </c>
      <c r="F263">
        <v>438.28500000000003</v>
      </c>
      <c r="G263">
        <v>5.3911399999999998E-2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1488.66</v>
      </c>
      <c r="C264">
        <v>1486.42</v>
      </c>
      <c r="D264">
        <v>1413.29</v>
      </c>
      <c r="E264">
        <v>1400.19</v>
      </c>
      <c r="F264">
        <v>438.46899999999999</v>
      </c>
      <c r="G264">
        <v>5.4684299999999998E-2</v>
      </c>
      <c r="H264">
        <v>0.95332899999999998</v>
      </c>
      <c r="I264">
        <v>0</v>
      </c>
    </row>
    <row r="265" spans="1:9" x14ac:dyDescent="0.25">
      <c r="A265" t="s">
        <v>100</v>
      </c>
      <c r="B265">
        <v>1481.71</v>
      </c>
      <c r="C265">
        <v>1479.3</v>
      </c>
      <c r="D265">
        <v>1412.58</v>
      </c>
      <c r="E265">
        <v>1400.01</v>
      </c>
      <c r="F265">
        <v>438.27100000000002</v>
      </c>
      <c r="G265">
        <v>5.3909499999999999E-2</v>
      </c>
      <c r="H265">
        <v>0.93181000000000003</v>
      </c>
      <c r="I265">
        <v>0</v>
      </c>
    </row>
    <row r="266" spans="1:9" x14ac:dyDescent="0.25">
      <c r="A266" t="s">
        <v>100</v>
      </c>
      <c r="B266">
        <v>1486.62</v>
      </c>
      <c r="C266">
        <v>1484.17</v>
      </c>
      <c r="D266">
        <v>1412.64</v>
      </c>
      <c r="E266">
        <v>1399.66</v>
      </c>
      <c r="F266">
        <v>438.12299999999999</v>
      </c>
      <c r="G266">
        <v>6.53643E-2</v>
      </c>
      <c r="H266">
        <v>0.93179999999999996</v>
      </c>
      <c r="I266">
        <v>0</v>
      </c>
    </row>
    <row r="267" spans="1:9" x14ac:dyDescent="0.25">
      <c r="A267" t="s">
        <v>100</v>
      </c>
      <c r="B267">
        <v>2170.94</v>
      </c>
      <c r="C267">
        <v>1476.14</v>
      </c>
      <c r="D267">
        <v>1412.31</v>
      </c>
      <c r="E267">
        <v>1400.32</v>
      </c>
      <c r="F267">
        <v>438.53399999999999</v>
      </c>
      <c r="G267">
        <v>5.4857400000000001E-2</v>
      </c>
      <c r="H267">
        <v>0.93183099999999996</v>
      </c>
      <c r="I267">
        <v>0</v>
      </c>
    </row>
    <row r="268" spans="1:9" x14ac:dyDescent="0.25">
      <c r="A268" t="s">
        <v>100</v>
      </c>
      <c r="B268">
        <v>1485.07</v>
      </c>
      <c r="C268">
        <v>1481.21</v>
      </c>
      <c r="D268">
        <v>1412.64</v>
      </c>
      <c r="E268">
        <v>1400.06</v>
      </c>
      <c r="F268">
        <v>438.4</v>
      </c>
      <c r="G268">
        <v>5.5473000000000001E-2</v>
      </c>
      <c r="H268">
        <v>0.931836</v>
      </c>
      <c r="I268">
        <v>0</v>
      </c>
    </row>
    <row r="269" spans="1:9" x14ac:dyDescent="0.25">
      <c r="A269" t="s">
        <v>100</v>
      </c>
      <c r="B269">
        <v>1482.49</v>
      </c>
      <c r="C269">
        <v>1480.41</v>
      </c>
      <c r="D269">
        <v>1412.52</v>
      </c>
      <c r="E269">
        <v>1400.04</v>
      </c>
      <c r="F269">
        <v>438.42700000000002</v>
      </c>
      <c r="G269">
        <v>5.3910199999999998E-2</v>
      </c>
      <c r="H269">
        <v>0.95205399999999996</v>
      </c>
      <c r="I269">
        <v>0</v>
      </c>
    </row>
    <row r="270" spans="1:9" x14ac:dyDescent="0.25">
      <c r="A270" t="s">
        <v>100</v>
      </c>
      <c r="B270">
        <v>1480.65</v>
      </c>
      <c r="C270">
        <v>1478.15</v>
      </c>
      <c r="D270">
        <v>1412.38</v>
      </c>
      <c r="E270">
        <v>1400.03</v>
      </c>
      <c r="F270">
        <v>438.33800000000002</v>
      </c>
      <c r="G270">
        <v>5.3974000000000001E-2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1489.83</v>
      </c>
      <c r="C271">
        <v>1487.16</v>
      </c>
      <c r="D271">
        <v>1413.73</v>
      </c>
      <c r="E271">
        <v>1400.57</v>
      </c>
      <c r="F271">
        <v>438.83600000000001</v>
      </c>
      <c r="G271">
        <v>5.3954700000000001E-2</v>
      </c>
      <c r="H271">
        <v>0.95794599999999996</v>
      </c>
      <c r="I271">
        <v>0</v>
      </c>
    </row>
    <row r="272" spans="1:9" x14ac:dyDescent="0.25">
      <c r="A272" t="s">
        <v>100</v>
      </c>
      <c r="B272">
        <v>1477.12</v>
      </c>
      <c r="C272">
        <v>1475.21</v>
      </c>
      <c r="D272">
        <v>1412.17</v>
      </c>
      <c r="E272">
        <v>1400.18</v>
      </c>
      <c r="F272">
        <v>438.40600000000001</v>
      </c>
      <c r="G272">
        <v>2.9037799999999999E-2</v>
      </c>
      <c r="H272">
        <v>0.940357</v>
      </c>
      <c r="I272">
        <v>0</v>
      </c>
    </row>
    <row r="273" spans="1:25" x14ac:dyDescent="0.25">
      <c r="A273" t="s">
        <v>100</v>
      </c>
      <c r="B273">
        <v>1484.07</v>
      </c>
      <c r="C273">
        <v>1481.99</v>
      </c>
      <c r="D273">
        <v>1412.4</v>
      </c>
      <c r="E273">
        <v>1399.53</v>
      </c>
      <c r="F273">
        <v>437.87799999999999</v>
      </c>
      <c r="G273">
        <v>5.3912500000000002E-2</v>
      </c>
      <c r="H273">
        <v>0.931836</v>
      </c>
      <c r="I273">
        <v>0</v>
      </c>
    </row>
    <row r="274" spans="1:25" x14ac:dyDescent="0.25">
      <c r="A274" t="s">
        <v>100</v>
      </c>
      <c r="B274">
        <v>1484.28</v>
      </c>
      <c r="C274">
        <v>1482.04</v>
      </c>
      <c r="D274">
        <v>1413.69</v>
      </c>
      <c r="E274">
        <v>1401.14</v>
      </c>
      <c r="F274">
        <v>439.15600000000001</v>
      </c>
      <c r="G274">
        <v>5.3911800000000003E-2</v>
      </c>
      <c r="H274">
        <v>0.95267199999999996</v>
      </c>
      <c r="I274">
        <v>0</v>
      </c>
    </row>
    <row r="275" spans="1:25" x14ac:dyDescent="0.25">
      <c r="A275" t="s">
        <v>100</v>
      </c>
      <c r="B275">
        <v>1478.5</v>
      </c>
      <c r="C275">
        <v>1476.04</v>
      </c>
      <c r="D275">
        <v>1412.11</v>
      </c>
      <c r="E275">
        <v>1400.13</v>
      </c>
      <c r="F275">
        <v>438.51799999999997</v>
      </c>
      <c r="G275">
        <v>5.4006400000000003E-2</v>
      </c>
      <c r="H275">
        <v>0.93182900000000002</v>
      </c>
      <c r="I275">
        <v>0</v>
      </c>
    </row>
    <row r="276" spans="1:25" x14ac:dyDescent="0.25">
      <c r="A276" t="s">
        <v>100</v>
      </c>
      <c r="B276">
        <v>1485.64</v>
      </c>
      <c r="C276">
        <v>1483.41</v>
      </c>
      <c r="D276">
        <v>1412.88</v>
      </c>
      <c r="E276">
        <v>1399.95</v>
      </c>
      <c r="F276">
        <v>438.25900000000001</v>
      </c>
      <c r="G276">
        <v>5.3909600000000002E-2</v>
      </c>
      <c r="H276">
        <v>0.93178899999999998</v>
      </c>
      <c r="I276">
        <v>0</v>
      </c>
    </row>
    <row r="277" spans="1:25" x14ac:dyDescent="0.25">
      <c r="A277" t="s">
        <v>100</v>
      </c>
      <c r="B277">
        <v>1482.36</v>
      </c>
      <c r="C277">
        <v>1480.23</v>
      </c>
      <c r="D277">
        <v>1412.63</v>
      </c>
      <c r="E277">
        <v>1400.16</v>
      </c>
      <c r="F277">
        <v>438.36</v>
      </c>
      <c r="G277">
        <v>6.2097899999999998E-2</v>
      </c>
      <c r="H277">
        <v>0.93183499999999997</v>
      </c>
      <c r="I277">
        <v>0</v>
      </c>
    </row>
    <row r="278" spans="1:25" x14ac:dyDescent="0.25">
      <c r="A278" t="s">
        <v>100</v>
      </c>
      <c r="B278">
        <v>1476.62</v>
      </c>
      <c r="C278">
        <v>1474.69</v>
      </c>
      <c r="D278">
        <v>1411.77</v>
      </c>
      <c r="E278">
        <v>1399.8</v>
      </c>
      <c r="F278">
        <v>438.15600000000001</v>
      </c>
      <c r="G278">
        <v>5.6193899999999998E-2</v>
      </c>
      <c r="H278">
        <v>0.94105399999999995</v>
      </c>
      <c r="I278">
        <v>0</v>
      </c>
    </row>
    <row r="279" spans="1:25" x14ac:dyDescent="0.25">
      <c r="A279" t="s">
        <v>100</v>
      </c>
      <c r="B279">
        <v>1477.31</v>
      </c>
      <c r="C279">
        <v>1475.42</v>
      </c>
      <c r="D279">
        <v>1411.98</v>
      </c>
      <c r="E279">
        <v>1400.03</v>
      </c>
      <c r="F279">
        <v>438.34100000000001</v>
      </c>
      <c r="G279">
        <v>5.3990099999999999E-2</v>
      </c>
      <c r="H279">
        <v>0.958422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2201.2399999999998</v>
      </c>
      <c r="C280">
        <v>1475.06</v>
      </c>
      <c r="D280">
        <v>1411.63</v>
      </c>
      <c r="E280">
        <v>1399.61</v>
      </c>
      <c r="F280">
        <v>437.98700000000002</v>
      </c>
      <c r="G280">
        <v>5.4898700000000002E-2</v>
      </c>
      <c r="H280">
        <v>0.931836</v>
      </c>
      <c r="I280">
        <v>0</v>
      </c>
      <c r="R280">
        <f>AVERAGE(B231:B280)</f>
        <v>1540.6790000000003</v>
      </c>
      <c r="S280">
        <f>AVERAGE(C231:C280)</f>
        <v>1481.6215999999999</v>
      </c>
      <c r="U280">
        <f>_xlfn.VAR.P(B231:B280)</f>
        <v>36418.481420999524</v>
      </c>
      <c r="V280">
        <f>_xlfn.VAR.P(C231:C280)</f>
        <v>17.284733439999926</v>
      </c>
      <c r="X280">
        <f>1.96*SQRT(U280)/50</f>
        <v>7.4807817299239989</v>
      </c>
      <c r="Y280">
        <f>1.96*SQRT(V280)/50</f>
        <v>0.1629736567462407</v>
      </c>
    </row>
    <row r="281" spans="1:25" x14ac:dyDescent="0.25">
      <c r="A281" t="s">
        <v>100</v>
      </c>
      <c r="B281">
        <v>77037.384661999997</v>
      </c>
      <c r="C281" t="s">
        <v>36</v>
      </c>
    </row>
    <row r="282" spans="1:25" x14ac:dyDescent="0.25">
      <c r="A282" t="s">
        <v>86</v>
      </c>
      <c r="B282">
        <v>1089.4100000000001</v>
      </c>
      <c r="C282">
        <v>942.24900000000002</v>
      </c>
      <c r="D282">
        <v>867.10199999999998</v>
      </c>
      <c r="E282">
        <v>855.15700000000004</v>
      </c>
      <c r="F282">
        <v>257.58300000000003</v>
      </c>
      <c r="G282">
        <v>5.3924399999999997E-2</v>
      </c>
      <c r="H282">
        <v>0.95474899999999996</v>
      </c>
      <c r="I282">
        <v>0</v>
      </c>
    </row>
    <row r="283" spans="1:25" x14ac:dyDescent="0.25">
      <c r="A283" t="s">
        <v>86</v>
      </c>
      <c r="B283">
        <v>939.25300000000004</v>
      </c>
      <c r="C283">
        <v>937.08699999999999</v>
      </c>
      <c r="D283">
        <v>866.27800000000002</v>
      </c>
      <c r="E283">
        <v>855.08199999999999</v>
      </c>
      <c r="F283">
        <v>257.77199999999999</v>
      </c>
      <c r="G283">
        <v>5.5450300000000001E-2</v>
      </c>
      <c r="H283">
        <v>0.97978699999999996</v>
      </c>
      <c r="I283">
        <v>0</v>
      </c>
    </row>
    <row r="284" spans="1:25" x14ac:dyDescent="0.25">
      <c r="A284" t="s">
        <v>86</v>
      </c>
      <c r="B284">
        <v>930.69899999999996</v>
      </c>
      <c r="C284">
        <v>928.71799999999996</v>
      </c>
      <c r="D284">
        <v>865.46199999999999</v>
      </c>
      <c r="E284">
        <v>855.06600000000003</v>
      </c>
      <c r="F284">
        <v>257.85599999999999</v>
      </c>
      <c r="G284">
        <v>5.3915699999999997E-2</v>
      </c>
      <c r="H284">
        <v>0.931836</v>
      </c>
      <c r="I284">
        <v>0</v>
      </c>
    </row>
    <row r="285" spans="1:25" x14ac:dyDescent="0.25">
      <c r="A285" t="s">
        <v>86</v>
      </c>
      <c r="B285">
        <v>929.81700000000001</v>
      </c>
      <c r="C285">
        <v>927.86599999999999</v>
      </c>
      <c r="D285">
        <v>865.58</v>
      </c>
      <c r="E285">
        <v>855.13900000000001</v>
      </c>
      <c r="F285">
        <v>257.85599999999999</v>
      </c>
      <c r="G285">
        <v>5.4131100000000001E-2</v>
      </c>
      <c r="H285">
        <v>0.94810799999999995</v>
      </c>
      <c r="I285">
        <v>0</v>
      </c>
    </row>
    <row r="286" spans="1:25" x14ac:dyDescent="0.25">
      <c r="A286" t="s">
        <v>86</v>
      </c>
      <c r="B286">
        <v>940.09699999999998</v>
      </c>
      <c r="C286">
        <v>937.96900000000005</v>
      </c>
      <c r="D286">
        <v>866.91499999999996</v>
      </c>
      <c r="E286">
        <v>855.43899999999996</v>
      </c>
      <c r="F286">
        <v>257.86599999999999</v>
      </c>
      <c r="G286">
        <v>5.43644E-2</v>
      </c>
      <c r="H286">
        <v>0.94670600000000005</v>
      </c>
      <c r="I286">
        <v>0</v>
      </c>
    </row>
    <row r="287" spans="1:25" x14ac:dyDescent="0.25">
      <c r="A287" t="s">
        <v>86</v>
      </c>
      <c r="B287">
        <v>940.12900000000002</v>
      </c>
      <c r="C287">
        <v>937.33600000000001</v>
      </c>
      <c r="D287">
        <v>866.52</v>
      </c>
      <c r="E287">
        <v>855.24800000000005</v>
      </c>
      <c r="F287">
        <v>257.85599999999999</v>
      </c>
      <c r="G287">
        <v>5.3933700000000001E-2</v>
      </c>
      <c r="H287">
        <v>0.95542899999999997</v>
      </c>
      <c r="I287">
        <v>0</v>
      </c>
    </row>
    <row r="288" spans="1:25" x14ac:dyDescent="0.25">
      <c r="A288" t="s">
        <v>86</v>
      </c>
      <c r="B288">
        <v>943.57899999999995</v>
      </c>
      <c r="C288">
        <v>940.20600000000002</v>
      </c>
      <c r="D288">
        <v>866.69399999999996</v>
      </c>
      <c r="E288">
        <v>854.98699999999997</v>
      </c>
      <c r="F288">
        <v>257.714</v>
      </c>
      <c r="G288">
        <v>5.5806300000000003E-2</v>
      </c>
      <c r="H288">
        <v>0.93173499999999998</v>
      </c>
      <c r="I288">
        <v>0</v>
      </c>
    </row>
    <row r="289" spans="1:9" x14ac:dyDescent="0.25">
      <c r="A289" t="s">
        <v>86</v>
      </c>
      <c r="B289">
        <v>940.18499999999995</v>
      </c>
      <c r="C289">
        <v>937</v>
      </c>
      <c r="D289">
        <v>866.41200000000003</v>
      </c>
      <c r="E289">
        <v>855.19600000000003</v>
      </c>
      <c r="F289">
        <v>257.83499999999998</v>
      </c>
      <c r="G289">
        <v>5.4499400000000003E-2</v>
      </c>
      <c r="H289">
        <v>0.93165200000000004</v>
      </c>
      <c r="I289">
        <v>0</v>
      </c>
    </row>
    <row r="290" spans="1:9" x14ac:dyDescent="0.25">
      <c r="A290" t="s">
        <v>86</v>
      </c>
      <c r="B290">
        <v>945.80100000000004</v>
      </c>
      <c r="C290">
        <v>941.80700000000002</v>
      </c>
      <c r="D290">
        <v>866.82299999999998</v>
      </c>
      <c r="E290">
        <v>854.97199999999998</v>
      </c>
      <c r="F290">
        <v>257.60500000000002</v>
      </c>
      <c r="G290">
        <v>5.4045999999999997E-2</v>
      </c>
      <c r="H290">
        <v>0.95433800000000002</v>
      </c>
      <c r="I290">
        <v>0</v>
      </c>
    </row>
    <row r="291" spans="1:9" x14ac:dyDescent="0.25">
      <c r="A291" t="s">
        <v>86</v>
      </c>
      <c r="B291">
        <v>1388.46</v>
      </c>
      <c r="C291">
        <v>939.63800000000003</v>
      </c>
      <c r="D291">
        <v>866.64400000000001</v>
      </c>
      <c r="E291">
        <v>855.19500000000005</v>
      </c>
      <c r="F291">
        <v>257.827</v>
      </c>
      <c r="G291">
        <v>5.42978E-2</v>
      </c>
      <c r="H291">
        <v>0.931836</v>
      </c>
      <c r="I291">
        <v>0</v>
      </c>
    </row>
    <row r="292" spans="1:9" x14ac:dyDescent="0.25">
      <c r="A292" t="s">
        <v>86</v>
      </c>
      <c r="B292">
        <v>1047.77</v>
      </c>
      <c r="C292">
        <v>933.76599999999996</v>
      </c>
      <c r="D292">
        <v>865.92399999999998</v>
      </c>
      <c r="E292">
        <v>854.99800000000005</v>
      </c>
      <c r="F292">
        <v>257.71899999999999</v>
      </c>
      <c r="G292">
        <v>5.4088600000000001E-2</v>
      </c>
      <c r="H292">
        <v>0.93182200000000004</v>
      </c>
      <c r="I292">
        <v>0</v>
      </c>
    </row>
    <row r="293" spans="1:9" x14ac:dyDescent="0.25">
      <c r="A293" t="s">
        <v>86</v>
      </c>
      <c r="B293">
        <v>944.08600000000001</v>
      </c>
      <c r="C293">
        <v>941.43499999999995</v>
      </c>
      <c r="D293">
        <v>867.00900000000001</v>
      </c>
      <c r="E293">
        <v>855.24900000000002</v>
      </c>
      <c r="F293">
        <v>257.77499999999998</v>
      </c>
      <c r="G293">
        <v>5.5641900000000001E-2</v>
      </c>
      <c r="H293">
        <v>0.931836</v>
      </c>
      <c r="I293">
        <v>0</v>
      </c>
    </row>
    <row r="294" spans="1:9" x14ac:dyDescent="0.25">
      <c r="A294" t="s">
        <v>86</v>
      </c>
      <c r="B294">
        <v>944.726</v>
      </c>
      <c r="C294">
        <v>941.53800000000001</v>
      </c>
      <c r="D294">
        <v>866.77200000000005</v>
      </c>
      <c r="E294">
        <v>855.08500000000004</v>
      </c>
      <c r="F294">
        <v>257.74599999999998</v>
      </c>
      <c r="G294">
        <v>5.39158E-2</v>
      </c>
      <c r="H294">
        <v>0.94521100000000002</v>
      </c>
      <c r="I294">
        <v>0</v>
      </c>
    </row>
    <row r="295" spans="1:9" x14ac:dyDescent="0.25">
      <c r="A295" t="s">
        <v>86</v>
      </c>
      <c r="B295">
        <v>944.60799999999995</v>
      </c>
      <c r="C295">
        <v>941.577</v>
      </c>
      <c r="D295">
        <v>866.64400000000001</v>
      </c>
      <c r="E295">
        <v>854.95500000000004</v>
      </c>
      <c r="F295">
        <v>257.71300000000002</v>
      </c>
      <c r="G295">
        <v>5.4140399999999998E-2</v>
      </c>
      <c r="H295">
        <v>0.95537799999999995</v>
      </c>
      <c r="I295">
        <v>0</v>
      </c>
    </row>
    <row r="296" spans="1:9" x14ac:dyDescent="0.25">
      <c r="A296" t="s">
        <v>86</v>
      </c>
      <c r="B296">
        <v>931.41499999999996</v>
      </c>
      <c r="C296">
        <v>929.08299999999997</v>
      </c>
      <c r="D296">
        <v>865.428</v>
      </c>
      <c r="E296">
        <v>854.99699999999996</v>
      </c>
      <c r="F296">
        <v>257.78800000000001</v>
      </c>
      <c r="G296">
        <v>2.9366E-2</v>
      </c>
      <c r="H296">
        <v>0.93182500000000001</v>
      </c>
      <c r="I296">
        <v>0</v>
      </c>
    </row>
    <row r="297" spans="1:9" x14ac:dyDescent="0.25">
      <c r="A297" t="s">
        <v>86</v>
      </c>
      <c r="B297">
        <v>930.697</v>
      </c>
      <c r="C297">
        <v>928.77</v>
      </c>
      <c r="D297">
        <v>865.6</v>
      </c>
      <c r="E297">
        <v>855.20500000000004</v>
      </c>
      <c r="F297">
        <v>257.82100000000003</v>
      </c>
      <c r="G297">
        <v>5.3911899999999999E-2</v>
      </c>
      <c r="H297">
        <v>0.95922700000000005</v>
      </c>
      <c r="I297">
        <v>0</v>
      </c>
    </row>
    <row r="298" spans="1:9" x14ac:dyDescent="0.25">
      <c r="A298" t="s">
        <v>86</v>
      </c>
      <c r="B298">
        <v>940.55600000000004</v>
      </c>
      <c r="C298">
        <v>938.447</v>
      </c>
      <c r="D298">
        <v>866.93</v>
      </c>
      <c r="E298">
        <v>855.30499999999995</v>
      </c>
      <c r="F298">
        <v>257.875</v>
      </c>
      <c r="G298">
        <v>3.2614200000000003E-2</v>
      </c>
      <c r="H298">
        <v>0.93376999999999999</v>
      </c>
      <c r="I298">
        <v>0</v>
      </c>
    </row>
    <row r="299" spans="1:9" x14ac:dyDescent="0.25">
      <c r="A299" t="s">
        <v>86</v>
      </c>
      <c r="B299">
        <v>937.88</v>
      </c>
      <c r="C299">
        <v>935.83299999999997</v>
      </c>
      <c r="D299">
        <v>866.19299999999998</v>
      </c>
      <c r="E299">
        <v>855.07799999999997</v>
      </c>
      <c r="F299">
        <v>257.80700000000002</v>
      </c>
      <c r="G299">
        <v>5.93599E-2</v>
      </c>
      <c r="H299">
        <v>0.95905899999999999</v>
      </c>
      <c r="I299">
        <v>0</v>
      </c>
    </row>
    <row r="300" spans="1:9" x14ac:dyDescent="0.25">
      <c r="A300" t="s">
        <v>86</v>
      </c>
      <c r="B300">
        <v>936.55700000000002</v>
      </c>
      <c r="C300">
        <v>934.53300000000002</v>
      </c>
      <c r="D300">
        <v>866.21100000000001</v>
      </c>
      <c r="E300">
        <v>855.24699999999996</v>
      </c>
      <c r="F300">
        <v>257.84699999999998</v>
      </c>
      <c r="G300">
        <v>5.4727199999999997E-2</v>
      </c>
      <c r="H300">
        <v>0.93183700000000003</v>
      </c>
      <c r="I300">
        <v>0</v>
      </c>
    </row>
    <row r="301" spans="1:9" x14ac:dyDescent="0.25">
      <c r="A301" t="s">
        <v>86</v>
      </c>
      <c r="B301">
        <v>1444.3</v>
      </c>
      <c r="C301">
        <v>929.14599999999996</v>
      </c>
      <c r="D301">
        <v>865.49300000000005</v>
      </c>
      <c r="E301">
        <v>855.08100000000002</v>
      </c>
      <c r="F301">
        <v>257.8</v>
      </c>
      <c r="G301">
        <v>5.3910100000000002E-2</v>
      </c>
      <c r="H301">
        <v>0.93180399999999997</v>
      </c>
      <c r="I301">
        <v>0</v>
      </c>
    </row>
    <row r="302" spans="1:9" x14ac:dyDescent="0.25">
      <c r="A302" t="s">
        <v>86</v>
      </c>
      <c r="B302">
        <v>1067.9000000000001</v>
      </c>
      <c r="C302">
        <v>931.173</v>
      </c>
      <c r="D302">
        <v>865.50199999999995</v>
      </c>
      <c r="E302">
        <v>854.928</v>
      </c>
      <c r="F302">
        <v>257.73700000000002</v>
      </c>
      <c r="G302">
        <v>5.7910099999999999E-2</v>
      </c>
      <c r="H302">
        <v>0.93183700000000003</v>
      </c>
      <c r="I302">
        <v>0</v>
      </c>
    </row>
    <row r="303" spans="1:9" x14ac:dyDescent="0.25">
      <c r="A303" t="s">
        <v>86</v>
      </c>
      <c r="B303">
        <v>943.64099999999996</v>
      </c>
      <c r="C303">
        <v>941.12300000000005</v>
      </c>
      <c r="D303">
        <v>866.93</v>
      </c>
      <c r="E303">
        <v>855.17100000000005</v>
      </c>
      <c r="F303">
        <v>257.75900000000001</v>
      </c>
      <c r="G303">
        <v>5.6207199999999999E-2</v>
      </c>
      <c r="H303">
        <v>0.93182200000000004</v>
      </c>
      <c r="I303">
        <v>0</v>
      </c>
    </row>
    <row r="304" spans="1:9" x14ac:dyDescent="0.25">
      <c r="A304" t="s">
        <v>86</v>
      </c>
      <c r="B304">
        <v>934.64499999999998</v>
      </c>
      <c r="C304">
        <v>932.59100000000001</v>
      </c>
      <c r="D304">
        <v>865.97299999999996</v>
      </c>
      <c r="E304">
        <v>855.10699999999997</v>
      </c>
      <c r="F304">
        <v>257.86799999999999</v>
      </c>
      <c r="G304">
        <v>5.3928400000000001E-2</v>
      </c>
      <c r="H304">
        <v>0.93183499999999997</v>
      </c>
      <c r="I304">
        <v>0</v>
      </c>
    </row>
    <row r="305" spans="1:9" x14ac:dyDescent="0.25">
      <c r="A305" t="s">
        <v>86</v>
      </c>
      <c r="B305">
        <v>930.12199999999996</v>
      </c>
      <c r="C305">
        <v>928.18899999999996</v>
      </c>
      <c r="D305">
        <v>865.43299999999999</v>
      </c>
      <c r="E305">
        <v>855.02200000000005</v>
      </c>
      <c r="F305">
        <v>257.815</v>
      </c>
      <c r="G305">
        <v>3.1609600000000002E-2</v>
      </c>
      <c r="H305">
        <v>0.93182900000000002</v>
      </c>
      <c r="I305">
        <v>0</v>
      </c>
    </row>
    <row r="306" spans="1:9" x14ac:dyDescent="0.25">
      <c r="A306" t="s">
        <v>86</v>
      </c>
      <c r="B306">
        <v>942.44899999999996</v>
      </c>
      <c r="C306">
        <v>940.35500000000002</v>
      </c>
      <c r="D306">
        <v>867.00099999999998</v>
      </c>
      <c r="E306">
        <v>855.25099999999998</v>
      </c>
      <c r="F306">
        <v>257.851</v>
      </c>
      <c r="G306">
        <v>5.6304899999999998E-2</v>
      </c>
      <c r="H306">
        <v>0.93183400000000005</v>
      </c>
      <c r="I306">
        <v>0</v>
      </c>
    </row>
    <row r="307" spans="1:9" x14ac:dyDescent="0.25">
      <c r="A307" t="s">
        <v>86</v>
      </c>
      <c r="B307">
        <v>940.2</v>
      </c>
      <c r="C307">
        <v>938.10699999999997</v>
      </c>
      <c r="D307">
        <v>866.52800000000002</v>
      </c>
      <c r="E307">
        <v>855.22900000000004</v>
      </c>
      <c r="F307">
        <v>257.84300000000002</v>
      </c>
      <c r="G307">
        <v>5.8525199999999999E-2</v>
      </c>
      <c r="H307">
        <v>0.931786</v>
      </c>
      <c r="I307">
        <v>0</v>
      </c>
    </row>
    <row r="308" spans="1:9" x14ac:dyDescent="0.25">
      <c r="A308" t="s">
        <v>86</v>
      </c>
      <c r="B308">
        <v>930.84100000000001</v>
      </c>
      <c r="C308">
        <v>928.846</v>
      </c>
      <c r="D308">
        <v>865.51300000000003</v>
      </c>
      <c r="E308">
        <v>855.12800000000004</v>
      </c>
      <c r="F308">
        <v>257.863</v>
      </c>
      <c r="G308">
        <v>3.3086400000000002E-2</v>
      </c>
      <c r="H308">
        <v>0.93183499999999997</v>
      </c>
      <c r="I308">
        <v>0</v>
      </c>
    </row>
    <row r="309" spans="1:9" x14ac:dyDescent="0.25">
      <c r="A309" t="s">
        <v>86</v>
      </c>
      <c r="B309">
        <v>934.98500000000001</v>
      </c>
      <c r="C309">
        <v>932.87599999999998</v>
      </c>
      <c r="D309">
        <v>866.07299999999998</v>
      </c>
      <c r="E309">
        <v>855.23199999999997</v>
      </c>
      <c r="F309">
        <v>257.81599999999997</v>
      </c>
      <c r="G309">
        <v>5.88155E-2</v>
      </c>
      <c r="H309">
        <v>0.93182900000000002</v>
      </c>
      <c r="I309">
        <v>0</v>
      </c>
    </row>
    <row r="310" spans="1:9" x14ac:dyDescent="0.25">
      <c r="A310" t="s">
        <v>86</v>
      </c>
      <c r="B310">
        <v>939.63099999999997</v>
      </c>
      <c r="C310">
        <v>937.56200000000001</v>
      </c>
      <c r="D310">
        <v>866.36199999999997</v>
      </c>
      <c r="E310">
        <v>855.21600000000001</v>
      </c>
      <c r="F310">
        <v>257.88200000000001</v>
      </c>
      <c r="G310">
        <v>6.2022300000000002E-2</v>
      </c>
      <c r="H310">
        <v>0.95750999999999997</v>
      </c>
      <c r="I310">
        <v>0</v>
      </c>
    </row>
    <row r="311" spans="1:9" x14ac:dyDescent="0.25">
      <c r="A311" t="s">
        <v>86</v>
      </c>
      <c r="B311">
        <v>1440.43</v>
      </c>
      <c r="C311">
        <v>929.18</v>
      </c>
      <c r="D311">
        <v>865.63800000000003</v>
      </c>
      <c r="E311">
        <v>855.21100000000001</v>
      </c>
      <c r="F311">
        <v>257.858</v>
      </c>
      <c r="G311">
        <v>5.4408900000000003E-2</v>
      </c>
      <c r="H311">
        <v>0.93162500000000004</v>
      </c>
      <c r="I311">
        <v>0</v>
      </c>
    </row>
    <row r="312" spans="1:9" x14ac:dyDescent="0.25">
      <c r="A312" t="s">
        <v>86</v>
      </c>
      <c r="B312">
        <v>1045.58</v>
      </c>
      <c r="C312">
        <v>936.03200000000004</v>
      </c>
      <c r="D312">
        <v>866.07600000000002</v>
      </c>
      <c r="E312">
        <v>854.91499999999996</v>
      </c>
      <c r="F312">
        <v>257.654</v>
      </c>
      <c r="G312">
        <v>5.39689E-2</v>
      </c>
      <c r="H312">
        <v>0.95649399999999996</v>
      </c>
      <c r="I312">
        <v>0</v>
      </c>
    </row>
    <row r="313" spans="1:9" x14ac:dyDescent="0.25">
      <c r="A313" t="s">
        <v>86</v>
      </c>
      <c r="B313">
        <v>937.96600000000001</v>
      </c>
      <c r="C313">
        <v>935.79499999999996</v>
      </c>
      <c r="D313">
        <v>866.18899999999996</v>
      </c>
      <c r="E313">
        <v>855.07500000000005</v>
      </c>
      <c r="F313">
        <v>257.78699999999998</v>
      </c>
      <c r="G313">
        <v>5.3949900000000002E-2</v>
      </c>
      <c r="H313">
        <v>0.95091599999999998</v>
      </c>
      <c r="I313">
        <v>0</v>
      </c>
    </row>
    <row r="314" spans="1:9" x14ac:dyDescent="0.25">
      <c r="A314" t="s">
        <v>86</v>
      </c>
      <c r="B314">
        <v>944.29700000000003</v>
      </c>
      <c r="C314">
        <v>942.02499999999998</v>
      </c>
      <c r="D314">
        <v>867.21100000000001</v>
      </c>
      <c r="E314">
        <v>855.40099999999995</v>
      </c>
      <c r="F314">
        <v>257.85199999999998</v>
      </c>
      <c r="G314">
        <v>5.3915600000000001E-2</v>
      </c>
      <c r="H314">
        <v>0.94799</v>
      </c>
      <c r="I314">
        <v>0</v>
      </c>
    </row>
    <row r="315" spans="1:9" x14ac:dyDescent="0.25">
      <c r="A315" t="s">
        <v>86</v>
      </c>
      <c r="B315">
        <v>939.23099999999999</v>
      </c>
      <c r="C315">
        <v>937.125</v>
      </c>
      <c r="D315">
        <v>866.35699999999997</v>
      </c>
      <c r="E315">
        <v>855.07600000000002</v>
      </c>
      <c r="F315">
        <v>257.76600000000002</v>
      </c>
      <c r="G315">
        <v>5.3999699999999998E-2</v>
      </c>
      <c r="H315">
        <v>0.93183300000000002</v>
      </c>
      <c r="I315">
        <v>0</v>
      </c>
    </row>
    <row r="316" spans="1:9" x14ac:dyDescent="0.25">
      <c r="A316" t="s">
        <v>86</v>
      </c>
      <c r="B316">
        <v>930.01199999999994</v>
      </c>
      <c r="C316">
        <v>928.04700000000003</v>
      </c>
      <c r="D316">
        <v>865.46799999999996</v>
      </c>
      <c r="E316">
        <v>855.04200000000003</v>
      </c>
      <c r="F316">
        <v>257.86200000000002</v>
      </c>
      <c r="G316">
        <v>5.4095799999999999E-2</v>
      </c>
      <c r="H316">
        <v>0.94974099999999995</v>
      </c>
      <c r="I316">
        <v>0</v>
      </c>
    </row>
    <row r="317" spans="1:9" x14ac:dyDescent="0.25">
      <c r="A317" t="s">
        <v>86</v>
      </c>
      <c r="B317">
        <v>929.85699999999997</v>
      </c>
      <c r="C317">
        <v>927.93700000000001</v>
      </c>
      <c r="D317">
        <v>865.58100000000002</v>
      </c>
      <c r="E317">
        <v>855.15300000000002</v>
      </c>
      <c r="F317">
        <v>257.83699999999999</v>
      </c>
      <c r="G317">
        <v>6.9322999999999996E-2</v>
      </c>
      <c r="H317">
        <v>0.93978600000000001</v>
      </c>
      <c r="I317">
        <v>0</v>
      </c>
    </row>
    <row r="318" spans="1:9" x14ac:dyDescent="0.25">
      <c r="A318" t="s">
        <v>86</v>
      </c>
      <c r="B318">
        <v>935.46400000000006</v>
      </c>
      <c r="C318">
        <v>933.36500000000001</v>
      </c>
      <c r="D318">
        <v>866.06299999999999</v>
      </c>
      <c r="E318">
        <v>855.16099999999994</v>
      </c>
      <c r="F318">
        <v>257.85700000000003</v>
      </c>
      <c r="G318">
        <v>5.41822E-2</v>
      </c>
      <c r="H318">
        <v>0.93176899999999996</v>
      </c>
      <c r="I318">
        <v>0</v>
      </c>
    </row>
    <row r="319" spans="1:9" x14ac:dyDescent="0.25">
      <c r="A319" t="s">
        <v>86</v>
      </c>
      <c r="B319">
        <v>939.10900000000004</v>
      </c>
      <c r="C319">
        <v>937.05100000000004</v>
      </c>
      <c r="D319">
        <v>866.428</v>
      </c>
      <c r="E319">
        <v>855.24199999999996</v>
      </c>
      <c r="F319">
        <v>257.851</v>
      </c>
      <c r="G319">
        <v>5.52068E-2</v>
      </c>
      <c r="H319">
        <v>0.93182900000000002</v>
      </c>
      <c r="I319">
        <v>0</v>
      </c>
    </row>
    <row r="320" spans="1:9" x14ac:dyDescent="0.25">
      <c r="A320" t="s">
        <v>86</v>
      </c>
      <c r="B320">
        <v>938.37199999999996</v>
      </c>
      <c r="C320">
        <v>936.31399999999996</v>
      </c>
      <c r="D320">
        <v>866.303</v>
      </c>
      <c r="E320">
        <v>855.17399999999998</v>
      </c>
      <c r="F320">
        <v>257.84800000000001</v>
      </c>
      <c r="G320">
        <v>5.3984400000000002E-2</v>
      </c>
      <c r="H320">
        <v>0.93183400000000005</v>
      </c>
      <c r="I320">
        <v>0</v>
      </c>
    </row>
    <row r="321" spans="1:25" x14ac:dyDescent="0.25">
      <c r="A321" t="s">
        <v>86</v>
      </c>
      <c r="B321">
        <v>1453.39</v>
      </c>
      <c r="C321">
        <v>935.947</v>
      </c>
      <c r="D321">
        <v>866.27700000000004</v>
      </c>
      <c r="E321">
        <v>855.20799999999997</v>
      </c>
      <c r="F321">
        <v>257.84699999999998</v>
      </c>
      <c r="G321">
        <v>5.4153899999999998E-2</v>
      </c>
      <c r="H321">
        <v>0.93183400000000005</v>
      </c>
      <c r="I321">
        <v>0</v>
      </c>
    </row>
    <row r="322" spans="1:25" x14ac:dyDescent="0.25">
      <c r="A322" t="s">
        <v>86</v>
      </c>
      <c r="B322">
        <v>1109.0999999999999</v>
      </c>
      <c r="C322">
        <v>932.54700000000003</v>
      </c>
      <c r="D322">
        <v>865.62</v>
      </c>
      <c r="E322">
        <v>854.86800000000005</v>
      </c>
      <c r="F322">
        <v>257.596</v>
      </c>
      <c r="G322">
        <v>5.4188E-2</v>
      </c>
      <c r="H322">
        <v>0.93183700000000003</v>
      </c>
      <c r="I322">
        <v>0</v>
      </c>
    </row>
    <row r="323" spans="1:25" x14ac:dyDescent="0.25">
      <c r="A323" t="s">
        <v>86</v>
      </c>
      <c r="B323">
        <v>945.53399999999999</v>
      </c>
      <c r="C323">
        <v>942.95299999999997</v>
      </c>
      <c r="D323">
        <v>867.30499999999995</v>
      </c>
      <c r="E323">
        <v>855.20500000000004</v>
      </c>
      <c r="F323">
        <v>257.80399999999997</v>
      </c>
      <c r="G323">
        <v>5.4693800000000001E-2</v>
      </c>
      <c r="H323">
        <v>0.93583700000000003</v>
      </c>
      <c r="I323">
        <v>0</v>
      </c>
    </row>
    <row r="324" spans="1:25" x14ac:dyDescent="0.25">
      <c r="A324" t="s">
        <v>86</v>
      </c>
      <c r="B324">
        <v>933.42499999999995</v>
      </c>
      <c r="C324">
        <v>930.69500000000005</v>
      </c>
      <c r="D324">
        <v>865.56500000000005</v>
      </c>
      <c r="E324">
        <v>855.05399999999997</v>
      </c>
      <c r="F324">
        <v>257.77300000000002</v>
      </c>
      <c r="G324">
        <v>5.3962099999999999E-2</v>
      </c>
      <c r="H324">
        <v>0.94414900000000002</v>
      </c>
      <c r="I324">
        <v>0</v>
      </c>
    </row>
    <row r="325" spans="1:25" x14ac:dyDescent="0.25">
      <c r="A325" t="s">
        <v>86</v>
      </c>
      <c r="B325">
        <v>930.45799999999997</v>
      </c>
      <c r="C325">
        <v>928.54399999999998</v>
      </c>
      <c r="D325">
        <v>865.577</v>
      </c>
      <c r="E325">
        <v>855.17100000000005</v>
      </c>
      <c r="F325">
        <v>257.82900000000001</v>
      </c>
      <c r="G325">
        <v>5.4315200000000001E-2</v>
      </c>
      <c r="H325">
        <v>0.93181800000000004</v>
      </c>
      <c r="I325">
        <v>0</v>
      </c>
    </row>
    <row r="326" spans="1:25" x14ac:dyDescent="0.25">
      <c r="A326" t="s">
        <v>86</v>
      </c>
      <c r="B326">
        <v>941.64400000000001</v>
      </c>
      <c r="C326">
        <v>939.529</v>
      </c>
      <c r="D326">
        <v>866.99699999999996</v>
      </c>
      <c r="E326">
        <v>855.34100000000001</v>
      </c>
      <c r="F326">
        <v>257.88</v>
      </c>
      <c r="G326">
        <v>5.4161899999999999E-2</v>
      </c>
      <c r="H326">
        <v>0.95888499999999999</v>
      </c>
      <c r="I326">
        <v>0</v>
      </c>
    </row>
    <row r="327" spans="1:25" x14ac:dyDescent="0.25">
      <c r="A327" t="s">
        <v>86</v>
      </c>
      <c r="B327">
        <v>943.55399999999997</v>
      </c>
      <c r="C327">
        <v>941.11300000000006</v>
      </c>
      <c r="D327">
        <v>866.84</v>
      </c>
      <c r="E327">
        <v>855.28599999999994</v>
      </c>
      <c r="F327">
        <v>257.834</v>
      </c>
      <c r="G327">
        <v>5.4092099999999997E-2</v>
      </c>
      <c r="H327">
        <v>0.95569999999999999</v>
      </c>
      <c r="I327">
        <v>0</v>
      </c>
    </row>
    <row r="328" spans="1:25" x14ac:dyDescent="0.25">
      <c r="A328" t="s">
        <v>86</v>
      </c>
      <c r="B328">
        <v>942.947</v>
      </c>
      <c r="C328">
        <v>940.24099999999999</v>
      </c>
      <c r="D328">
        <v>866.98299999999995</v>
      </c>
      <c r="E328">
        <v>855.29100000000005</v>
      </c>
      <c r="F328">
        <v>257.77600000000001</v>
      </c>
      <c r="G328">
        <v>5.4386200000000003E-2</v>
      </c>
      <c r="H328">
        <v>0.93183300000000002</v>
      </c>
      <c r="I328">
        <v>0</v>
      </c>
    </row>
    <row r="329" spans="1:25" x14ac:dyDescent="0.25">
      <c r="A329" t="s">
        <v>86</v>
      </c>
      <c r="B329">
        <v>940.42600000000004</v>
      </c>
      <c r="C329">
        <v>938.29</v>
      </c>
      <c r="D329">
        <v>866.23400000000004</v>
      </c>
      <c r="E329">
        <v>854.95500000000004</v>
      </c>
      <c r="F329">
        <v>257.76299999999998</v>
      </c>
      <c r="G329">
        <v>5.4706699999999997E-2</v>
      </c>
      <c r="H329">
        <v>0.931778</v>
      </c>
      <c r="I329">
        <v>0</v>
      </c>
    </row>
    <row r="330" spans="1:25" x14ac:dyDescent="0.25">
      <c r="A330" t="s">
        <v>86</v>
      </c>
      <c r="B330">
        <v>945.78099999999995</v>
      </c>
      <c r="C330">
        <v>943.63300000000004</v>
      </c>
      <c r="D330">
        <v>867.48800000000006</v>
      </c>
      <c r="E330">
        <v>855.471</v>
      </c>
      <c r="F330">
        <v>257.87599999999998</v>
      </c>
      <c r="G330">
        <v>5.41489E-2</v>
      </c>
      <c r="H330">
        <v>0.93158799999999997</v>
      </c>
      <c r="I330">
        <v>0</v>
      </c>
    </row>
    <row r="331" spans="1:25" x14ac:dyDescent="0.25">
      <c r="A331" t="s">
        <v>86</v>
      </c>
      <c r="B331">
        <v>1375.61</v>
      </c>
      <c r="C331">
        <v>939.52300000000002</v>
      </c>
      <c r="D331">
        <v>866.66600000000005</v>
      </c>
      <c r="E331">
        <v>855.22799999999995</v>
      </c>
      <c r="F331">
        <v>257.91800000000001</v>
      </c>
      <c r="G331">
        <v>5.4112399999999998E-2</v>
      </c>
      <c r="H331">
        <v>0.95544899999999999</v>
      </c>
      <c r="I331">
        <v>0</v>
      </c>
    </row>
    <row r="332" spans="1:25" x14ac:dyDescent="0.25">
      <c r="A332" t="s">
        <v>86</v>
      </c>
      <c r="B332">
        <v>933.41499999999996</v>
      </c>
      <c r="C332">
        <v>930.56899999999996</v>
      </c>
      <c r="D332">
        <v>865.553</v>
      </c>
      <c r="E332">
        <v>855.03099999999995</v>
      </c>
      <c r="F332">
        <v>257.767</v>
      </c>
      <c r="G332">
        <v>5.3937600000000002E-2</v>
      </c>
      <c r="H332">
        <v>0.931836</v>
      </c>
      <c r="I332">
        <v>0</v>
      </c>
    </row>
    <row r="333" spans="1:25" x14ac:dyDescent="0.25">
      <c r="A333" t="s">
        <v>86</v>
      </c>
      <c r="B333">
        <v>941.99800000000005</v>
      </c>
      <c r="C333">
        <v>939.78099999999995</v>
      </c>
      <c r="D333">
        <v>866.721</v>
      </c>
      <c r="E333">
        <v>855.20699999999999</v>
      </c>
      <c r="F333">
        <v>257.87299999999999</v>
      </c>
      <c r="G333">
        <v>5.6363900000000002E-2</v>
      </c>
      <c r="H333">
        <v>0.95903300000000002</v>
      </c>
      <c r="I333">
        <v>0</v>
      </c>
    </row>
    <row r="334" spans="1:25" x14ac:dyDescent="0.25">
      <c r="A334" t="s">
        <v>86</v>
      </c>
      <c r="B334">
        <v>938.77499999999998</v>
      </c>
      <c r="C334">
        <v>936.66499999999996</v>
      </c>
      <c r="D334">
        <v>866.24</v>
      </c>
      <c r="E334">
        <v>855.09</v>
      </c>
      <c r="F334">
        <v>257.863</v>
      </c>
      <c r="G334">
        <v>5.3909499999999999E-2</v>
      </c>
      <c r="H334">
        <v>0.931836</v>
      </c>
      <c r="I334">
        <v>0</v>
      </c>
    </row>
    <row r="335" spans="1:25" x14ac:dyDescent="0.25">
      <c r="A335" t="s">
        <v>86</v>
      </c>
      <c r="B335">
        <v>929.74400000000003</v>
      </c>
      <c r="C335">
        <v>927.78899999999999</v>
      </c>
      <c r="D335">
        <v>865.60900000000004</v>
      </c>
      <c r="E335">
        <v>855.18399999999997</v>
      </c>
      <c r="F335">
        <v>257.88099999999997</v>
      </c>
      <c r="G335">
        <v>5.4632300000000002E-2</v>
      </c>
      <c r="H335">
        <v>0.956125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930.85299999999995</v>
      </c>
      <c r="C336">
        <v>928.90800000000002</v>
      </c>
      <c r="D336">
        <v>865.57500000000005</v>
      </c>
      <c r="E336">
        <v>855.202</v>
      </c>
      <c r="F336">
        <v>257.90600000000001</v>
      </c>
      <c r="G336">
        <v>5.7909799999999997E-2</v>
      </c>
      <c r="H336">
        <v>0.93183300000000002</v>
      </c>
      <c r="I336">
        <v>0</v>
      </c>
      <c r="R336">
        <f>AVERAGE(B287:B336)</f>
        <v>996.84270000000004</v>
      </c>
      <c r="S336">
        <f>AVERAGE(C287:C336)</f>
        <v>935.61070000000041</v>
      </c>
      <c r="U336">
        <f>_xlfn.VAR.P(B287:B336)</f>
        <v>21331.979997570037</v>
      </c>
      <c r="V336">
        <f>_xlfn.VAR.P(C287:C336)</f>
        <v>23.587380890000048</v>
      </c>
      <c r="X336">
        <f>1.96*SQRT(U336)/50</f>
        <v>5.7253448580383361</v>
      </c>
      <c r="Y336">
        <f>1.96*SQRT(V336)/50</f>
        <v>0.19038201850702624</v>
      </c>
    </row>
    <row r="337" spans="1:9" x14ac:dyDescent="0.25">
      <c r="A337" t="s">
        <v>86</v>
      </c>
      <c r="B337">
        <v>49845.534706999999</v>
      </c>
      <c r="C337" t="s">
        <v>36</v>
      </c>
    </row>
    <row r="338" spans="1:9" x14ac:dyDescent="0.25">
      <c r="A338" t="s">
        <v>101</v>
      </c>
      <c r="B338">
        <v>5320.08</v>
      </c>
      <c r="C338">
        <v>4593.12</v>
      </c>
      <c r="D338">
        <v>4530.41</v>
      </c>
      <c r="E338">
        <v>4493.6400000000003</v>
      </c>
      <c r="F338">
        <v>3019.98</v>
      </c>
      <c r="G338">
        <v>5.41909E-2</v>
      </c>
      <c r="H338">
        <v>0.93181700000000001</v>
      </c>
      <c r="I338">
        <v>0</v>
      </c>
    </row>
    <row r="339" spans="1:9" x14ac:dyDescent="0.25">
      <c r="A339" t="s">
        <v>101</v>
      </c>
      <c r="B339">
        <v>4810.76</v>
      </c>
      <c r="C339">
        <v>4806.97</v>
      </c>
      <c r="D339">
        <v>4743.0600000000004</v>
      </c>
      <c r="E339">
        <v>4703.62</v>
      </c>
      <c r="F339">
        <v>3125.37</v>
      </c>
      <c r="G339">
        <v>5.3913900000000001E-2</v>
      </c>
      <c r="H339">
        <v>0.95915300000000003</v>
      </c>
      <c r="I339">
        <v>0</v>
      </c>
    </row>
    <row r="340" spans="1:9" x14ac:dyDescent="0.25">
      <c r="A340" t="s">
        <v>101</v>
      </c>
      <c r="B340">
        <v>5180.3500000000004</v>
      </c>
      <c r="C340">
        <v>4832.24</v>
      </c>
      <c r="D340">
        <v>4767.4799999999996</v>
      </c>
      <c r="E340">
        <v>4728.8500000000004</v>
      </c>
      <c r="F340">
        <v>3142.59</v>
      </c>
      <c r="G340">
        <v>5.4906000000000003E-2</v>
      </c>
      <c r="H340">
        <v>0.95482100000000003</v>
      </c>
      <c r="I340">
        <v>0</v>
      </c>
    </row>
    <row r="341" spans="1:9" x14ac:dyDescent="0.25">
      <c r="A341" t="s">
        <v>101</v>
      </c>
      <c r="B341">
        <v>4964.33</v>
      </c>
      <c r="C341">
        <v>4961.21</v>
      </c>
      <c r="D341">
        <v>4895.3</v>
      </c>
      <c r="E341">
        <v>4855.63</v>
      </c>
      <c r="F341">
        <v>3256.05</v>
      </c>
      <c r="G341">
        <v>5.4821700000000001E-2</v>
      </c>
      <c r="H341">
        <v>0.93183099999999996</v>
      </c>
      <c r="I341">
        <v>0</v>
      </c>
    </row>
    <row r="342" spans="1:9" x14ac:dyDescent="0.25">
      <c r="A342" t="s">
        <v>101</v>
      </c>
      <c r="B342">
        <v>5039.91</v>
      </c>
      <c r="C342">
        <v>4969.3500000000004</v>
      </c>
      <c r="D342">
        <v>4903.7299999999996</v>
      </c>
      <c r="E342">
        <v>4864.55</v>
      </c>
      <c r="F342">
        <v>3264.17</v>
      </c>
      <c r="G342">
        <v>5.4352600000000001E-2</v>
      </c>
      <c r="H342">
        <v>0.93183499999999997</v>
      </c>
      <c r="I342">
        <v>0</v>
      </c>
    </row>
    <row r="343" spans="1:9" x14ac:dyDescent="0.25">
      <c r="A343" t="s">
        <v>101</v>
      </c>
      <c r="B343">
        <v>4959.7299999999996</v>
      </c>
      <c r="C343">
        <v>4956.45</v>
      </c>
      <c r="D343">
        <v>4890.62</v>
      </c>
      <c r="E343">
        <v>4852.2700000000004</v>
      </c>
      <c r="F343">
        <v>3254.91</v>
      </c>
      <c r="G343">
        <v>5.4081999999999998E-2</v>
      </c>
      <c r="H343">
        <v>0.93183000000000005</v>
      </c>
      <c r="I343">
        <v>0</v>
      </c>
    </row>
    <row r="344" spans="1:9" x14ac:dyDescent="0.25">
      <c r="A344" t="s">
        <v>101</v>
      </c>
      <c r="B344">
        <v>5050.0600000000004</v>
      </c>
      <c r="C344">
        <v>4619.04</v>
      </c>
      <c r="D344">
        <v>4556.62</v>
      </c>
      <c r="E344">
        <v>4519.6099999999997</v>
      </c>
      <c r="F344">
        <v>2965.1</v>
      </c>
      <c r="G344">
        <v>5.3910300000000001E-2</v>
      </c>
      <c r="H344">
        <v>0.93181400000000003</v>
      </c>
      <c r="I344">
        <v>0</v>
      </c>
    </row>
    <row r="345" spans="1:9" x14ac:dyDescent="0.25">
      <c r="A345" t="s">
        <v>101</v>
      </c>
      <c r="B345">
        <v>4995.74</v>
      </c>
      <c r="C345">
        <v>4993.09</v>
      </c>
      <c r="D345">
        <v>4926.92</v>
      </c>
      <c r="E345">
        <v>4888.43</v>
      </c>
      <c r="F345">
        <v>3281.4</v>
      </c>
      <c r="G345">
        <v>5.3935799999999999E-2</v>
      </c>
      <c r="H345">
        <v>0.95611199999999996</v>
      </c>
      <c r="I345">
        <v>0</v>
      </c>
    </row>
    <row r="346" spans="1:9" x14ac:dyDescent="0.25">
      <c r="A346" t="s">
        <v>101</v>
      </c>
      <c r="B346">
        <v>5003.08</v>
      </c>
      <c r="C346">
        <v>4771.09</v>
      </c>
      <c r="D346">
        <v>4707.2700000000004</v>
      </c>
      <c r="E346">
        <v>4670.38</v>
      </c>
      <c r="F346">
        <v>3085.36</v>
      </c>
      <c r="G346">
        <v>5.4193900000000003E-2</v>
      </c>
      <c r="H346">
        <v>0.97817200000000004</v>
      </c>
      <c r="I346">
        <v>0</v>
      </c>
    </row>
    <row r="347" spans="1:9" x14ac:dyDescent="0.25">
      <c r="A347" t="s">
        <v>101</v>
      </c>
      <c r="B347">
        <v>4839.26</v>
      </c>
      <c r="C347">
        <v>4836.24</v>
      </c>
      <c r="D347">
        <v>4771.21</v>
      </c>
      <c r="E347">
        <v>4732.6000000000004</v>
      </c>
      <c r="F347">
        <v>3148.98</v>
      </c>
      <c r="G347">
        <v>5.3937899999999997E-2</v>
      </c>
      <c r="H347">
        <v>0.95916999999999997</v>
      </c>
      <c r="I347">
        <v>0</v>
      </c>
    </row>
    <row r="348" spans="1:9" x14ac:dyDescent="0.25">
      <c r="A348" t="s">
        <v>101</v>
      </c>
      <c r="B348">
        <v>5193.8100000000004</v>
      </c>
      <c r="C348">
        <v>5191.63</v>
      </c>
      <c r="D348">
        <v>5123.8100000000004</v>
      </c>
      <c r="E348">
        <v>5083.17</v>
      </c>
      <c r="F348">
        <v>3464.26</v>
      </c>
      <c r="G348">
        <v>5.4462000000000003E-2</v>
      </c>
      <c r="H348">
        <v>0.93181599999999998</v>
      </c>
      <c r="I348">
        <v>0</v>
      </c>
    </row>
    <row r="349" spans="1:9" x14ac:dyDescent="0.25">
      <c r="A349" t="s">
        <v>101</v>
      </c>
      <c r="B349">
        <v>4821.12</v>
      </c>
      <c r="C349">
        <v>4818.97</v>
      </c>
      <c r="D349">
        <v>4754.71</v>
      </c>
      <c r="E349">
        <v>4716.92</v>
      </c>
      <c r="F349">
        <v>3130.64</v>
      </c>
      <c r="G349">
        <v>5.6183999999999998E-2</v>
      </c>
      <c r="H349">
        <v>0.93182600000000004</v>
      </c>
      <c r="I349">
        <v>0</v>
      </c>
    </row>
    <row r="350" spans="1:9" x14ac:dyDescent="0.25">
      <c r="A350" t="s">
        <v>101</v>
      </c>
      <c r="B350">
        <v>5133.1400000000003</v>
      </c>
      <c r="C350">
        <v>4766.66</v>
      </c>
      <c r="D350">
        <v>4702.74</v>
      </c>
      <c r="E350">
        <v>4665.37</v>
      </c>
      <c r="F350">
        <v>3080.37</v>
      </c>
      <c r="G350">
        <v>5.5986000000000001E-2</v>
      </c>
      <c r="H350">
        <v>0.941944</v>
      </c>
      <c r="I350">
        <v>0</v>
      </c>
    </row>
    <row r="351" spans="1:9" x14ac:dyDescent="0.25">
      <c r="A351" t="s">
        <v>101</v>
      </c>
      <c r="B351">
        <v>4897.34</v>
      </c>
      <c r="C351">
        <v>4893.62</v>
      </c>
      <c r="D351">
        <v>4828.66</v>
      </c>
      <c r="E351">
        <v>4789.2</v>
      </c>
      <c r="F351">
        <v>3201.01</v>
      </c>
      <c r="G351">
        <v>5.4016599999999998E-2</v>
      </c>
      <c r="H351">
        <v>0.95134799999999997</v>
      </c>
      <c r="I351">
        <v>0</v>
      </c>
    </row>
    <row r="352" spans="1:9" x14ac:dyDescent="0.25">
      <c r="A352" t="s">
        <v>101</v>
      </c>
      <c r="B352">
        <v>5289.67</v>
      </c>
      <c r="C352">
        <v>5287.18</v>
      </c>
      <c r="D352">
        <v>5218.13</v>
      </c>
      <c r="E352">
        <v>5177.66</v>
      </c>
      <c r="F352">
        <v>3555.42</v>
      </c>
      <c r="G352">
        <v>5.40987E-2</v>
      </c>
      <c r="H352">
        <v>0.94470900000000002</v>
      </c>
      <c r="I352">
        <v>0</v>
      </c>
    </row>
    <row r="353" spans="1:9" x14ac:dyDescent="0.25">
      <c r="A353" t="s">
        <v>101</v>
      </c>
      <c r="B353">
        <v>5046.25</v>
      </c>
      <c r="C353">
        <v>5043.74</v>
      </c>
      <c r="D353">
        <v>4980.8599999999997</v>
      </c>
      <c r="E353">
        <v>4943.7700000000004</v>
      </c>
      <c r="F353">
        <v>3401.81</v>
      </c>
      <c r="G353">
        <v>6.8240499999999996E-2</v>
      </c>
      <c r="H353">
        <v>0.93183300000000002</v>
      </c>
      <c r="I353">
        <v>0</v>
      </c>
    </row>
    <row r="354" spans="1:9" x14ac:dyDescent="0.25">
      <c r="A354" t="s">
        <v>101</v>
      </c>
      <c r="B354">
        <v>4964.07</v>
      </c>
      <c r="C354">
        <v>4961.9799999999996</v>
      </c>
      <c r="D354">
        <v>4901.3599999999997</v>
      </c>
      <c r="E354">
        <v>4867.12</v>
      </c>
      <c r="F354">
        <v>3356.14</v>
      </c>
      <c r="G354">
        <v>5.4470900000000003E-2</v>
      </c>
      <c r="H354">
        <v>0.93180300000000005</v>
      </c>
      <c r="I354">
        <v>0</v>
      </c>
    </row>
    <row r="355" spans="1:9" x14ac:dyDescent="0.25">
      <c r="A355" t="s">
        <v>101</v>
      </c>
      <c r="B355">
        <v>5085.1400000000003</v>
      </c>
      <c r="C355">
        <v>5082.91</v>
      </c>
      <c r="D355">
        <v>5017.6400000000003</v>
      </c>
      <c r="E355">
        <v>4978.8100000000004</v>
      </c>
      <c r="F355">
        <v>3410.11</v>
      </c>
      <c r="G355">
        <v>5.6032100000000001E-2</v>
      </c>
      <c r="H355">
        <v>0.93179299999999998</v>
      </c>
      <c r="I355">
        <v>0</v>
      </c>
    </row>
    <row r="356" spans="1:9" x14ac:dyDescent="0.25">
      <c r="A356" t="s">
        <v>101</v>
      </c>
      <c r="B356">
        <v>5098.96</v>
      </c>
      <c r="C356">
        <v>5096.7700000000004</v>
      </c>
      <c r="D356">
        <v>5032.5200000000004</v>
      </c>
      <c r="E356">
        <v>4994.05</v>
      </c>
      <c r="F356">
        <v>3444.42</v>
      </c>
      <c r="G356">
        <v>5.52372E-2</v>
      </c>
      <c r="H356">
        <v>0.95768200000000003</v>
      </c>
      <c r="I356">
        <v>0</v>
      </c>
    </row>
    <row r="357" spans="1:9" x14ac:dyDescent="0.25">
      <c r="A357" t="s">
        <v>101</v>
      </c>
      <c r="B357">
        <v>4985.74</v>
      </c>
      <c r="C357">
        <v>4983.6000000000004</v>
      </c>
      <c r="D357">
        <v>4918.1400000000003</v>
      </c>
      <c r="E357">
        <v>4880.54</v>
      </c>
      <c r="F357">
        <v>3297.64</v>
      </c>
      <c r="G357">
        <v>6.5321099999999993E-2</v>
      </c>
      <c r="H357">
        <v>0.93182200000000004</v>
      </c>
      <c r="I357">
        <v>0</v>
      </c>
    </row>
    <row r="358" spans="1:9" x14ac:dyDescent="0.25">
      <c r="A358" t="s">
        <v>101</v>
      </c>
      <c r="B358">
        <v>4996.83</v>
      </c>
      <c r="C358">
        <v>4994.62</v>
      </c>
      <c r="D358">
        <v>4930.29</v>
      </c>
      <c r="E358">
        <v>4893.09</v>
      </c>
      <c r="F358">
        <v>3331.6</v>
      </c>
      <c r="G358">
        <v>5.6468400000000002E-2</v>
      </c>
      <c r="H358">
        <v>0.931813</v>
      </c>
      <c r="I358">
        <v>0</v>
      </c>
    </row>
    <row r="359" spans="1:9" x14ac:dyDescent="0.25">
      <c r="A359" t="s">
        <v>101</v>
      </c>
      <c r="B359">
        <v>5098.78</v>
      </c>
      <c r="C359">
        <v>5096.21</v>
      </c>
      <c r="D359">
        <v>5030.47</v>
      </c>
      <c r="E359">
        <v>4991.54</v>
      </c>
      <c r="F359">
        <v>3417.1</v>
      </c>
      <c r="G359">
        <v>5.71044E-2</v>
      </c>
      <c r="H359">
        <v>0.931728</v>
      </c>
      <c r="I359">
        <v>0</v>
      </c>
    </row>
    <row r="360" spans="1:9" x14ac:dyDescent="0.25">
      <c r="A360" t="s">
        <v>101</v>
      </c>
      <c r="B360">
        <v>5243.53</v>
      </c>
      <c r="C360">
        <v>5240.7299999999996</v>
      </c>
      <c r="D360">
        <v>5173.1899999999996</v>
      </c>
      <c r="E360">
        <v>5131.21</v>
      </c>
      <c r="F360">
        <v>3541.85</v>
      </c>
      <c r="G360">
        <v>5.7578999999999998E-2</v>
      </c>
      <c r="H360">
        <v>0.93421299999999996</v>
      </c>
      <c r="I360">
        <v>0</v>
      </c>
    </row>
    <row r="361" spans="1:9" x14ac:dyDescent="0.25">
      <c r="A361" t="s">
        <v>101</v>
      </c>
      <c r="B361">
        <v>5077.2</v>
      </c>
      <c r="C361">
        <v>5074.5200000000004</v>
      </c>
      <c r="D361">
        <v>5011.5200000000004</v>
      </c>
      <c r="E361">
        <v>4974</v>
      </c>
      <c r="F361">
        <v>3436.22</v>
      </c>
      <c r="G361">
        <v>5.42278E-2</v>
      </c>
      <c r="H361">
        <v>0.93183199999999999</v>
      </c>
      <c r="I361">
        <v>0</v>
      </c>
    </row>
    <row r="362" spans="1:9" x14ac:dyDescent="0.25">
      <c r="A362" t="s">
        <v>101</v>
      </c>
      <c r="B362">
        <v>5179.6099999999997</v>
      </c>
      <c r="C362">
        <v>5033.1099999999997</v>
      </c>
      <c r="D362">
        <v>4969.04</v>
      </c>
      <c r="E362">
        <v>4932.3599999999997</v>
      </c>
      <c r="F362">
        <v>3383.64</v>
      </c>
      <c r="G362">
        <v>5.4272099999999997E-2</v>
      </c>
      <c r="H362">
        <v>0.93183499999999997</v>
      </c>
      <c r="I362">
        <v>0</v>
      </c>
    </row>
    <row r="363" spans="1:9" x14ac:dyDescent="0.25">
      <c r="A363" t="s">
        <v>101</v>
      </c>
      <c r="B363">
        <v>5020.9799999999996</v>
      </c>
      <c r="C363">
        <v>5018.57</v>
      </c>
      <c r="D363">
        <v>4952.46</v>
      </c>
      <c r="E363">
        <v>4914.09</v>
      </c>
      <c r="F363">
        <v>3323.71</v>
      </c>
      <c r="G363">
        <v>5.6971000000000001E-2</v>
      </c>
      <c r="H363">
        <v>0.93182399999999999</v>
      </c>
      <c r="I363">
        <v>0</v>
      </c>
    </row>
    <row r="364" spans="1:9" x14ac:dyDescent="0.25">
      <c r="A364" t="s">
        <v>101</v>
      </c>
      <c r="B364">
        <v>5142.43</v>
      </c>
      <c r="C364">
        <v>5140.1499999999996</v>
      </c>
      <c r="D364">
        <v>5074.55</v>
      </c>
      <c r="E364">
        <v>5035.1000000000004</v>
      </c>
      <c r="F364">
        <v>3464.1</v>
      </c>
      <c r="G364">
        <v>5.4253799999999998E-2</v>
      </c>
      <c r="H364">
        <v>0.94095399999999996</v>
      </c>
      <c r="I364">
        <v>0</v>
      </c>
    </row>
    <row r="365" spans="1:9" x14ac:dyDescent="0.25">
      <c r="A365" t="s">
        <v>101</v>
      </c>
      <c r="B365">
        <v>5252.83</v>
      </c>
      <c r="C365">
        <v>5250.55</v>
      </c>
      <c r="D365">
        <v>5183.95</v>
      </c>
      <c r="E365">
        <v>5142.3599999999997</v>
      </c>
      <c r="F365">
        <v>3569.68</v>
      </c>
      <c r="G365">
        <v>5.7596399999999999E-2</v>
      </c>
      <c r="H365">
        <v>0.93183499999999997</v>
      </c>
      <c r="I365">
        <v>0</v>
      </c>
    </row>
    <row r="366" spans="1:9" x14ac:dyDescent="0.25">
      <c r="A366" t="s">
        <v>101</v>
      </c>
      <c r="B366">
        <v>5058.5200000000004</v>
      </c>
      <c r="C366">
        <v>5056.26</v>
      </c>
      <c r="D366">
        <v>4992.49</v>
      </c>
      <c r="E366">
        <v>4954.3999999999996</v>
      </c>
      <c r="F366">
        <v>3403.5</v>
      </c>
      <c r="G366">
        <v>5.6012899999999997E-2</v>
      </c>
      <c r="H366">
        <v>0.93182200000000004</v>
      </c>
      <c r="I366">
        <v>0</v>
      </c>
    </row>
    <row r="367" spans="1:9" x14ac:dyDescent="0.25">
      <c r="A367" t="s">
        <v>101</v>
      </c>
      <c r="B367">
        <v>4973.5</v>
      </c>
      <c r="C367">
        <v>4971</v>
      </c>
      <c r="D367">
        <v>4904.7</v>
      </c>
      <c r="E367">
        <v>4866.72</v>
      </c>
      <c r="F367">
        <v>3265.83</v>
      </c>
      <c r="G367">
        <v>5.4853399999999997E-2</v>
      </c>
      <c r="H367">
        <v>0.93798800000000004</v>
      </c>
      <c r="I367">
        <v>0</v>
      </c>
    </row>
    <row r="368" spans="1:9" x14ac:dyDescent="0.25">
      <c r="A368" t="s">
        <v>101</v>
      </c>
      <c r="B368">
        <v>5108.01</v>
      </c>
      <c r="C368">
        <v>5105.34</v>
      </c>
      <c r="D368">
        <v>5040.09</v>
      </c>
      <c r="E368">
        <v>5000.82</v>
      </c>
      <c r="F368">
        <v>3441.18</v>
      </c>
      <c r="G368">
        <v>5.4168599999999997E-2</v>
      </c>
      <c r="H368">
        <v>0.95915399999999995</v>
      </c>
      <c r="I368">
        <v>0</v>
      </c>
    </row>
    <row r="369" spans="1:9" x14ac:dyDescent="0.25">
      <c r="A369" t="s">
        <v>101</v>
      </c>
      <c r="B369">
        <v>5006.09</v>
      </c>
      <c r="C369">
        <v>5003.8</v>
      </c>
      <c r="D369">
        <v>4937</v>
      </c>
      <c r="E369">
        <v>4898.5</v>
      </c>
      <c r="F369">
        <v>3293.5</v>
      </c>
      <c r="G369">
        <v>5.4024799999999998E-2</v>
      </c>
      <c r="H369">
        <v>0.958202</v>
      </c>
      <c r="I369">
        <v>0</v>
      </c>
    </row>
    <row r="370" spans="1:9" x14ac:dyDescent="0.25">
      <c r="A370" t="s">
        <v>101</v>
      </c>
      <c r="B370">
        <v>4968.95</v>
      </c>
      <c r="C370">
        <v>4966.78</v>
      </c>
      <c r="D370">
        <v>4902.9399999999996</v>
      </c>
      <c r="E370">
        <v>4865.97</v>
      </c>
      <c r="F370">
        <v>3295.43</v>
      </c>
      <c r="G370">
        <v>5.3941599999999999E-2</v>
      </c>
      <c r="H370">
        <v>0.95908300000000002</v>
      </c>
      <c r="I370">
        <v>0</v>
      </c>
    </row>
    <row r="371" spans="1:9" x14ac:dyDescent="0.25">
      <c r="A371" t="s">
        <v>101</v>
      </c>
      <c r="B371">
        <v>5097.13</v>
      </c>
      <c r="C371">
        <v>5094.8999999999996</v>
      </c>
      <c r="D371">
        <v>5028.38</v>
      </c>
      <c r="E371">
        <v>4988.5600000000004</v>
      </c>
      <c r="F371">
        <v>3395.16</v>
      </c>
      <c r="G371">
        <v>5.3951699999999998E-2</v>
      </c>
      <c r="H371">
        <v>0.931836</v>
      </c>
      <c r="I371">
        <v>0</v>
      </c>
    </row>
    <row r="372" spans="1:9" x14ac:dyDescent="0.25">
      <c r="A372" t="s">
        <v>101</v>
      </c>
      <c r="B372">
        <v>4976.99</v>
      </c>
      <c r="C372">
        <v>4974.8500000000004</v>
      </c>
      <c r="D372">
        <v>4908.45</v>
      </c>
      <c r="E372">
        <v>4870.46</v>
      </c>
      <c r="F372">
        <v>3264.22</v>
      </c>
      <c r="G372">
        <v>5.4085300000000003E-2</v>
      </c>
      <c r="H372">
        <v>0.94682100000000002</v>
      </c>
      <c r="I372">
        <v>0</v>
      </c>
    </row>
    <row r="373" spans="1:9" x14ac:dyDescent="0.25">
      <c r="A373" t="s">
        <v>101</v>
      </c>
      <c r="B373">
        <v>4972.54</v>
      </c>
      <c r="C373">
        <v>4970.34</v>
      </c>
      <c r="D373">
        <v>4903.2</v>
      </c>
      <c r="E373">
        <v>4864.3999999999996</v>
      </c>
      <c r="F373">
        <v>3252.36</v>
      </c>
      <c r="G373">
        <v>5.3909499999999999E-2</v>
      </c>
      <c r="H373">
        <v>0.95605399999999996</v>
      </c>
      <c r="I373">
        <v>0</v>
      </c>
    </row>
    <row r="374" spans="1:9" x14ac:dyDescent="0.25">
      <c r="A374" t="s">
        <v>101</v>
      </c>
      <c r="B374">
        <v>5106.4799999999996</v>
      </c>
      <c r="C374">
        <v>5104.24</v>
      </c>
      <c r="D374">
        <v>5039.7299999999996</v>
      </c>
      <c r="E374">
        <v>5001.13</v>
      </c>
      <c r="F374">
        <v>3440.52</v>
      </c>
      <c r="G374">
        <v>5.50784E-2</v>
      </c>
      <c r="H374">
        <v>0.97854399999999997</v>
      </c>
      <c r="I374">
        <v>0</v>
      </c>
    </row>
    <row r="375" spans="1:9" x14ac:dyDescent="0.25">
      <c r="A375" t="s">
        <v>101</v>
      </c>
      <c r="B375">
        <v>5117.4399999999996</v>
      </c>
      <c r="C375">
        <v>5115.1400000000003</v>
      </c>
      <c r="D375">
        <v>5049.37</v>
      </c>
      <c r="E375">
        <v>5009.8100000000004</v>
      </c>
      <c r="F375">
        <v>3423.17</v>
      </c>
      <c r="G375">
        <v>5.4093000000000002E-2</v>
      </c>
      <c r="H375">
        <v>0.95769199999999999</v>
      </c>
      <c r="I375">
        <v>0</v>
      </c>
    </row>
    <row r="376" spans="1:9" x14ac:dyDescent="0.25">
      <c r="A376" t="s">
        <v>101</v>
      </c>
      <c r="B376">
        <v>4995.76</v>
      </c>
      <c r="C376">
        <v>4993.49</v>
      </c>
      <c r="D376">
        <v>4926.1000000000004</v>
      </c>
      <c r="E376">
        <v>4887.28</v>
      </c>
      <c r="F376">
        <v>3271.12</v>
      </c>
      <c r="G376">
        <v>5.5052499999999997E-2</v>
      </c>
      <c r="H376">
        <v>0.95898499999999998</v>
      </c>
      <c r="I376">
        <v>0</v>
      </c>
    </row>
    <row r="377" spans="1:9" x14ac:dyDescent="0.25">
      <c r="A377" t="s">
        <v>101</v>
      </c>
      <c r="B377">
        <v>5130.87</v>
      </c>
      <c r="C377">
        <v>5128.53</v>
      </c>
      <c r="D377">
        <v>5063.38</v>
      </c>
      <c r="E377">
        <v>5024.5200000000004</v>
      </c>
      <c r="F377">
        <v>3461.05</v>
      </c>
      <c r="G377">
        <v>5.4975700000000002E-2</v>
      </c>
      <c r="H377">
        <v>0.931836</v>
      </c>
      <c r="I377">
        <v>0</v>
      </c>
    </row>
    <row r="378" spans="1:9" x14ac:dyDescent="0.25">
      <c r="A378" t="s">
        <v>101</v>
      </c>
      <c r="B378">
        <v>4461.1099999999997</v>
      </c>
      <c r="C378">
        <v>4458.8</v>
      </c>
      <c r="D378">
        <v>4397.84</v>
      </c>
      <c r="E378">
        <v>4362.0200000000004</v>
      </c>
      <c r="F378">
        <v>2824.46</v>
      </c>
      <c r="G378">
        <v>5.4069600000000002E-2</v>
      </c>
      <c r="H378">
        <v>0.931809</v>
      </c>
      <c r="I378">
        <v>0</v>
      </c>
    </row>
    <row r="379" spans="1:9" x14ac:dyDescent="0.25">
      <c r="A379" t="s">
        <v>101</v>
      </c>
      <c r="B379">
        <v>4825.33</v>
      </c>
      <c r="C379">
        <v>4822.5</v>
      </c>
      <c r="D379">
        <v>4757.45</v>
      </c>
      <c r="E379">
        <v>4719.32</v>
      </c>
      <c r="F379">
        <v>3138.81</v>
      </c>
      <c r="G379">
        <v>5.3916600000000002E-2</v>
      </c>
      <c r="H379">
        <v>0.93182100000000001</v>
      </c>
      <c r="I379">
        <v>0</v>
      </c>
    </row>
    <row r="380" spans="1:9" x14ac:dyDescent="0.25">
      <c r="A380" t="s">
        <v>101</v>
      </c>
      <c r="B380">
        <v>4986.58</v>
      </c>
      <c r="C380">
        <v>4984.3599999999997</v>
      </c>
      <c r="D380">
        <v>4921.51</v>
      </c>
      <c r="E380">
        <v>4884.05</v>
      </c>
      <c r="F380">
        <v>3340.76</v>
      </c>
      <c r="G380">
        <v>5.3910100000000002E-2</v>
      </c>
      <c r="H380">
        <v>0.93481700000000001</v>
      </c>
      <c r="I380">
        <v>0</v>
      </c>
    </row>
    <row r="381" spans="1:9" x14ac:dyDescent="0.25">
      <c r="A381" t="s">
        <v>101</v>
      </c>
      <c r="B381">
        <v>5025.22</v>
      </c>
      <c r="C381">
        <v>5023.04</v>
      </c>
      <c r="D381">
        <v>4962.43</v>
      </c>
      <c r="E381">
        <v>4927.3599999999997</v>
      </c>
      <c r="F381">
        <v>3421.84</v>
      </c>
      <c r="G381">
        <v>5.39199E-2</v>
      </c>
      <c r="H381">
        <v>0.94806999999999997</v>
      </c>
      <c r="I381">
        <v>0</v>
      </c>
    </row>
    <row r="382" spans="1:9" x14ac:dyDescent="0.25">
      <c r="A382" t="s">
        <v>101</v>
      </c>
      <c r="B382">
        <v>4984.2</v>
      </c>
      <c r="C382">
        <v>4981.93</v>
      </c>
      <c r="D382">
        <v>4919.1099999999997</v>
      </c>
      <c r="E382">
        <v>4882.0600000000004</v>
      </c>
      <c r="F382">
        <v>3326.16</v>
      </c>
      <c r="G382">
        <v>5.4041899999999997E-2</v>
      </c>
      <c r="H382">
        <v>0.93183199999999999</v>
      </c>
      <c r="I382">
        <v>0</v>
      </c>
    </row>
    <row r="383" spans="1:9" x14ac:dyDescent="0.25">
      <c r="A383" t="s">
        <v>101</v>
      </c>
      <c r="B383">
        <v>4596.6000000000004</v>
      </c>
      <c r="C383">
        <v>4594.07</v>
      </c>
      <c r="D383">
        <v>4528.8</v>
      </c>
      <c r="E383">
        <v>4492.6499999999996</v>
      </c>
      <c r="F383">
        <v>2852.55</v>
      </c>
      <c r="G383">
        <v>5.6935300000000001E-2</v>
      </c>
      <c r="H383">
        <v>0.93182900000000002</v>
      </c>
      <c r="I383">
        <v>0</v>
      </c>
    </row>
    <row r="384" spans="1:9" x14ac:dyDescent="0.25">
      <c r="A384" t="s">
        <v>101</v>
      </c>
      <c r="B384">
        <v>4748.96</v>
      </c>
      <c r="C384">
        <v>4746.4799999999996</v>
      </c>
      <c r="D384">
        <v>4679.66</v>
      </c>
      <c r="E384">
        <v>4644.38</v>
      </c>
      <c r="F384">
        <v>3014.64</v>
      </c>
      <c r="G384">
        <v>5.4023300000000003E-2</v>
      </c>
      <c r="H384">
        <v>0.94983399999999996</v>
      </c>
      <c r="I384">
        <v>0</v>
      </c>
    </row>
    <row r="385" spans="1:25" x14ac:dyDescent="0.25">
      <c r="A385" t="s">
        <v>101</v>
      </c>
      <c r="B385">
        <v>5042.75</v>
      </c>
      <c r="C385">
        <v>5040.1899999999996</v>
      </c>
      <c r="D385">
        <v>4975.0600000000004</v>
      </c>
      <c r="E385">
        <v>4936.82</v>
      </c>
      <c r="F385">
        <v>3352.35</v>
      </c>
      <c r="G385">
        <v>5.3962700000000002E-2</v>
      </c>
      <c r="H385">
        <v>0.93183400000000005</v>
      </c>
      <c r="I385">
        <v>0</v>
      </c>
    </row>
    <row r="386" spans="1:25" x14ac:dyDescent="0.25">
      <c r="A386" t="s">
        <v>101</v>
      </c>
      <c r="B386">
        <v>5081.58</v>
      </c>
      <c r="C386">
        <v>5079.09</v>
      </c>
      <c r="D386">
        <v>5014.34</v>
      </c>
      <c r="E386">
        <v>4976.2299999999996</v>
      </c>
      <c r="F386">
        <v>3404.39</v>
      </c>
      <c r="G386">
        <v>5.3911100000000003E-2</v>
      </c>
      <c r="H386">
        <v>0.93182900000000002</v>
      </c>
      <c r="I386">
        <v>0</v>
      </c>
    </row>
    <row r="387" spans="1:25" x14ac:dyDescent="0.25">
      <c r="A387" t="s">
        <v>101</v>
      </c>
      <c r="B387">
        <v>4988.78</v>
      </c>
      <c r="C387">
        <v>4986.2700000000004</v>
      </c>
      <c r="D387">
        <v>4920.37</v>
      </c>
      <c r="E387">
        <v>4882.1099999999997</v>
      </c>
      <c r="F387">
        <v>3283.87</v>
      </c>
      <c r="G387">
        <v>5.4094400000000001E-2</v>
      </c>
      <c r="H387">
        <v>0.93183300000000002</v>
      </c>
      <c r="I387">
        <v>0</v>
      </c>
    </row>
    <row r="388" spans="1:25" x14ac:dyDescent="0.25">
      <c r="A388" t="s">
        <v>101</v>
      </c>
      <c r="B388">
        <v>4769.51</v>
      </c>
      <c r="C388">
        <v>4767.25</v>
      </c>
      <c r="D388">
        <v>4698.3900000000003</v>
      </c>
      <c r="E388">
        <v>4661.5</v>
      </c>
      <c r="F388">
        <v>2999.18</v>
      </c>
      <c r="G388">
        <v>5.3942400000000001E-2</v>
      </c>
      <c r="H388">
        <v>0.94077200000000005</v>
      </c>
      <c r="I388">
        <v>0</v>
      </c>
    </row>
    <row r="389" spans="1:25" x14ac:dyDescent="0.25">
      <c r="A389" t="s">
        <v>101</v>
      </c>
      <c r="B389">
        <v>4924.6499999999996</v>
      </c>
      <c r="C389">
        <v>4922.5600000000004</v>
      </c>
      <c r="D389">
        <v>4858.67</v>
      </c>
      <c r="E389">
        <v>4822.4799999999996</v>
      </c>
      <c r="F389">
        <v>3252.07</v>
      </c>
      <c r="G389">
        <v>5.50584E-2</v>
      </c>
      <c r="H389">
        <v>0.93183000000000005</v>
      </c>
      <c r="I389">
        <v>0</v>
      </c>
    </row>
    <row r="390" spans="1:25" x14ac:dyDescent="0.25">
      <c r="A390" t="s">
        <v>101</v>
      </c>
      <c r="B390">
        <v>5046.3500000000004</v>
      </c>
      <c r="C390">
        <v>5044.1899999999996</v>
      </c>
      <c r="D390">
        <v>4980.8999999999996</v>
      </c>
      <c r="E390">
        <v>4943.5600000000004</v>
      </c>
      <c r="F390">
        <v>3392.82</v>
      </c>
      <c r="G390">
        <v>5.5367300000000001E-2</v>
      </c>
      <c r="H390">
        <v>0.931836</v>
      </c>
      <c r="I390">
        <v>0</v>
      </c>
    </row>
    <row r="391" spans="1:25" x14ac:dyDescent="0.25">
      <c r="A391" t="s">
        <v>101</v>
      </c>
      <c r="B391">
        <v>4870.34</v>
      </c>
      <c r="C391">
        <v>4868.09</v>
      </c>
      <c r="D391">
        <v>4801.4799999999996</v>
      </c>
      <c r="E391">
        <v>4763.96</v>
      </c>
      <c r="F391">
        <v>3152.72</v>
      </c>
      <c r="G391">
        <v>5.4153399999999997E-2</v>
      </c>
      <c r="H391">
        <v>0.93183499999999997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5191.7299999999996</v>
      </c>
      <c r="C392">
        <v>5189.55</v>
      </c>
      <c r="D392">
        <v>5124.82</v>
      </c>
      <c r="E392">
        <v>5085.3</v>
      </c>
      <c r="F392">
        <v>3531.85</v>
      </c>
      <c r="G392">
        <v>5.3974899999999999E-2</v>
      </c>
      <c r="H392">
        <v>0.95750599999999997</v>
      </c>
      <c r="I392">
        <v>0</v>
      </c>
      <c r="R392">
        <f>AVERAGE(B343:B392)</f>
        <v>5008.6254000000008</v>
      </c>
      <c r="S392">
        <f>AVERAGE(C343:C392)</f>
        <v>4982.8893999999991</v>
      </c>
      <c r="U392">
        <f>_xlfn.VAR.P(B343:B392)</f>
        <v>23225.517272840003</v>
      </c>
      <c r="V392">
        <f>_xlfn.VAR.P(C343:C392)</f>
        <v>27027.807969640005</v>
      </c>
      <c r="X392">
        <f>1.96*SQRT(U392)/50</f>
        <v>5.9740487830395956</v>
      </c>
      <c r="Y392">
        <f>1.96*SQRT(V392)/50</f>
        <v>6.4445334073513507</v>
      </c>
    </row>
    <row r="393" spans="1:25" x14ac:dyDescent="0.25">
      <c r="A393" t="s">
        <v>101</v>
      </c>
      <c r="B393">
        <v>250434.193378</v>
      </c>
      <c r="C393" t="s">
        <v>36</v>
      </c>
    </row>
    <row r="394" spans="1:25" x14ac:dyDescent="0.25">
      <c r="A394" t="s">
        <v>102</v>
      </c>
      <c r="B394">
        <v>5024.26</v>
      </c>
      <c r="C394">
        <v>0</v>
      </c>
      <c r="D394">
        <v>0</v>
      </c>
      <c r="E394">
        <v>0</v>
      </c>
      <c r="F394">
        <v>0</v>
      </c>
      <c r="G394">
        <v>4.8057799999999998E-2</v>
      </c>
      <c r="H394">
        <v>0.95805300000000004</v>
      </c>
      <c r="I394">
        <v>0</v>
      </c>
    </row>
    <row r="395" spans="1:25" x14ac:dyDescent="0.25">
      <c r="A395" t="s">
        <v>102</v>
      </c>
      <c r="B395">
        <v>4977.93</v>
      </c>
      <c r="C395">
        <v>0</v>
      </c>
      <c r="D395">
        <v>0</v>
      </c>
      <c r="E395">
        <v>0</v>
      </c>
      <c r="F395">
        <v>0</v>
      </c>
      <c r="G395">
        <v>5.3934999999999997E-2</v>
      </c>
      <c r="H395">
        <v>0.95678300000000005</v>
      </c>
      <c r="I395">
        <v>0</v>
      </c>
    </row>
    <row r="396" spans="1:25" x14ac:dyDescent="0.25">
      <c r="A396" t="s">
        <v>102</v>
      </c>
      <c r="B396">
        <v>5041.3100000000004</v>
      </c>
      <c r="C396">
        <v>0</v>
      </c>
      <c r="D396">
        <v>0</v>
      </c>
      <c r="E396">
        <v>0</v>
      </c>
      <c r="F396">
        <v>0</v>
      </c>
      <c r="G396">
        <v>5.3980800000000002E-2</v>
      </c>
      <c r="H396">
        <v>0.931836</v>
      </c>
      <c r="I396">
        <v>0</v>
      </c>
    </row>
    <row r="397" spans="1:25" x14ac:dyDescent="0.25">
      <c r="A397" t="s">
        <v>102</v>
      </c>
      <c r="B397">
        <v>4892.24</v>
      </c>
      <c r="C397">
        <v>0</v>
      </c>
      <c r="D397">
        <v>0</v>
      </c>
      <c r="E397">
        <v>0</v>
      </c>
      <c r="F397">
        <v>0</v>
      </c>
      <c r="G397">
        <v>5.6620299999999998E-2</v>
      </c>
      <c r="H397">
        <v>0.95481099999999997</v>
      </c>
      <c r="I397">
        <v>0</v>
      </c>
    </row>
    <row r="398" spans="1:25" x14ac:dyDescent="0.25">
      <c r="A398" t="s">
        <v>102</v>
      </c>
      <c r="B398">
        <v>4688.13</v>
      </c>
      <c r="C398">
        <v>0</v>
      </c>
      <c r="D398">
        <v>0</v>
      </c>
      <c r="E398">
        <v>0</v>
      </c>
      <c r="F398">
        <v>0</v>
      </c>
      <c r="G398">
        <v>5.5850499999999997E-2</v>
      </c>
      <c r="H398">
        <v>0.93181400000000003</v>
      </c>
      <c r="I398">
        <v>0</v>
      </c>
    </row>
    <row r="399" spans="1:25" x14ac:dyDescent="0.25">
      <c r="A399" t="s">
        <v>102</v>
      </c>
      <c r="B399">
        <v>4936.6099999999997</v>
      </c>
      <c r="C399">
        <v>0</v>
      </c>
      <c r="D399">
        <v>0</v>
      </c>
      <c r="E399">
        <v>0</v>
      </c>
      <c r="F399">
        <v>0</v>
      </c>
      <c r="G399">
        <v>5.4432300000000003E-2</v>
      </c>
      <c r="H399">
        <v>0.95922099999999999</v>
      </c>
      <c r="I399">
        <v>0</v>
      </c>
    </row>
    <row r="400" spans="1:25" x14ac:dyDescent="0.25">
      <c r="A400" t="s">
        <v>102</v>
      </c>
      <c r="B400">
        <v>4765.1499999999996</v>
      </c>
      <c r="C400">
        <v>0</v>
      </c>
      <c r="D400">
        <v>0</v>
      </c>
      <c r="E400">
        <v>0</v>
      </c>
      <c r="F400">
        <v>0</v>
      </c>
      <c r="G400">
        <v>5.3974000000000001E-2</v>
      </c>
      <c r="H400">
        <v>0.95373200000000002</v>
      </c>
      <c r="I400">
        <v>0</v>
      </c>
    </row>
    <row r="401" spans="1:9" x14ac:dyDescent="0.25">
      <c r="A401" t="s">
        <v>102</v>
      </c>
      <c r="B401">
        <v>5249.47</v>
      </c>
      <c r="C401">
        <v>0</v>
      </c>
      <c r="D401">
        <v>0</v>
      </c>
      <c r="E401">
        <v>0</v>
      </c>
      <c r="F401">
        <v>0</v>
      </c>
      <c r="G401">
        <v>5.5285800000000003E-2</v>
      </c>
      <c r="H401">
        <v>0.95668799999999998</v>
      </c>
      <c r="I401">
        <v>0</v>
      </c>
    </row>
    <row r="402" spans="1:9" x14ac:dyDescent="0.25">
      <c r="A402" t="s">
        <v>102</v>
      </c>
      <c r="B402">
        <v>4842.59</v>
      </c>
      <c r="C402">
        <v>0</v>
      </c>
      <c r="D402">
        <v>0</v>
      </c>
      <c r="E402">
        <v>0</v>
      </c>
      <c r="F402">
        <v>0</v>
      </c>
      <c r="G402">
        <v>5.3961500000000003E-2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5144.5200000000004</v>
      </c>
      <c r="C403">
        <v>0</v>
      </c>
      <c r="D403">
        <v>0</v>
      </c>
      <c r="E403">
        <v>0</v>
      </c>
      <c r="F403">
        <v>0</v>
      </c>
      <c r="G403">
        <v>5.4056199999999999E-2</v>
      </c>
      <c r="H403">
        <v>0.93170900000000001</v>
      </c>
      <c r="I403">
        <v>0</v>
      </c>
    </row>
    <row r="404" spans="1:9" x14ac:dyDescent="0.25">
      <c r="A404" t="s">
        <v>102</v>
      </c>
      <c r="B404">
        <v>4857.0200000000004</v>
      </c>
      <c r="C404">
        <v>0</v>
      </c>
      <c r="D404">
        <v>0</v>
      </c>
      <c r="E404">
        <v>0</v>
      </c>
      <c r="F404">
        <v>0</v>
      </c>
      <c r="G404">
        <v>5.4003900000000001E-2</v>
      </c>
      <c r="H404">
        <v>0.959009</v>
      </c>
      <c r="I404">
        <v>0</v>
      </c>
    </row>
    <row r="405" spans="1:9" x14ac:dyDescent="0.25">
      <c r="A405" t="s">
        <v>102</v>
      </c>
      <c r="B405">
        <v>5132.99</v>
      </c>
      <c r="C405">
        <v>0</v>
      </c>
      <c r="D405">
        <v>0</v>
      </c>
      <c r="E405">
        <v>0</v>
      </c>
      <c r="F405">
        <v>0</v>
      </c>
      <c r="G405">
        <v>5.5038200000000002E-2</v>
      </c>
      <c r="H405">
        <v>0.93179999999999996</v>
      </c>
      <c r="I405">
        <v>0</v>
      </c>
    </row>
    <row r="406" spans="1:9" x14ac:dyDescent="0.25">
      <c r="A406" t="s">
        <v>102</v>
      </c>
      <c r="B406">
        <v>4639.97</v>
      </c>
      <c r="C406">
        <v>0</v>
      </c>
      <c r="D406">
        <v>0</v>
      </c>
      <c r="E406">
        <v>0</v>
      </c>
      <c r="F406">
        <v>0</v>
      </c>
      <c r="G406">
        <v>5.3911399999999998E-2</v>
      </c>
      <c r="H406">
        <v>0.95844499999999999</v>
      </c>
      <c r="I406">
        <v>0</v>
      </c>
    </row>
    <row r="407" spans="1:9" x14ac:dyDescent="0.25">
      <c r="A407" t="s">
        <v>102</v>
      </c>
      <c r="B407">
        <v>5391.55</v>
      </c>
      <c r="C407">
        <v>0</v>
      </c>
      <c r="D407">
        <v>0</v>
      </c>
      <c r="E407">
        <v>0</v>
      </c>
      <c r="F407">
        <v>0</v>
      </c>
      <c r="G407">
        <v>5.4012900000000003E-2</v>
      </c>
      <c r="H407">
        <v>0.93682299999999996</v>
      </c>
      <c r="I407">
        <v>0</v>
      </c>
    </row>
    <row r="408" spans="1:9" x14ac:dyDescent="0.25">
      <c r="A408" t="s">
        <v>102</v>
      </c>
      <c r="B408">
        <v>5130.01</v>
      </c>
      <c r="C408">
        <v>0</v>
      </c>
      <c r="D408">
        <v>0</v>
      </c>
      <c r="E408">
        <v>0</v>
      </c>
      <c r="F408">
        <v>0</v>
      </c>
      <c r="G408">
        <v>5.7375500000000003E-2</v>
      </c>
      <c r="H408">
        <v>0.93188700000000002</v>
      </c>
      <c r="I408">
        <v>0</v>
      </c>
    </row>
    <row r="409" spans="1:9" x14ac:dyDescent="0.25">
      <c r="A409" t="s">
        <v>102</v>
      </c>
      <c r="B409">
        <v>4908.5200000000004</v>
      </c>
      <c r="C409">
        <v>0</v>
      </c>
      <c r="D409">
        <v>0</v>
      </c>
      <c r="E409">
        <v>0</v>
      </c>
      <c r="F409">
        <v>0</v>
      </c>
      <c r="G409">
        <v>3.69482E-2</v>
      </c>
      <c r="H409">
        <v>0.95524600000000004</v>
      </c>
      <c r="I409">
        <v>0</v>
      </c>
    </row>
    <row r="410" spans="1:9" x14ac:dyDescent="0.25">
      <c r="A410" t="s">
        <v>102</v>
      </c>
      <c r="B410">
        <v>5146.5</v>
      </c>
      <c r="C410">
        <v>0</v>
      </c>
      <c r="D410">
        <v>0</v>
      </c>
      <c r="E410">
        <v>0</v>
      </c>
      <c r="F410">
        <v>0</v>
      </c>
      <c r="G410">
        <v>5.4460799999999997E-2</v>
      </c>
      <c r="H410">
        <v>0.931813</v>
      </c>
      <c r="I410">
        <v>0</v>
      </c>
    </row>
    <row r="411" spans="1:9" x14ac:dyDescent="0.25">
      <c r="A411" t="s">
        <v>102</v>
      </c>
      <c r="B411">
        <v>4794.4399999999996</v>
      </c>
      <c r="C411">
        <v>0</v>
      </c>
      <c r="D411">
        <v>0</v>
      </c>
      <c r="E411">
        <v>0</v>
      </c>
      <c r="F411">
        <v>0</v>
      </c>
      <c r="G411">
        <v>5.5220999999999999E-2</v>
      </c>
      <c r="H411">
        <v>0.94930899999999996</v>
      </c>
      <c r="I411">
        <v>0</v>
      </c>
    </row>
    <row r="412" spans="1:9" x14ac:dyDescent="0.25">
      <c r="A412" t="s">
        <v>102</v>
      </c>
      <c r="B412">
        <v>5003.83</v>
      </c>
      <c r="C412">
        <v>0</v>
      </c>
      <c r="D412">
        <v>0</v>
      </c>
      <c r="E412">
        <v>0</v>
      </c>
      <c r="F412">
        <v>0</v>
      </c>
      <c r="G412">
        <v>5.4208399999999997E-2</v>
      </c>
      <c r="H412">
        <v>0.93177399999999999</v>
      </c>
      <c r="I412">
        <v>0</v>
      </c>
    </row>
    <row r="413" spans="1:9" x14ac:dyDescent="0.25">
      <c r="A413" t="s">
        <v>102</v>
      </c>
      <c r="B413">
        <v>5015</v>
      </c>
      <c r="C413">
        <v>0</v>
      </c>
      <c r="D413">
        <v>0</v>
      </c>
      <c r="E413">
        <v>0</v>
      </c>
      <c r="F413">
        <v>0</v>
      </c>
      <c r="G413">
        <v>5.7982300000000001E-2</v>
      </c>
      <c r="H413">
        <v>0.93183099999999996</v>
      </c>
      <c r="I413">
        <v>0</v>
      </c>
    </row>
    <row r="414" spans="1:9" x14ac:dyDescent="0.25">
      <c r="A414" t="s">
        <v>102</v>
      </c>
      <c r="B414">
        <v>4872.84</v>
      </c>
      <c r="C414">
        <v>0</v>
      </c>
      <c r="D414">
        <v>0</v>
      </c>
      <c r="E414">
        <v>0</v>
      </c>
      <c r="F414">
        <v>0</v>
      </c>
      <c r="G414">
        <v>5.4265300000000002E-2</v>
      </c>
      <c r="H414">
        <v>0.95922300000000005</v>
      </c>
      <c r="I414">
        <v>0</v>
      </c>
    </row>
    <row r="415" spans="1:9" x14ac:dyDescent="0.25">
      <c r="A415" t="s">
        <v>102</v>
      </c>
      <c r="B415">
        <v>5107.5200000000004</v>
      </c>
      <c r="C415">
        <v>0</v>
      </c>
      <c r="D415">
        <v>0</v>
      </c>
      <c r="E415">
        <v>0</v>
      </c>
      <c r="F415">
        <v>0</v>
      </c>
      <c r="G415">
        <v>6.6638799999999998E-2</v>
      </c>
      <c r="H415">
        <v>0.95792600000000006</v>
      </c>
      <c r="I415">
        <v>0</v>
      </c>
    </row>
    <row r="416" spans="1:9" x14ac:dyDescent="0.25">
      <c r="A416" t="s">
        <v>102</v>
      </c>
      <c r="B416">
        <v>4964.0200000000004</v>
      </c>
      <c r="C416">
        <v>0</v>
      </c>
      <c r="D416">
        <v>0</v>
      </c>
      <c r="E416">
        <v>0</v>
      </c>
      <c r="F416">
        <v>0</v>
      </c>
      <c r="G416">
        <v>5.4231399999999999E-2</v>
      </c>
      <c r="H416">
        <v>0.95911599999999997</v>
      </c>
      <c r="I416">
        <v>0</v>
      </c>
    </row>
    <row r="417" spans="1:9" x14ac:dyDescent="0.25">
      <c r="A417" t="s">
        <v>102</v>
      </c>
      <c r="B417">
        <v>5095.57</v>
      </c>
      <c r="C417">
        <v>0</v>
      </c>
      <c r="D417">
        <v>0</v>
      </c>
      <c r="E417">
        <v>0</v>
      </c>
      <c r="F417">
        <v>0</v>
      </c>
      <c r="G417">
        <v>5.3925099999999997E-2</v>
      </c>
      <c r="H417">
        <v>0.931836</v>
      </c>
      <c r="I417">
        <v>0</v>
      </c>
    </row>
    <row r="418" spans="1:9" x14ac:dyDescent="0.25">
      <c r="A418" t="s">
        <v>102</v>
      </c>
      <c r="B418">
        <v>5278.4</v>
      </c>
      <c r="C418">
        <v>0</v>
      </c>
      <c r="D418">
        <v>0</v>
      </c>
      <c r="E418">
        <v>0</v>
      </c>
      <c r="F418">
        <v>0</v>
      </c>
      <c r="G418">
        <v>5.4657900000000002E-2</v>
      </c>
      <c r="H418">
        <v>0.94872299999999998</v>
      </c>
      <c r="I418">
        <v>0</v>
      </c>
    </row>
    <row r="419" spans="1:9" x14ac:dyDescent="0.25">
      <c r="A419" t="s">
        <v>102</v>
      </c>
      <c r="B419">
        <v>4659.09</v>
      </c>
      <c r="C419">
        <v>0</v>
      </c>
      <c r="D419">
        <v>0</v>
      </c>
      <c r="E419">
        <v>0</v>
      </c>
      <c r="F419">
        <v>0</v>
      </c>
      <c r="G419">
        <v>5.52594E-2</v>
      </c>
      <c r="H419">
        <v>0.956619</v>
      </c>
      <c r="I419">
        <v>0</v>
      </c>
    </row>
    <row r="420" spans="1:9" x14ac:dyDescent="0.25">
      <c r="A420" t="s">
        <v>102</v>
      </c>
      <c r="B420">
        <v>4867.34</v>
      </c>
      <c r="C420">
        <v>0</v>
      </c>
      <c r="D420">
        <v>0</v>
      </c>
      <c r="E420">
        <v>0</v>
      </c>
      <c r="F420">
        <v>0</v>
      </c>
      <c r="G420">
        <v>5.4778599999999997E-2</v>
      </c>
      <c r="H420">
        <v>0.95916900000000005</v>
      </c>
      <c r="I420">
        <v>0</v>
      </c>
    </row>
    <row r="421" spans="1:9" x14ac:dyDescent="0.25">
      <c r="A421" t="s">
        <v>102</v>
      </c>
      <c r="B421">
        <v>5145.07</v>
      </c>
      <c r="C421">
        <v>0</v>
      </c>
      <c r="D421">
        <v>0</v>
      </c>
      <c r="E421">
        <v>0</v>
      </c>
      <c r="F421">
        <v>0</v>
      </c>
      <c r="G421">
        <v>5.6351999999999999E-2</v>
      </c>
      <c r="H421">
        <v>0.94816400000000001</v>
      </c>
      <c r="I421">
        <v>0</v>
      </c>
    </row>
    <row r="422" spans="1:9" x14ac:dyDescent="0.25">
      <c r="A422" t="s">
        <v>102</v>
      </c>
      <c r="B422">
        <v>4695.8100000000004</v>
      </c>
      <c r="C422">
        <v>0</v>
      </c>
      <c r="D422">
        <v>0</v>
      </c>
      <c r="E422">
        <v>0</v>
      </c>
      <c r="F422">
        <v>0</v>
      </c>
      <c r="G422">
        <v>6.7127199999999998E-2</v>
      </c>
      <c r="H422">
        <v>0.93183700000000003</v>
      </c>
      <c r="I422">
        <v>0</v>
      </c>
    </row>
    <row r="423" spans="1:9" x14ac:dyDescent="0.25">
      <c r="A423" t="s">
        <v>102</v>
      </c>
      <c r="B423">
        <v>5291.23</v>
      </c>
      <c r="C423">
        <v>0</v>
      </c>
      <c r="D423">
        <v>0</v>
      </c>
      <c r="E423">
        <v>0</v>
      </c>
      <c r="F423">
        <v>0</v>
      </c>
      <c r="G423">
        <v>5.3978600000000002E-2</v>
      </c>
      <c r="H423">
        <v>0.95531500000000003</v>
      </c>
      <c r="I423">
        <v>0</v>
      </c>
    </row>
    <row r="424" spans="1:9" x14ac:dyDescent="0.25">
      <c r="A424" t="s">
        <v>102</v>
      </c>
      <c r="B424">
        <v>4860.8900000000003</v>
      </c>
      <c r="C424">
        <v>0</v>
      </c>
      <c r="D424">
        <v>0</v>
      </c>
      <c r="E424">
        <v>0</v>
      </c>
      <c r="F424">
        <v>0</v>
      </c>
      <c r="G424">
        <v>5.55953E-2</v>
      </c>
      <c r="H424">
        <v>0.94533</v>
      </c>
      <c r="I424">
        <v>0</v>
      </c>
    </row>
    <row r="425" spans="1:9" x14ac:dyDescent="0.25">
      <c r="A425" t="s">
        <v>102</v>
      </c>
      <c r="B425">
        <v>5143.5600000000004</v>
      </c>
      <c r="C425">
        <v>0</v>
      </c>
      <c r="D425">
        <v>0</v>
      </c>
      <c r="E425">
        <v>0</v>
      </c>
      <c r="F425">
        <v>0</v>
      </c>
      <c r="G425">
        <v>5.7268399999999997E-2</v>
      </c>
      <c r="H425">
        <v>0.931836</v>
      </c>
      <c r="I425">
        <v>0</v>
      </c>
    </row>
    <row r="426" spans="1:9" x14ac:dyDescent="0.25">
      <c r="A426" t="s">
        <v>102</v>
      </c>
      <c r="B426">
        <v>5051.72</v>
      </c>
      <c r="C426">
        <v>0</v>
      </c>
      <c r="D426">
        <v>0</v>
      </c>
      <c r="E426">
        <v>0</v>
      </c>
      <c r="F426">
        <v>0</v>
      </c>
      <c r="G426">
        <v>5.3920200000000001E-2</v>
      </c>
      <c r="H426">
        <v>0.94758900000000001</v>
      </c>
      <c r="I426">
        <v>0</v>
      </c>
    </row>
    <row r="427" spans="1:9" x14ac:dyDescent="0.25">
      <c r="A427" t="s">
        <v>102</v>
      </c>
      <c r="B427">
        <v>4944.75</v>
      </c>
      <c r="C427">
        <v>0</v>
      </c>
      <c r="D427">
        <v>0</v>
      </c>
      <c r="E427">
        <v>0</v>
      </c>
      <c r="F427">
        <v>0</v>
      </c>
      <c r="G427">
        <v>5.4885900000000001E-2</v>
      </c>
      <c r="H427">
        <v>0.95815799999999995</v>
      </c>
      <c r="I427">
        <v>0</v>
      </c>
    </row>
    <row r="428" spans="1:9" x14ac:dyDescent="0.25">
      <c r="A428" t="s">
        <v>102</v>
      </c>
      <c r="B428">
        <v>4799.8599999999997</v>
      </c>
      <c r="C428">
        <v>0</v>
      </c>
      <c r="D428">
        <v>0</v>
      </c>
      <c r="E428">
        <v>0</v>
      </c>
      <c r="F428">
        <v>0</v>
      </c>
      <c r="G428">
        <v>4.89285E-2</v>
      </c>
      <c r="H428">
        <v>0.931836</v>
      </c>
      <c r="I428">
        <v>0</v>
      </c>
    </row>
    <row r="429" spans="1:9" x14ac:dyDescent="0.25">
      <c r="A429" t="s">
        <v>102</v>
      </c>
      <c r="B429">
        <v>5219.38</v>
      </c>
      <c r="C429">
        <v>0</v>
      </c>
      <c r="D429">
        <v>0</v>
      </c>
      <c r="E429">
        <v>0</v>
      </c>
      <c r="F429">
        <v>0</v>
      </c>
      <c r="G429">
        <v>5.7176200000000003E-2</v>
      </c>
      <c r="H429">
        <v>0.95474099999999995</v>
      </c>
      <c r="I429">
        <v>0</v>
      </c>
    </row>
    <row r="430" spans="1:9" x14ac:dyDescent="0.25">
      <c r="A430" t="s">
        <v>102</v>
      </c>
      <c r="B430">
        <v>4564.3599999999997</v>
      </c>
      <c r="C430">
        <v>0</v>
      </c>
      <c r="D430">
        <v>0</v>
      </c>
      <c r="E430">
        <v>0</v>
      </c>
      <c r="F430">
        <v>0</v>
      </c>
      <c r="G430">
        <v>5.43574E-2</v>
      </c>
      <c r="H430">
        <v>0.93183700000000003</v>
      </c>
      <c r="I430">
        <v>0</v>
      </c>
    </row>
    <row r="431" spans="1:9" x14ac:dyDescent="0.25">
      <c r="A431" t="s">
        <v>102</v>
      </c>
      <c r="B431">
        <v>5418.61</v>
      </c>
      <c r="C431">
        <v>0</v>
      </c>
      <c r="D431">
        <v>0</v>
      </c>
      <c r="E431">
        <v>0</v>
      </c>
      <c r="F431">
        <v>0</v>
      </c>
      <c r="G431">
        <v>5.64027E-2</v>
      </c>
      <c r="H431">
        <v>0.931836</v>
      </c>
      <c r="I431">
        <v>0</v>
      </c>
    </row>
    <row r="432" spans="1:9" x14ac:dyDescent="0.25">
      <c r="A432" t="s">
        <v>102</v>
      </c>
      <c r="B432">
        <v>4510.93</v>
      </c>
      <c r="C432">
        <v>0</v>
      </c>
      <c r="D432">
        <v>0</v>
      </c>
      <c r="E432">
        <v>0</v>
      </c>
      <c r="F432">
        <v>0</v>
      </c>
      <c r="G432">
        <v>5.3950900000000003E-2</v>
      </c>
      <c r="H432">
        <v>0.93641099999999999</v>
      </c>
      <c r="I432">
        <v>0</v>
      </c>
    </row>
    <row r="433" spans="1:25" x14ac:dyDescent="0.25">
      <c r="A433" t="s">
        <v>102</v>
      </c>
      <c r="B433">
        <v>5488.1</v>
      </c>
      <c r="C433">
        <v>0</v>
      </c>
      <c r="D433">
        <v>0</v>
      </c>
      <c r="E433">
        <v>0</v>
      </c>
      <c r="F433">
        <v>0</v>
      </c>
      <c r="G433">
        <v>5.4315000000000002E-2</v>
      </c>
      <c r="H433">
        <v>0.93179800000000002</v>
      </c>
      <c r="I433">
        <v>0</v>
      </c>
    </row>
    <row r="434" spans="1:25" x14ac:dyDescent="0.25">
      <c r="A434" t="s">
        <v>102</v>
      </c>
      <c r="B434">
        <v>5043.12</v>
      </c>
      <c r="C434">
        <v>0</v>
      </c>
      <c r="D434">
        <v>0</v>
      </c>
      <c r="E434">
        <v>0</v>
      </c>
      <c r="F434">
        <v>0</v>
      </c>
      <c r="G434">
        <v>5.4176599999999998E-2</v>
      </c>
      <c r="H434">
        <v>0.95809900000000003</v>
      </c>
      <c r="I434">
        <v>0</v>
      </c>
    </row>
    <row r="435" spans="1:25" x14ac:dyDescent="0.25">
      <c r="A435" t="s">
        <v>102</v>
      </c>
      <c r="B435">
        <v>4951.84</v>
      </c>
      <c r="C435">
        <v>0</v>
      </c>
      <c r="D435">
        <v>0</v>
      </c>
      <c r="E435">
        <v>0</v>
      </c>
      <c r="F435">
        <v>0</v>
      </c>
      <c r="G435">
        <v>5.6550099999999999E-2</v>
      </c>
      <c r="H435">
        <v>0.94322700000000004</v>
      </c>
      <c r="I435">
        <v>0</v>
      </c>
    </row>
    <row r="436" spans="1:25" x14ac:dyDescent="0.25">
      <c r="A436" t="s">
        <v>102</v>
      </c>
      <c r="B436">
        <v>4934.54</v>
      </c>
      <c r="C436">
        <v>0</v>
      </c>
      <c r="D436">
        <v>0</v>
      </c>
      <c r="E436">
        <v>0</v>
      </c>
      <c r="F436">
        <v>0</v>
      </c>
      <c r="G436">
        <v>5.3978199999999997E-2</v>
      </c>
      <c r="H436">
        <v>0.94014799999999998</v>
      </c>
      <c r="I436">
        <v>0</v>
      </c>
    </row>
    <row r="437" spans="1:25" x14ac:dyDescent="0.25">
      <c r="A437" t="s">
        <v>102</v>
      </c>
      <c r="B437">
        <v>5139.38</v>
      </c>
      <c r="C437">
        <v>0</v>
      </c>
      <c r="D437">
        <v>0</v>
      </c>
      <c r="E437">
        <v>0</v>
      </c>
      <c r="F437">
        <v>0</v>
      </c>
      <c r="G437">
        <v>5.8964000000000003E-2</v>
      </c>
      <c r="H437">
        <v>0.93182500000000001</v>
      </c>
      <c r="I437">
        <v>0</v>
      </c>
    </row>
    <row r="438" spans="1:25" x14ac:dyDescent="0.25">
      <c r="A438" t="s">
        <v>102</v>
      </c>
      <c r="B438">
        <v>5043</v>
      </c>
      <c r="C438">
        <v>0</v>
      </c>
      <c r="D438">
        <v>0</v>
      </c>
      <c r="E438">
        <v>0</v>
      </c>
      <c r="F438">
        <v>0</v>
      </c>
      <c r="G438">
        <v>5.7304599999999997E-2</v>
      </c>
      <c r="H438">
        <v>0.93157000000000001</v>
      </c>
      <c r="I438">
        <v>0</v>
      </c>
    </row>
    <row r="439" spans="1:25" x14ac:dyDescent="0.25">
      <c r="A439" t="s">
        <v>102</v>
      </c>
      <c r="B439">
        <v>4909.93</v>
      </c>
      <c r="C439">
        <v>0</v>
      </c>
      <c r="D439">
        <v>0</v>
      </c>
      <c r="E439">
        <v>0</v>
      </c>
      <c r="F439">
        <v>0</v>
      </c>
      <c r="G439">
        <v>5.4136099999999999E-2</v>
      </c>
      <c r="H439">
        <v>0.93183199999999999</v>
      </c>
      <c r="I439">
        <v>0</v>
      </c>
    </row>
    <row r="440" spans="1:25" x14ac:dyDescent="0.25">
      <c r="A440" t="s">
        <v>102</v>
      </c>
      <c r="B440">
        <v>4672.3900000000003</v>
      </c>
      <c r="C440">
        <v>0</v>
      </c>
      <c r="D440">
        <v>0</v>
      </c>
      <c r="E440">
        <v>0</v>
      </c>
      <c r="F440">
        <v>0</v>
      </c>
      <c r="G440">
        <v>5.3969900000000001E-2</v>
      </c>
      <c r="H440">
        <v>0.95761399999999997</v>
      </c>
      <c r="I440">
        <v>0</v>
      </c>
    </row>
    <row r="441" spans="1:25" x14ac:dyDescent="0.25">
      <c r="A441" t="s">
        <v>102</v>
      </c>
      <c r="B441">
        <v>5307.84</v>
      </c>
      <c r="C441">
        <v>0</v>
      </c>
      <c r="D441">
        <v>0</v>
      </c>
      <c r="E441">
        <v>0</v>
      </c>
      <c r="F441">
        <v>0</v>
      </c>
      <c r="G441">
        <v>5.7616300000000002E-2</v>
      </c>
      <c r="H441">
        <v>0.95921599999999996</v>
      </c>
      <c r="I441">
        <v>0</v>
      </c>
    </row>
    <row r="442" spans="1:25" x14ac:dyDescent="0.25">
      <c r="A442" t="s">
        <v>102</v>
      </c>
      <c r="B442">
        <v>4888.84</v>
      </c>
      <c r="C442">
        <v>0</v>
      </c>
      <c r="D442">
        <v>0</v>
      </c>
      <c r="E442">
        <v>0</v>
      </c>
      <c r="F442">
        <v>0</v>
      </c>
      <c r="G442">
        <v>5.3984299999999999E-2</v>
      </c>
      <c r="H442">
        <v>0.93183499999999997</v>
      </c>
      <c r="I442">
        <v>0</v>
      </c>
    </row>
    <row r="443" spans="1:25" x14ac:dyDescent="0.25">
      <c r="A443" t="s">
        <v>102</v>
      </c>
      <c r="B443">
        <v>5128.45</v>
      </c>
      <c r="C443">
        <v>0</v>
      </c>
      <c r="D443">
        <v>0</v>
      </c>
      <c r="E443">
        <v>0</v>
      </c>
      <c r="F443">
        <v>0</v>
      </c>
      <c r="G443">
        <v>5.4302200000000002E-2</v>
      </c>
      <c r="H443">
        <v>0.93171199999999998</v>
      </c>
      <c r="I443">
        <v>0</v>
      </c>
    </row>
    <row r="444" spans="1:25" x14ac:dyDescent="0.25">
      <c r="A444" t="s">
        <v>102</v>
      </c>
      <c r="B444">
        <v>4881.01</v>
      </c>
      <c r="C444">
        <v>0</v>
      </c>
      <c r="D444">
        <v>0</v>
      </c>
      <c r="E444">
        <v>0</v>
      </c>
      <c r="F444">
        <v>0</v>
      </c>
      <c r="G444">
        <v>6.0767099999999998E-2</v>
      </c>
      <c r="H444">
        <v>0.94767299999999999</v>
      </c>
      <c r="I444">
        <v>0</v>
      </c>
    </row>
    <row r="445" spans="1:25" x14ac:dyDescent="0.25">
      <c r="A445" t="s">
        <v>102</v>
      </c>
      <c r="B445">
        <v>5102.32</v>
      </c>
      <c r="C445">
        <v>0</v>
      </c>
      <c r="D445">
        <v>0</v>
      </c>
      <c r="E445">
        <v>0</v>
      </c>
      <c r="F445">
        <v>0</v>
      </c>
      <c r="G445">
        <v>5.4178799999999999E-2</v>
      </c>
      <c r="H445">
        <v>0.93182399999999999</v>
      </c>
      <c r="I445">
        <v>0</v>
      </c>
    </row>
    <row r="446" spans="1:25" x14ac:dyDescent="0.25">
      <c r="A446" t="s">
        <v>102</v>
      </c>
      <c r="B446">
        <v>4801.24</v>
      </c>
      <c r="C446">
        <v>0</v>
      </c>
      <c r="D446">
        <v>0</v>
      </c>
      <c r="E446">
        <v>0</v>
      </c>
      <c r="F446">
        <v>0</v>
      </c>
      <c r="G446">
        <v>5.6999300000000003E-2</v>
      </c>
      <c r="H446">
        <v>0.95871600000000001</v>
      </c>
      <c r="I446">
        <v>0</v>
      </c>
    </row>
    <row r="447" spans="1:25" x14ac:dyDescent="0.25">
      <c r="A447" t="s">
        <v>102</v>
      </c>
      <c r="B447">
        <v>5200.42</v>
      </c>
      <c r="C447">
        <v>0</v>
      </c>
      <c r="D447">
        <v>0</v>
      </c>
      <c r="E447">
        <v>0</v>
      </c>
      <c r="F447">
        <v>0</v>
      </c>
      <c r="G447">
        <v>5.4457699999999998E-2</v>
      </c>
      <c r="H447">
        <v>0.93181400000000003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4814.9799999999996</v>
      </c>
      <c r="C448">
        <v>0</v>
      </c>
      <c r="D448">
        <v>0</v>
      </c>
      <c r="E448">
        <v>0</v>
      </c>
      <c r="F448">
        <v>0</v>
      </c>
      <c r="G448">
        <v>5.4053499999999997E-2</v>
      </c>
      <c r="H448">
        <v>0.93183300000000002</v>
      </c>
      <c r="I448">
        <v>0</v>
      </c>
      <c r="R448">
        <f>AVERAGE(B399:B448)</f>
        <v>4995.1304</v>
      </c>
      <c r="S448">
        <f>AVERAGE(C399:C448)</f>
        <v>0</v>
      </c>
      <c r="U448">
        <f>_xlfn.VAR.P(B399:B448)</f>
        <v>48154.15680783998</v>
      </c>
      <c r="V448">
        <f>_xlfn.VAR.P(C399:C448)</f>
        <v>0</v>
      </c>
      <c r="X448">
        <f>1.96*SQRT(U448)/50</f>
        <v>8.6020697228747931</v>
      </c>
      <c r="Y448">
        <f>1.96*SQRT(V448)/50</f>
        <v>0</v>
      </c>
    </row>
    <row r="449" spans="1:9" x14ac:dyDescent="0.25">
      <c r="A449" t="s">
        <v>102</v>
      </c>
      <c r="B449">
        <v>249760.43990999999</v>
      </c>
      <c r="C449" t="s">
        <v>36</v>
      </c>
    </row>
    <row r="450" spans="1:9" x14ac:dyDescent="0.25">
      <c r="A450" t="s">
        <v>103</v>
      </c>
      <c r="B450">
        <v>5168.74</v>
      </c>
      <c r="C450">
        <v>4500.3</v>
      </c>
      <c r="D450">
        <v>4434.33</v>
      </c>
      <c r="E450">
        <v>4397.2700000000004</v>
      </c>
      <c r="F450">
        <v>3224.28</v>
      </c>
      <c r="G450">
        <v>5.3911300000000002E-2</v>
      </c>
      <c r="H450">
        <v>0.93182100000000001</v>
      </c>
      <c r="I450">
        <v>0</v>
      </c>
    </row>
    <row r="451" spans="1:9" x14ac:dyDescent="0.25">
      <c r="A451" t="s">
        <v>103</v>
      </c>
      <c r="B451">
        <v>4430.6899999999996</v>
      </c>
      <c r="C451">
        <v>4426.9399999999996</v>
      </c>
      <c r="D451">
        <v>4358.5</v>
      </c>
      <c r="E451">
        <v>4319.72</v>
      </c>
      <c r="F451">
        <v>3088.24</v>
      </c>
      <c r="G451">
        <v>5.4551200000000001E-2</v>
      </c>
      <c r="H451">
        <v>0.93183499999999997</v>
      </c>
      <c r="I451">
        <v>0</v>
      </c>
    </row>
    <row r="452" spans="1:9" x14ac:dyDescent="0.25">
      <c r="A452" t="s">
        <v>103</v>
      </c>
      <c r="B452">
        <v>4412.6499999999996</v>
      </c>
      <c r="C452">
        <v>4409</v>
      </c>
      <c r="D452">
        <v>4343.57</v>
      </c>
      <c r="E452">
        <v>4307.38</v>
      </c>
      <c r="F452">
        <v>3135.18</v>
      </c>
      <c r="G452">
        <v>5.4217599999999998E-2</v>
      </c>
      <c r="H452">
        <v>0.93182299999999996</v>
      </c>
      <c r="I452">
        <v>0</v>
      </c>
    </row>
    <row r="453" spans="1:9" x14ac:dyDescent="0.25">
      <c r="A453" t="s">
        <v>103</v>
      </c>
      <c r="B453">
        <v>4274.8999999999996</v>
      </c>
      <c r="C453">
        <v>4272.6899999999996</v>
      </c>
      <c r="D453">
        <v>4203.97</v>
      </c>
      <c r="E453">
        <v>4168.3</v>
      </c>
      <c r="F453">
        <v>2928.28</v>
      </c>
      <c r="G453">
        <v>5.5627099999999999E-2</v>
      </c>
      <c r="H453">
        <v>0.95762700000000001</v>
      </c>
      <c r="I453">
        <v>0</v>
      </c>
    </row>
    <row r="454" spans="1:9" x14ac:dyDescent="0.25">
      <c r="A454" t="s">
        <v>103</v>
      </c>
      <c r="B454">
        <v>4287.88</v>
      </c>
      <c r="C454">
        <v>4285.66</v>
      </c>
      <c r="D454">
        <v>4219.3</v>
      </c>
      <c r="E454">
        <v>4184.18</v>
      </c>
      <c r="F454">
        <v>2978.92</v>
      </c>
      <c r="G454">
        <v>5.39117E-2</v>
      </c>
      <c r="H454">
        <v>0.94250699999999998</v>
      </c>
      <c r="I454">
        <v>0</v>
      </c>
    </row>
    <row r="455" spans="1:9" x14ac:dyDescent="0.25">
      <c r="A455" t="s">
        <v>103</v>
      </c>
      <c r="B455">
        <v>4628.7</v>
      </c>
      <c r="C455">
        <v>4626.18</v>
      </c>
      <c r="D455">
        <v>4561.29</v>
      </c>
      <c r="E455">
        <v>4523.55</v>
      </c>
      <c r="F455">
        <v>3385.38</v>
      </c>
      <c r="G455">
        <v>5.3910199999999998E-2</v>
      </c>
      <c r="H455">
        <v>0.95809699999999998</v>
      </c>
      <c r="I455">
        <v>0</v>
      </c>
    </row>
    <row r="456" spans="1:9" x14ac:dyDescent="0.25">
      <c r="A456" t="s">
        <v>103</v>
      </c>
      <c r="B456">
        <v>4211.57</v>
      </c>
      <c r="C456">
        <v>4209.18</v>
      </c>
      <c r="D456">
        <v>4141.33</v>
      </c>
      <c r="E456">
        <v>4104.79</v>
      </c>
      <c r="F456">
        <v>2877.58</v>
      </c>
      <c r="G456">
        <v>5.3989799999999998E-2</v>
      </c>
      <c r="H456">
        <v>0.95736299999999996</v>
      </c>
      <c r="I456">
        <v>0</v>
      </c>
    </row>
    <row r="457" spans="1:9" x14ac:dyDescent="0.25">
      <c r="A457" t="s">
        <v>103</v>
      </c>
      <c r="B457">
        <v>4498.1000000000004</v>
      </c>
      <c r="C457">
        <v>4495.91</v>
      </c>
      <c r="D457">
        <v>4431.1499999999996</v>
      </c>
      <c r="E457">
        <v>4394.42</v>
      </c>
      <c r="F457">
        <v>3229.33</v>
      </c>
      <c r="G457">
        <v>5.7020800000000003E-2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4570.03</v>
      </c>
      <c r="C458">
        <v>4567.5200000000004</v>
      </c>
      <c r="D458">
        <v>4502.51</v>
      </c>
      <c r="E458">
        <v>4465.46</v>
      </c>
      <c r="F458">
        <v>3321.52</v>
      </c>
      <c r="G458">
        <v>5.3909800000000001E-2</v>
      </c>
      <c r="H458">
        <v>0.93183499999999997</v>
      </c>
      <c r="I458">
        <v>0</v>
      </c>
    </row>
    <row r="459" spans="1:9" x14ac:dyDescent="0.25">
      <c r="A459" t="s">
        <v>103</v>
      </c>
      <c r="B459">
        <v>4704.8599999999997</v>
      </c>
      <c r="C459">
        <v>4459</v>
      </c>
      <c r="D459">
        <v>4390.13</v>
      </c>
      <c r="E459">
        <v>4351.71</v>
      </c>
      <c r="F459">
        <v>3126.1</v>
      </c>
      <c r="G459">
        <v>2.9458000000000002E-2</v>
      </c>
      <c r="H459">
        <v>0.93180099999999999</v>
      </c>
      <c r="I459">
        <v>0</v>
      </c>
    </row>
    <row r="460" spans="1:9" x14ac:dyDescent="0.25">
      <c r="A460" t="s">
        <v>103</v>
      </c>
      <c r="B460">
        <v>4456.5600000000004</v>
      </c>
      <c r="C460">
        <v>4453.6400000000003</v>
      </c>
      <c r="D460">
        <v>4389.32</v>
      </c>
      <c r="E460">
        <v>4353.5600000000004</v>
      </c>
      <c r="F460">
        <v>3192.38</v>
      </c>
      <c r="G460">
        <v>5.4307000000000001E-2</v>
      </c>
      <c r="H460">
        <v>0.931836</v>
      </c>
      <c r="I460">
        <v>0</v>
      </c>
    </row>
    <row r="461" spans="1:9" x14ac:dyDescent="0.25">
      <c r="A461" t="s">
        <v>103</v>
      </c>
      <c r="B461">
        <v>4505.1899999999996</v>
      </c>
      <c r="C461">
        <v>4503.05</v>
      </c>
      <c r="D461">
        <v>4439.05</v>
      </c>
      <c r="E461">
        <v>4402.1899999999996</v>
      </c>
      <c r="F461">
        <v>3262.37</v>
      </c>
      <c r="G461">
        <v>5.4496999999999997E-2</v>
      </c>
      <c r="H461">
        <v>0.95794900000000005</v>
      </c>
      <c r="I461">
        <v>0</v>
      </c>
    </row>
    <row r="462" spans="1:9" x14ac:dyDescent="0.25">
      <c r="A462" t="s">
        <v>103</v>
      </c>
      <c r="B462">
        <v>4423.1499999999996</v>
      </c>
      <c r="C462">
        <v>4420.96</v>
      </c>
      <c r="D462">
        <v>4356.47</v>
      </c>
      <c r="E462">
        <v>4319.07</v>
      </c>
      <c r="F462">
        <v>3163.15</v>
      </c>
      <c r="G462">
        <v>5.6410799999999997E-2</v>
      </c>
      <c r="H462">
        <v>0.94922600000000001</v>
      </c>
      <c r="I462">
        <v>0</v>
      </c>
    </row>
    <row r="463" spans="1:9" x14ac:dyDescent="0.25">
      <c r="A463" t="s">
        <v>103</v>
      </c>
      <c r="B463">
        <v>4762.09</v>
      </c>
      <c r="C463">
        <v>4759.96</v>
      </c>
      <c r="D463">
        <v>4691.8</v>
      </c>
      <c r="E463">
        <v>4653.1000000000004</v>
      </c>
      <c r="F463">
        <v>3454.73</v>
      </c>
      <c r="G463">
        <v>5.5381600000000003E-2</v>
      </c>
      <c r="H463">
        <v>0.93179900000000004</v>
      </c>
      <c r="I463">
        <v>0</v>
      </c>
    </row>
    <row r="464" spans="1:9" x14ac:dyDescent="0.25">
      <c r="A464" t="s">
        <v>103</v>
      </c>
      <c r="B464">
        <v>4639.8599999999997</v>
      </c>
      <c r="C464">
        <v>4637.6400000000003</v>
      </c>
      <c r="D464">
        <v>4570.25</v>
      </c>
      <c r="E464">
        <v>4532.3900000000003</v>
      </c>
      <c r="F464">
        <v>3349.47</v>
      </c>
      <c r="G464">
        <v>5.3955599999999999E-2</v>
      </c>
      <c r="H464">
        <v>0.95332899999999998</v>
      </c>
      <c r="I464">
        <v>0</v>
      </c>
    </row>
    <row r="465" spans="1:9" x14ac:dyDescent="0.25">
      <c r="A465" t="s">
        <v>103</v>
      </c>
      <c r="B465">
        <v>4428.16</v>
      </c>
      <c r="C465">
        <v>4425.8500000000004</v>
      </c>
      <c r="D465">
        <v>4361.1000000000004</v>
      </c>
      <c r="E465">
        <v>4323.87</v>
      </c>
      <c r="F465">
        <v>3167.99</v>
      </c>
      <c r="G465">
        <v>6.2900999999999999E-2</v>
      </c>
      <c r="H465">
        <v>0.93179800000000002</v>
      </c>
      <c r="I465">
        <v>0</v>
      </c>
    </row>
    <row r="466" spans="1:9" x14ac:dyDescent="0.25">
      <c r="A466" t="s">
        <v>103</v>
      </c>
      <c r="B466">
        <v>4346.12</v>
      </c>
      <c r="C466">
        <v>4343.9399999999996</v>
      </c>
      <c r="D466">
        <v>4279.7299999999996</v>
      </c>
      <c r="E466">
        <v>4241.95</v>
      </c>
      <c r="F466">
        <v>3098.89</v>
      </c>
      <c r="G466">
        <v>7.5194899999999995E-2</v>
      </c>
      <c r="H466">
        <v>0.931836</v>
      </c>
      <c r="I466">
        <v>0</v>
      </c>
    </row>
    <row r="467" spans="1:9" x14ac:dyDescent="0.25">
      <c r="A467" t="s">
        <v>103</v>
      </c>
      <c r="B467">
        <v>4467.84</v>
      </c>
      <c r="C467">
        <v>4465.71</v>
      </c>
      <c r="D467">
        <v>4400.8500000000004</v>
      </c>
      <c r="E467">
        <v>4361.47</v>
      </c>
      <c r="F467">
        <v>3208.83</v>
      </c>
      <c r="G467">
        <v>5.4317600000000001E-2</v>
      </c>
      <c r="H467">
        <v>0.95918899999999996</v>
      </c>
      <c r="I467">
        <v>0</v>
      </c>
    </row>
    <row r="468" spans="1:9" x14ac:dyDescent="0.25">
      <c r="A468" t="s">
        <v>103</v>
      </c>
      <c r="B468">
        <v>4357.46</v>
      </c>
      <c r="C468">
        <v>4355.26</v>
      </c>
      <c r="D468">
        <v>4291.29</v>
      </c>
      <c r="E468">
        <v>4251.6000000000004</v>
      </c>
      <c r="F468">
        <v>3114.19</v>
      </c>
      <c r="G468">
        <v>5.9672799999999998E-2</v>
      </c>
      <c r="H468">
        <v>0.94595200000000002</v>
      </c>
      <c r="I468">
        <v>0</v>
      </c>
    </row>
    <row r="469" spans="1:9" x14ac:dyDescent="0.25">
      <c r="A469" t="s">
        <v>103</v>
      </c>
      <c r="B469">
        <v>4229.37</v>
      </c>
      <c r="C469">
        <v>4227.28</v>
      </c>
      <c r="D469">
        <v>4164.55</v>
      </c>
      <c r="E469">
        <v>4127.09</v>
      </c>
      <c r="F469">
        <v>2991.37</v>
      </c>
      <c r="G469">
        <v>4.7180300000000001E-2</v>
      </c>
      <c r="H469">
        <v>0.931836</v>
      </c>
      <c r="I469">
        <v>0</v>
      </c>
    </row>
    <row r="470" spans="1:9" x14ac:dyDescent="0.25">
      <c r="A470" t="s">
        <v>103</v>
      </c>
      <c r="B470">
        <v>4153</v>
      </c>
      <c r="C470">
        <v>4150.53</v>
      </c>
      <c r="D470">
        <v>4088.51</v>
      </c>
      <c r="E470">
        <v>4052.25</v>
      </c>
      <c r="F470">
        <v>2922.69</v>
      </c>
      <c r="G470">
        <v>5.4144900000000003E-2</v>
      </c>
      <c r="H470">
        <v>0.95892599999999995</v>
      </c>
      <c r="I470">
        <v>0</v>
      </c>
    </row>
    <row r="471" spans="1:9" x14ac:dyDescent="0.25">
      <c r="A471" t="s">
        <v>103</v>
      </c>
      <c r="B471">
        <v>4214.9799999999996</v>
      </c>
      <c r="C471">
        <v>4212.75</v>
      </c>
      <c r="D471">
        <v>4150.41</v>
      </c>
      <c r="E471">
        <v>4112.6400000000003</v>
      </c>
      <c r="F471">
        <v>2982.96</v>
      </c>
      <c r="G471">
        <v>6.6684999999999994E-2</v>
      </c>
      <c r="H471">
        <v>0.93182500000000001</v>
      </c>
      <c r="I471">
        <v>0</v>
      </c>
    </row>
    <row r="472" spans="1:9" x14ac:dyDescent="0.25">
      <c r="A472" t="s">
        <v>103</v>
      </c>
      <c r="B472">
        <v>4412.66</v>
      </c>
      <c r="C472">
        <v>4410.43</v>
      </c>
      <c r="D472">
        <v>4345.91</v>
      </c>
      <c r="E472">
        <v>4308.67</v>
      </c>
      <c r="F472">
        <v>3144.32</v>
      </c>
      <c r="G472">
        <v>5.3909499999999999E-2</v>
      </c>
      <c r="H472">
        <v>0.93183000000000005</v>
      </c>
      <c r="I472">
        <v>0</v>
      </c>
    </row>
    <row r="473" spans="1:9" x14ac:dyDescent="0.25">
      <c r="A473" t="s">
        <v>103</v>
      </c>
      <c r="B473">
        <v>4601.21</v>
      </c>
      <c r="C473">
        <v>4599.07</v>
      </c>
      <c r="D473">
        <v>4532.6000000000004</v>
      </c>
      <c r="E473">
        <v>4492.13</v>
      </c>
      <c r="F473">
        <v>3319.9</v>
      </c>
      <c r="G473">
        <v>5.4042699999999999E-2</v>
      </c>
      <c r="H473">
        <v>0.931836</v>
      </c>
      <c r="I473">
        <v>0</v>
      </c>
    </row>
    <row r="474" spans="1:9" x14ac:dyDescent="0.25">
      <c r="A474" t="s">
        <v>103</v>
      </c>
      <c r="B474">
        <v>4590.3100000000004</v>
      </c>
      <c r="C474">
        <v>4588.0200000000004</v>
      </c>
      <c r="D474">
        <v>4521.62</v>
      </c>
      <c r="E474">
        <v>4483.5200000000004</v>
      </c>
      <c r="F474">
        <v>3315.45</v>
      </c>
      <c r="G474">
        <v>5.5403099999999997E-2</v>
      </c>
      <c r="H474">
        <v>0.93183499999999997</v>
      </c>
      <c r="I474">
        <v>0</v>
      </c>
    </row>
    <row r="475" spans="1:9" x14ac:dyDescent="0.25">
      <c r="A475" t="s">
        <v>103</v>
      </c>
      <c r="B475">
        <v>4595.1899999999996</v>
      </c>
      <c r="C475">
        <v>4593.08</v>
      </c>
      <c r="D475">
        <v>4531.43</v>
      </c>
      <c r="E475">
        <v>4495.3</v>
      </c>
      <c r="F475">
        <v>3394.27</v>
      </c>
      <c r="G475">
        <v>8.3255599999999999E-2</v>
      </c>
      <c r="H475">
        <v>0.948577</v>
      </c>
      <c r="I475">
        <v>0</v>
      </c>
    </row>
    <row r="476" spans="1:9" x14ac:dyDescent="0.25">
      <c r="A476" t="s">
        <v>103</v>
      </c>
      <c r="B476">
        <v>4619.93</v>
      </c>
      <c r="C476">
        <v>4617.72</v>
      </c>
      <c r="D476">
        <v>4552.93</v>
      </c>
      <c r="E476">
        <v>4514.3999999999996</v>
      </c>
      <c r="F476">
        <v>3367.76</v>
      </c>
      <c r="G476">
        <v>5.9648199999999998E-2</v>
      </c>
      <c r="H476">
        <v>0.93183499999999997</v>
      </c>
      <c r="I476">
        <v>0</v>
      </c>
    </row>
    <row r="477" spans="1:9" x14ac:dyDescent="0.25">
      <c r="A477" t="s">
        <v>103</v>
      </c>
      <c r="B477">
        <v>4628.66</v>
      </c>
      <c r="C477">
        <v>4626.4799999999996</v>
      </c>
      <c r="D477">
        <v>4561.18</v>
      </c>
      <c r="E477">
        <v>4522.17</v>
      </c>
      <c r="F477">
        <v>3365.3</v>
      </c>
      <c r="G477">
        <v>2.9822100000000001E-2</v>
      </c>
      <c r="H477">
        <v>0.94721200000000005</v>
      </c>
      <c r="I477">
        <v>0</v>
      </c>
    </row>
    <row r="478" spans="1:9" x14ac:dyDescent="0.25">
      <c r="A478" t="s">
        <v>103</v>
      </c>
      <c r="B478">
        <v>4657.75</v>
      </c>
      <c r="C478">
        <v>4655.58</v>
      </c>
      <c r="D478">
        <v>4592.33</v>
      </c>
      <c r="E478">
        <v>4554.16</v>
      </c>
      <c r="F478">
        <v>3437.3</v>
      </c>
      <c r="G478">
        <v>5.3937800000000001E-2</v>
      </c>
      <c r="H478">
        <v>0.959198</v>
      </c>
      <c r="I478">
        <v>0</v>
      </c>
    </row>
    <row r="479" spans="1:9" x14ac:dyDescent="0.25">
      <c r="A479" t="s">
        <v>103</v>
      </c>
      <c r="B479">
        <v>4914.84</v>
      </c>
      <c r="C479">
        <v>4610.33</v>
      </c>
      <c r="D479">
        <v>4547.2</v>
      </c>
      <c r="E479">
        <v>4509.82</v>
      </c>
      <c r="F479">
        <v>3390.91</v>
      </c>
      <c r="G479">
        <v>5.4073799999999998E-2</v>
      </c>
      <c r="H479">
        <v>0.95805600000000002</v>
      </c>
      <c r="I479">
        <v>0</v>
      </c>
    </row>
    <row r="480" spans="1:9" x14ac:dyDescent="0.25">
      <c r="A480" t="s">
        <v>103</v>
      </c>
      <c r="B480">
        <v>4666.91</v>
      </c>
      <c r="C480">
        <v>4663.97</v>
      </c>
      <c r="D480">
        <v>4599.46</v>
      </c>
      <c r="E480">
        <v>4560.4399999999996</v>
      </c>
      <c r="F480">
        <v>3423.39</v>
      </c>
      <c r="G480">
        <v>5.40425E-2</v>
      </c>
      <c r="H480">
        <v>0.93179900000000004</v>
      </c>
      <c r="I480">
        <v>0</v>
      </c>
    </row>
    <row r="481" spans="1:9" x14ac:dyDescent="0.25">
      <c r="A481" t="s">
        <v>103</v>
      </c>
      <c r="B481">
        <v>5312.51</v>
      </c>
      <c r="C481">
        <v>4694.58</v>
      </c>
      <c r="D481">
        <v>4628.59</v>
      </c>
      <c r="E481">
        <v>4588.33</v>
      </c>
      <c r="F481">
        <v>3425.15</v>
      </c>
      <c r="G481">
        <v>5.4012900000000003E-2</v>
      </c>
      <c r="H481">
        <v>0.95907699999999996</v>
      </c>
      <c r="I481">
        <v>0</v>
      </c>
    </row>
    <row r="482" spans="1:9" x14ac:dyDescent="0.25">
      <c r="A482" t="s">
        <v>103</v>
      </c>
      <c r="B482">
        <v>4271.8500000000004</v>
      </c>
      <c r="C482">
        <v>4268.7299999999996</v>
      </c>
      <c r="D482">
        <v>4205.57</v>
      </c>
      <c r="E482">
        <v>4168.0200000000004</v>
      </c>
      <c r="F482">
        <v>3031</v>
      </c>
      <c r="G482">
        <v>5.7750200000000002E-2</v>
      </c>
      <c r="H482">
        <v>0.93183099999999996</v>
      </c>
      <c r="I482">
        <v>0</v>
      </c>
    </row>
    <row r="483" spans="1:9" x14ac:dyDescent="0.25">
      <c r="A483" t="s">
        <v>103</v>
      </c>
      <c r="B483">
        <v>4200.37</v>
      </c>
      <c r="C483">
        <v>4198.28</v>
      </c>
      <c r="D483">
        <v>4136.09</v>
      </c>
      <c r="E483">
        <v>4099.1099999999997</v>
      </c>
      <c r="F483">
        <v>2967.47</v>
      </c>
      <c r="G483">
        <v>6.4699699999999999E-2</v>
      </c>
      <c r="H483">
        <v>0.93165500000000001</v>
      </c>
      <c r="I483">
        <v>0</v>
      </c>
    </row>
    <row r="484" spans="1:9" x14ac:dyDescent="0.25">
      <c r="A484" t="s">
        <v>103</v>
      </c>
      <c r="B484">
        <v>4670.13</v>
      </c>
      <c r="C484">
        <v>4667.8900000000003</v>
      </c>
      <c r="D484">
        <v>4601.6400000000003</v>
      </c>
      <c r="E484">
        <v>4561.74</v>
      </c>
      <c r="F484">
        <v>3385.42</v>
      </c>
      <c r="G484">
        <v>5.6836600000000001E-2</v>
      </c>
      <c r="H484">
        <v>0.93182200000000004</v>
      </c>
      <c r="I484">
        <v>0</v>
      </c>
    </row>
    <row r="485" spans="1:9" x14ac:dyDescent="0.25">
      <c r="A485" t="s">
        <v>103</v>
      </c>
      <c r="B485">
        <v>4415.9799999999996</v>
      </c>
      <c r="C485">
        <v>4413.84</v>
      </c>
      <c r="D485">
        <v>4349.5</v>
      </c>
      <c r="E485">
        <v>4309.5600000000004</v>
      </c>
      <c r="F485">
        <v>3153.71</v>
      </c>
      <c r="G485">
        <v>5.4153E-2</v>
      </c>
      <c r="H485">
        <v>0.93159099999999995</v>
      </c>
      <c r="I485">
        <v>0</v>
      </c>
    </row>
    <row r="486" spans="1:9" x14ac:dyDescent="0.25">
      <c r="A486" t="s">
        <v>103</v>
      </c>
      <c r="B486">
        <v>4564.91</v>
      </c>
      <c r="C486">
        <v>4562.67</v>
      </c>
      <c r="D486">
        <v>4496.62</v>
      </c>
      <c r="E486">
        <v>4455.9399999999996</v>
      </c>
      <c r="F486">
        <v>3282.49</v>
      </c>
      <c r="G486">
        <v>5.4351400000000001E-2</v>
      </c>
      <c r="H486">
        <v>0.95848299999999997</v>
      </c>
      <c r="I486">
        <v>0</v>
      </c>
    </row>
    <row r="487" spans="1:9" x14ac:dyDescent="0.25">
      <c r="A487" t="s">
        <v>103</v>
      </c>
      <c r="B487">
        <v>4657.1000000000004</v>
      </c>
      <c r="C487">
        <v>4654.9399999999996</v>
      </c>
      <c r="D487">
        <v>4589.01</v>
      </c>
      <c r="E487">
        <v>4549.66</v>
      </c>
      <c r="F487">
        <v>3392.65</v>
      </c>
      <c r="G487">
        <v>5.4009599999999998E-2</v>
      </c>
      <c r="H487">
        <v>0.93182299999999996</v>
      </c>
      <c r="I487">
        <v>0</v>
      </c>
    </row>
    <row r="488" spans="1:9" x14ac:dyDescent="0.25">
      <c r="A488" t="s">
        <v>103</v>
      </c>
      <c r="B488">
        <v>4520.4799999999996</v>
      </c>
      <c r="C488">
        <v>4517.83</v>
      </c>
      <c r="D488">
        <v>4450.7700000000004</v>
      </c>
      <c r="E488">
        <v>4412.07</v>
      </c>
      <c r="F488">
        <v>3215.57</v>
      </c>
      <c r="G488">
        <v>5.4240999999999998E-2</v>
      </c>
      <c r="H488">
        <v>0.93183499999999997</v>
      </c>
      <c r="I488">
        <v>0</v>
      </c>
    </row>
    <row r="489" spans="1:9" x14ac:dyDescent="0.25">
      <c r="A489" t="s">
        <v>103</v>
      </c>
      <c r="B489">
        <v>4501.8599999999997</v>
      </c>
      <c r="C489">
        <v>4499.3999999999996</v>
      </c>
      <c r="D489">
        <v>4431.45</v>
      </c>
      <c r="E489">
        <v>4390.41</v>
      </c>
      <c r="F489">
        <v>3166.32</v>
      </c>
      <c r="G489">
        <v>5.4197000000000002E-2</v>
      </c>
      <c r="H489">
        <v>0.93182799999999999</v>
      </c>
      <c r="I489">
        <v>0</v>
      </c>
    </row>
    <row r="490" spans="1:9" x14ac:dyDescent="0.25">
      <c r="A490" t="s">
        <v>103</v>
      </c>
      <c r="B490">
        <v>4247.87</v>
      </c>
      <c r="C490">
        <v>4185.55</v>
      </c>
      <c r="D490">
        <v>4120.03</v>
      </c>
      <c r="E490">
        <v>4084.2</v>
      </c>
      <c r="F490">
        <v>2859.09</v>
      </c>
      <c r="G490">
        <v>5.4461700000000002E-2</v>
      </c>
      <c r="H490">
        <v>0.953546</v>
      </c>
      <c r="I490">
        <v>0</v>
      </c>
    </row>
    <row r="491" spans="1:9" x14ac:dyDescent="0.25">
      <c r="A491" t="s">
        <v>103</v>
      </c>
      <c r="B491">
        <v>4283.25</v>
      </c>
      <c r="C491">
        <v>4280.47</v>
      </c>
      <c r="D491">
        <v>4216.3</v>
      </c>
      <c r="E491">
        <v>4180.3100000000004</v>
      </c>
      <c r="F491">
        <v>2985.63</v>
      </c>
      <c r="G491">
        <v>5.5335299999999997E-2</v>
      </c>
      <c r="H491">
        <v>0.95813199999999998</v>
      </c>
      <c r="I491">
        <v>0</v>
      </c>
    </row>
    <row r="492" spans="1:9" x14ac:dyDescent="0.25">
      <c r="A492" t="s">
        <v>103</v>
      </c>
      <c r="B492">
        <v>4605.0600000000004</v>
      </c>
      <c r="C492">
        <v>4602.63</v>
      </c>
      <c r="D492">
        <v>4540.5</v>
      </c>
      <c r="E492">
        <v>4504.01</v>
      </c>
      <c r="F492">
        <v>3389.65</v>
      </c>
      <c r="G492">
        <v>5.4108000000000003E-2</v>
      </c>
      <c r="H492">
        <v>0.95865400000000001</v>
      </c>
      <c r="I492">
        <v>0</v>
      </c>
    </row>
    <row r="493" spans="1:9" x14ac:dyDescent="0.25">
      <c r="A493" t="s">
        <v>103</v>
      </c>
      <c r="B493">
        <v>4686.6899999999996</v>
      </c>
      <c r="C493">
        <v>4684.6499999999996</v>
      </c>
      <c r="D493">
        <v>4618.21</v>
      </c>
      <c r="E493">
        <v>4578.2</v>
      </c>
      <c r="F493">
        <v>3411.6</v>
      </c>
      <c r="G493">
        <v>5.4828500000000002E-2</v>
      </c>
      <c r="H493">
        <v>0.95145500000000005</v>
      </c>
      <c r="I493">
        <v>0</v>
      </c>
    </row>
    <row r="494" spans="1:9" x14ac:dyDescent="0.25">
      <c r="A494" t="s">
        <v>103</v>
      </c>
      <c r="B494">
        <v>4660.07</v>
      </c>
      <c r="C494">
        <v>4657.8</v>
      </c>
      <c r="D494">
        <v>4591.34</v>
      </c>
      <c r="E494">
        <v>4550.41</v>
      </c>
      <c r="F494">
        <v>3377.69</v>
      </c>
      <c r="G494">
        <v>3.0152100000000001E-2</v>
      </c>
      <c r="H494">
        <v>0.95003800000000005</v>
      </c>
      <c r="I494">
        <v>0</v>
      </c>
    </row>
    <row r="495" spans="1:9" x14ac:dyDescent="0.25">
      <c r="A495" t="s">
        <v>103</v>
      </c>
      <c r="B495">
        <v>4605.04</v>
      </c>
      <c r="C495">
        <v>4602.92</v>
      </c>
      <c r="D495">
        <v>4537.95</v>
      </c>
      <c r="E495">
        <v>4501.3100000000004</v>
      </c>
      <c r="F495">
        <v>3316.4</v>
      </c>
      <c r="G495">
        <v>5.63986E-2</v>
      </c>
      <c r="H495">
        <v>0.93179999999999996</v>
      </c>
      <c r="I495">
        <v>0</v>
      </c>
    </row>
    <row r="496" spans="1:9" x14ac:dyDescent="0.25">
      <c r="A496" t="s">
        <v>103</v>
      </c>
      <c r="B496">
        <v>4163.87</v>
      </c>
      <c r="C496">
        <v>4161.7299999999996</v>
      </c>
      <c r="D496">
        <v>4099.8900000000003</v>
      </c>
      <c r="E496">
        <v>4063.01</v>
      </c>
      <c r="F496">
        <v>2939.6</v>
      </c>
      <c r="G496">
        <v>5.4188300000000002E-2</v>
      </c>
      <c r="H496">
        <v>0.95624399999999998</v>
      </c>
      <c r="I496">
        <v>0</v>
      </c>
    </row>
    <row r="497" spans="1:25" x14ac:dyDescent="0.25">
      <c r="A497" t="s">
        <v>103</v>
      </c>
      <c r="B497">
        <v>4030.26</v>
      </c>
      <c r="C497">
        <v>4021.71</v>
      </c>
      <c r="D497">
        <v>3960.96</v>
      </c>
      <c r="E497">
        <v>3925.47</v>
      </c>
      <c r="F497">
        <v>2811.42</v>
      </c>
      <c r="G497">
        <v>5.39298E-2</v>
      </c>
      <c r="H497">
        <v>0.95029399999999997</v>
      </c>
      <c r="I497">
        <v>0</v>
      </c>
    </row>
    <row r="498" spans="1:25" x14ac:dyDescent="0.25">
      <c r="A498" t="s">
        <v>103</v>
      </c>
      <c r="B498">
        <v>4415.67</v>
      </c>
      <c r="C498">
        <v>4413.49</v>
      </c>
      <c r="D498">
        <v>4348.95</v>
      </c>
      <c r="E498">
        <v>4308.67</v>
      </c>
      <c r="F498">
        <v>3164.18</v>
      </c>
      <c r="G498">
        <v>5.44006E-2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4498.7299999999996</v>
      </c>
      <c r="C499">
        <v>4417.9799999999996</v>
      </c>
      <c r="D499">
        <v>4353.03</v>
      </c>
      <c r="E499">
        <v>4313.43</v>
      </c>
      <c r="F499">
        <v>3166.08</v>
      </c>
      <c r="G499">
        <v>5.65868E-2</v>
      </c>
      <c r="H499">
        <v>0.93408500000000005</v>
      </c>
      <c r="I499">
        <v>0</v>
      </c>
    </row>
    <row r="500" spans="1:25" x14ac:dyDescent="0.25">
      <c r="A500" t="s">
        <v>103</v>
      </c>
      <c r="B500">
        <v>4538.5</v>
      </c>
      <c r="C500">
        <v>4536.1499999999996</v>
      </c>
      <c r="D500">
        <v>4470.51</v>
      </c>
      <c r="E500">
        <v>4431.6099999999997</v>
      </c>
      <c r="F500">
        <v>3264.59</v>
      </c>
      <c r="G500">
        <v>5.4495700000000001E-2</v>
      </c>
      <c r="H500">
        <v>0.95313899999999996</v>
      </c>
      <c r="I500">
        <v>0</v>
      </c>
    </row>
    <row r="501" spans="1:25" x14ac:dyDescent="0.25">
      <c r="A501" t="s">
        <v>103</v>
      </c>
      <c r="B501">
        <v>4188.88</v>
      </c>
      <c r="C501">
        <v>4186.72</v>
      </c>
      <c r="D501">
        <v>4124.47</v>
      </c>
      <c r="E501">
        <v>4087.02</v>
      </c>
      <c r="F501">
        <v>2958.73</v>
      </c>
      <c r="G501">
        <v>5.4130299999999999E-2</v>
      </c>
      <c r="H501">
        <v>0.94942000000000004</v>
      </c>
      <c r="I501">
        <v>0</v>
      </c>
    </row>
    <row r="502" spans="1:25" x14ac:dyDescent="0.25">
      <c r="A502" t="s">
        <v>103</v>
      </c>
      <c r="B502">
        <v>4304.54</v>
      </c>
      <c r="C502">
        <v>4302.3</v>
      </c>
      <c r="D502">
        <v>4238.6499999999996</v>
      </c>
      <c r="E502">
        <v>4201.74</v>
      </c>
      <c r="F502">
        <v>3055.45</v>
      </c>
      <c r="G502">
        <v>5.4790600000000002E-2</v>
      </c>
      <c r="H502">
        <v>0.95688399999999996</v>
      </c>
      <c r="I502">
        <v>0</v>
      </c>
    </row>
    <row r="503" spans="1:25" x14ac:dyDescent="0.25">
      <c r="A503" t="s">
        <v>103</v>
      </c>
      <c r="B503">
        <v>4637.26</v>
      </c>
      <c r="C503">
        <v>4634.9399999999996</v>
      </c>
      <c r="D503">
        <v>4568.28</v>
      </c>
      <c r="E503">
        <v>4528.1000000000004</v>
      </c>
      <c r="F503">
        <v>3353.78</v>
      </c>
      <c r="G503">
        <v>5.4063199999999999E-2</v>
      </c>
      <c r="H503">
        <v>0.95272500000000004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4400.59</v>
      </c>
      <c r="C504">
        <v>4398.3599999999997</v>
      </c>
      <c r="D504">
        <v>4333.38</v>
      </c>
      <c r="E504">
        <v>4292.8599999999997</v>
      </c>
      <c r="F504">
        <v>3148.62</v>
      </c>
      <c r="G504">
        <v>5.4560699999999997E-2</v>
      </c>
      <c r="H504">
        <v>0.95326900000000003</v>
      </c>
      <c r="I504">
        <v>0</v>
      </c>
      <c r="R504">
        <f>AVERAGE(B455:B504)</f>
        <v>4493.3194000000021</v>
      </c>
      <c r="S504">
        <f>AVERAGE(C455:C504)</f>
        <v>4464.8919999999998</v>
      </c>
      <c r="U504">
        <f>_xlfn.VAR.P(B455:B504)</f>
        <v>48455.763921640028</v>
      </c>
      <c r="V504">
        <f>_xlfn.VAR.P(C455:C504)</f>
        <v>31926.690676000006</v>
      </c>
      <c r="X504">
        <f>1.96*SQRT(U504)/50</f>
        <v>8.6289666283135507</v>
      </c>
      <c r="Y504">
        <f>1.96*SQRT(V504)/50</f>
        <v>7.0042722648658264</v>
      </c>
    </row>
    <row r="505" spans="1:25" x14ac:dyDescent="0.25">
      <c r="A505" t="s">
        <v>103</v>
      </c>
      <c r="B505">
        <v>224669.18782600001</v>
      </c>
      <c r="C505" t="s">
        <v>36</v>
      </c>
    </row>
    <row r="506" spans="1:25" x14ac:dyDescent="0.25">
      <c r="A506" t="s">
        <v>104</v>
      </c>
      <c r="B506">
        <v>42389.4</v>
      </c>
      <c r="C506">
        <v>42223.8</v>
      </c>
      <c r="D506">
        <v>42199</v>
      </c>
      <c r="E506">
        <v>42184.9</v>
      </c>
      <c r="F506">
        <v>516.471</v>
      </c>
      <c r="G506">
        <v>5.3909600000000002E-2</v>
      </c>
      <c r="H506">
        <v>0.93183199999999999</v>
      </c>
      <c r="I506">
        <v>226</v>
      </c>
    </row>
    <row r="507" spans="1:25" x14ac:dyDescent="0.25">
      <c r="A507" t="s">
        <v>104</v>
      </c>
      <c r="B507">
        <v>41815.699999999997</v>
      </c>
      <c r="C507">
        <v>41707.4</v>
      </c>
      <c r="D507">
        <v>41682.6</v>
      </c>
      <c r="E507">
        <v>41668.699999999997</v>
      </c>
      <c r="F507">
        <v>516.072</v>
      </c>
      <c r="G507">
        <v>5.4570599999999997E-2</v>
      </c>
      <c r="H507">
        <v>0.93183000000000005</v>
      </c>
      <c r="I507">
        <v>0</v>
      </c>
    </row>
    <row r="508" spans="1:25" x14ac:dyDescent="0.25">
      <c r="A508" t="s">
        <v>104</v>
      </c>
      <c r="B508">
        <v>43728.800000000003</v>
      </c>
      <c r="C508">
        <v>42635.1</v>
      </c>
      <c r="D508">
        <v>42609.9</v>
      </c>
      <c r="E508">
        <v>42595.8</v>
      </c>
      <c r="F508">
        <v>516.54700000000003</v>
      </c>
      <c r="G508">
        <v>6.5837099999999996E-2</v>
      </c>
      <c r="H508">
        <v>0.931836</v>
      </c>
      <c r="I508">
        <v>0</v>
      </c>
    </row>
    <row r="509" spans="1:25" x14ac:dyDescent="0.25">
      <c r="A509" t="s">
        <v>104</v>
      </c>
      <c r="B509">
        <v>43579.5</v>
      </c>
      <c r="C509">
        <v>43401.7</v>
      </c>
      <c r="D509">
        <v>43375.8</v>
      </c>
      <c r="E509">
        <v>43361.4</v>
      </c>
      <c r="F509">
        <v>518.47699999999998</v>
      </c>
      <c r="G509">
        <v>5.4626800000000003E-2</v>
      </c>
      <c r="H509">
        <v>0.94112799999999996</v>
      </c>
      <c r="I509">
        <v>0</v>
      </c>
    </row>
    <row r="510" spans="1:25" x14ac:dyDescent="0.25">
      <c r="A510" t="s">
        <v>104</v>
      </c>
      <c r="B510">
        <v>42175.4</v>
      </c>
      <c r="C510">
        <v>42064.2</v>
      </c>
      <c r="D510">
        <v>42038.400000000001</v>
      </c>
      <c r="E510">
        <v>42024.1</v>
      </c>
      <c r="F510">
        <v>517</v>
      </c>
      <c r="G510">
        <v>5.4319600000000003E-2</v>
      </c>
      <c r="H510">
        <v>0.93230500000000005</v>
      </c>
      <c r="I510">
        <v>0</v>
      </c>
    </row>
    <row r="511" spans="1:25" x14ac:dyDescent="0.25">
      <c r="A511" t="s">
        <v>104</v>
      </c>
      <c r="B511">
        <v>42628.5</v>
      </c>
      <c r="C511">
        <v>42520.9</v>
      </c>
      <c r="D511">
        <v>42495</v>
      </c>
      <c r="E511">
        <v>42480.7</v>
      </c>
      <c r="F511">
        <v>517.88900000000001</v>
      </c>
      <c r="G511">
        <v>5.3961200000000001E-2</v>
      </c>
      <c r="H511">
        <v>0.93183099999999996</v>
      </c>
      <c r="I511">
        <v>0</v>
      </c>
    </row>
    <row r="512" spans="1:25" x14ac:dyDescent="0.25">
      <c r="A512" t="s">
        <v>104</v>
      </c>
      <c r="B512">
        <v>42642.1</v>
      </c>
      <c r="C512">
        <v>42364.6</v>
      </c>
      <c r="D512">
        <v>42338.7</v>
      </c>
      <c r="E512">
        <v>42324.4</v>
      </c>
      <c r="F512">
        <v>517.16499999999996</v>
      </c>
      <c r="G512">
        <v>5.3950499999999998E-2</v>
      </c>
      <c r="H512">
        <v>0.93181599999999998</v>
      </c>
      <c r="I512">
        <v>10</v>
      </c>
    </row>
    <row r="513" spans="1:9" x14ac:dyDescent="0.25">
      <c r="A513" t="s">
        <v>104</v>
      </c>
      <c r="B513">
        <v>43890.2</v>
      </c>
      <c r="C513">
        <v>43781.2</v>
      </c>
      <c r="D513">
        <v>43744</v>
      </c>
      <c r="E513">
        <v>43729.8</v>
      </c>
      <c r="F513">
        <v>517.28300000000002</v>
      </c>
      <c r="G513">
        <v>5.3918399999999998E-2</v>
      </c>
      <c r="H513">
        <v>0.93182799999999999</v>
      </c>
      <c r="I513">
        <v>36</v>
      </c>
    </row>
    <row r="514" spans="1:9" x14ac:dyDescent="0.25">
      <c r="A514" t="s">
        <v>104</v>
      </c>
      <c r="B514">
        <v>45125.1</v>
      </c>
      <c r="C514">
        <v>44722.9</v>
      </c>
      <c r="D514">
        <v>44697.599999999999</v>
      </c>
      <c r="E514">
        <v>44683.4</v>
      </c>
      <c r="F514">
        <v>517.18799999999999</v>
      </c>
      <c r="G514">
        <v>6.0973399999999997E-2</v>
      </c>
      <c r="H514">
        <v>0.931836</v>
      </c>
      <c r="I514">
        <v>0</v>
      </c>
    </row>
    <row r="515" spans="1:9" x14ac:dyDescent="0.25">
      <c r="A515" t="s">
        <v>104</v>
      </c>
      <c r="B515">
        <v>42738.9</v>
      </c>
      <c r="C515">
        <v>42599</v>
      </c>
      <c r="D515">
        <v>42573.9</v>
      </c>
      <c r="E515">
        <v>42560</v>
      </c>
      <c r="F515">
        <v>516.69799999999998</v>
      </c>
      <c r="G515">
        <v>5.3911300000000002E-2</v>
      </c>
      <c r="H515">
        <v>0.93183000000000005</v>
      </c>
      <c r="I515">
        <v>26</v>
      </c>
    </row>
    <row r="516" spans="1:9" x14ac:dyDescent="0.25">
      <c r="A516" t="s">
        <v>104</v>
      </c>
      <c r="B516">
        <v>42837</v>
      </c>
      <c r="C516">
        <v>42732.7</v>
      </c>
      <c r="D516">
        <v>42707.9</v>
      </c>
      <c r="E516">
        <v>42693.9</v>
      </c>
      <c r="F516">
        <v>516.43299999999999</v>
      </c>
      <c r="G516">
        <v>5.3914499999999997E-2</v>
      </c>
      <c r="H516">
        <v>0.95888300000000004</v>
      </c>
      <c r="I516">
        <v>0</v>
      </c>
    </row>
    <row r="517" spans="1:9" x14ac:dyDescent="0.25">
      <c r="A517" t="s">
        <v>104</v>
      </c>
      <c r="B517">
        <v>42973.4</v>
      </c>
      <c r="C517">
        <v>42869.3</v>
      </c>
      <c r="D517">
        <v>42844.2</v>
      </c>
      <c r="E517">
        <v>42830.1</v>
      </c>
      <c r="F517">
        <v>516.11699999999996</v>
      </c>
      <c r="G517">
        <v>5.3909499999999999E-2</v>
      </c>
      <c r="H517">
        <v>0.95789000000000002</v>
      </c>
      <c r="I517">
        <v>0</v>
      </c>
    </row>
    <row r="518" spans="1:9" x14ac:dyDescent="0.25">
      <c r="A518" t="s">
        <v>104</v>
      </c>
      <c r="B518">
        <v>42837.9</v>
      </c>
      <c r="C518">
        <v>42733</v>
      </c>
      <c r="D518">
        <v>42707.9</v>
      </c>
      <c r="E518">
        <v>42693.7</v>
      </c>
      <c r="F518">
        <v>517.43799999999999</v>
      </c>
      <c r="G518">
        <v>5.4586200000000001E-2</v>
      </c>
      <c r="H518">
        <v>0.93249800000000005</v>
      </c>
      <c r="I518">
        <v>0</v>
      </c>
    </row>
    <row r="519" spans="1:9" x14ac:dyDescent="0.25">
      <c r="A519" t="s">
        <v>104</v>
      </c>
      <c r="B519">
        <v>43414.7</v>
      </c>
      <c r="C519">
        <v>43305.1</v>
      </c>
      <c r="D519">
        <v>43279.6</v>
      </c>
      <c r="E519">
        <v>43265.3</v>
      </c>
      <c r="F519">
        <v>516.85400000000004</v>
      </c>
      <c r="G519">
        <v>5.3920500000000003E-2</v>
      </c>
      <c r="H519">
        <v>0.93901500000000004</v>
      </c>
      <c r="I519">
        <v>157</v>
      </c>
    </row>
    <row r="520" spans="1:9" x14ac:dyDescent="0.25">
      <c r="A520" t="s">
        <v>104</v>
      </c>
      <c r="B520">
        <v>43995.199999999997</v>
      </c>
      <c r="C520">
        <v>43888.2</v>
      </c>
      <c r="D520">
        <v>43862.9</v>
      </c>
      <c r="E520">
        <v>43848.6</v>
      </c>
      <c r="F520">
        <v>517.85299999999995</v>
      </c>
      <c r="G520">
        <v>5.4077600000000003E-2</v>
      </c>
      <c r="H520">
        <v>0.93181800000000004</v>
      </c>
      <c r="I520">
        <v>0</v>
      </c>
    </row>
    <row r="521" spans="1:9" x14ac:dyDescent="0.25">
      <c r="A521" t="s">
        <v>104</v>
      </c>
      <c r="B521">
        <v>43921.599999999999</v>
      </c>
      <c r="C521">
        <v>43814.1</v>
      </c>
      <c r="D521">
        <v>43788.7</v>
      </c>
      <c r="E521">
        <v>43774.5</v>
      </c>
      <c r="F521">
        <v>516.95799999999997</v>
      </c>
      <c r="G521">
        <v>5.4077500000000001E-2</v>
      </c>
      <c r="H521">
        <v>0.93164199999999997</v>
      </c>
      <c r="I521">
        <v>0</v>
      </c>
    </row>
    <row r="522" spans="1:9" x14ac:dyDescent="0.25">
      <c r="A522" t="s">
        <v>104</v>
      </c>
      <c r="B522">
        <v>43541.8</v>
      </c>
      <c r="C522">
        <v>43434.3</v>
      </c>
      <c r="D522">
        <v>43387.199999999997</v>
      </c>
      <c r="E522">
        <v>43373.1</v>
      </c>
      <c r="F522">
        <v>517.55600000000004</v>
      </c>
      <c r="G522">
        <v>5.4132E-2</v>
      </c>
      <c r="H522">
        <v>0.93514600000000003</v>
      </c>
      <c r="I522">
        <v>0</v>
      </c>
    </row>
    <row r="523" spans="1:9" x14ac:dyDescent="0.25">
      <c r="A523" t="s">
        <v>104</v>
      </c>
      <c r="B523">
        <v>43694.6</v>
      </c>
      <c r="C523">
        <v>43421.1</v>
      </c>
      <c r="D523">
        <v>43393.5</v>
      </c>
      <c r="E523">
        <v>43379.4</v>
      </c>
      <c r="F523">
        <v>516.46400000000006</v>
      </c>
      <c r="G523">
        <v>5.4091199999999999E-2</v>
      </c>
      <c r="H523">
        <v>0.94375100000000001</v>
      </c>
      <c r="I523">
        <v>0</v>
      </c>
    </row>
    <row r="524" spans="1:9" x14ac:dyDescent="0.25">
      <c r="A524" t="s">
        <v>104</v>
      </c>
      <c r="B524">
        <v>43434.8</v>
      </c>
      <c r="C524">
        <v>43291.8</v>
      </c>
      <c r="D524">
        <v>43266.5</v>
      </c>
      <c r="E524">
        <v>43252.3</v>
      </c>
      <c r="F524">
        <v>517.10299999999995</v>
      </c>
      <c r="G524">
        <v>5.3914200000000002E-2</v>
      </c>
      <c r="H524">
        <v>0.931836</v>
      </c>
      <c r="I524">
        <v>0</v>
      </c>
    </row>
    <row r="525" spans="1:9" x14ac:dyDescent="0.25">
      <c r="A525" t="s">
        <v>104</v>
      </c>
      <c r="B525">
        <v>43097.9</v>
      </c>
      <c r="C525">
        <v>42994.8</v>
      </c>
      <c r="D525">
        <v>42963.1</v>
      </c>
      <c r="E525">
        <v>42948.800000000003</v>
      </c>
      <c r="F525">
        <v>517.03300000000002</v>
      </c>
      <c r="G525">
        <v>5.39105E-2</v>
      </c>
      <c r="H525">
        <v>0.93182200000000004</v>
      </c>
      <c r="I525">
        <v>0</v>
      </c>
    </row>
    <row r="526" spans="1:9" x14ac:dyDescent="0.25">
      <c r="A526" t="s">
        <v>104</v>
      </c>
      <c r="B526">
        <v>43944.800000000003</v>
      </c>
      <c r="C526">
        <v>43839.6</v>
      </c>
      <c r="D526">
        <v>43811.1</v>
      </c>
      <c r="E526">
        <v>43796.7</v>
      </c>
      <c r="F526">
        <v>518.02700000000004</v>
      </c>
      <c r="G526">
        <v>5.3913900000000001E-2</v>
      </c>
      <c r="H526">
        <v>0.931836</v>
      </c>
      <c r="I526">
        <v>0</v>
      </c>
    </row>
    <row r="527" spans="1:9" x14ac:dyDescent="0.25">
      <c r="A527" t="s">
        <v>104</v>
      </c>
      <c r="B527">
        <v>44222.5</v>
      </c>
      <c r="C527">
        <v>44116</v>
      </c>
      <c r="D527">
        <v>44069.3</v>
      </c>
      <c r="E527">
        <v>44054.7</v>
      </c>
      <c r="F527">
        <v>518.33500000000004</v>
      </c>
      <c r="G527">
        <v>5.4075400000000003E-2</v>
      </c>
      <c r="H527">
        <v>0.94481800000000005</v>
      </c>
      <c r="I527">
        <v>0</v>
      </c>
    </row>
    <row r="528" spans="1:9" x14ac:dyDescent="0.25">
      <c r="A528" t="s">
        <v>104</v>
      </c>
      <c r="B528">
        <v>43456</v>
      </c>
      <c r="C528">
        <v>43352.2</v>
      </c>
      <c r="D528">
        <v>43326.8</v>
      </c>
      <c r="E528">
        <v>43312.6</v>
      </c>
      <c r="F528">
        <v>517.45500000000004</v>
      </c>
      <c r="G528">
        <v>6.1866499999999998E-2</v>
      </c>
      <c r="H528">
        <v>0.95783300000000005</v>
      </c>
      <c r="I528">
        <v>0</v>
      </c>
    </row>
    <row r="529" spans="1:9" x14ac:dyDescent="0.25">
      <c r="A529" t="s">
        <v>104</v>
      </c>
      <c r="B529">
        <v>43280.6</v>
      </c>
      <c r="C529">
        <v>43102</v>
      </c>
      <c r="D529">
        <v>43076.800000000003</v>
      </c>
      <c r="E529">
        <v>43062.7</v>
      </c>
      <c r="F529">
        <v>517.13</v>
      </c>
      <c r="G529">
        <v>5.39269E-2</v>
      </c>
      <c r="H529">
        <v>0.93181099999999994</v>
      </c>
      <c r="I529">
        <v>233</v>
      </c>
    </row>
    <row r="530" spans="1:9" x14ac:dyDescent="0.25">
      <c r="A530" t="s">
        <v>104</v>
      </c>
      <c r="B530">
        <v>44340.5</v>
      </c>
      <c r="C530">
        <v>44229.7</v>
      </c>
      <c r="D530">
        <v>44204.3</v>
      </c>
      <c r="E530">
        <v>44190</v>
      </c>
      <c r="F530">
        <v>517.73500000000001</v>
      </c>
      <c r="G530">
        <v>5.4607299999999998E-2</v>
      </c>
      <c r="H530">
        <v>0.931836</v>
      </c>
      <c r="I530">
        <v>0</v>
      </c>
    </row>
    <row r="531" spans="1:9" x14ac:dyDescent="0.25">
      <c r="A531" t="s">
        <v>104</v>
      </c>
      <c r="B531">
        <v>44222</v>
      </c>
      <c r="C531">
        <v>44118.400000000001</v>
      </c>
      <c r="D531">
        <v>44093.2</v>
      </c>
      <c r="E531">
        <v>44079</v>
      </c>
      <c r="F531">
        <v>517.15700000000004</v>
      </c>
      <c r="G531">
        <v>5.4002300000000003E-2</v>
      </c>
      <c r="H531">
        <v>0.931813</v>
      </c>
      <c r="I531">
        <v>0</v>
      </c>
    </row>
    <row r="532" spans="1:9" x14ac:dyDescent="0.25">
      <c r="A532" t="s">
        <v>104</v>
      </c>
      <c r="B532">
        <v>43649.9</v>
      </c>
      <c r="C532">
        <v>43526.2</v>
      </c>
      <c r="D532">
        <v>43500.9</v>
      </c>
      <c r="E532">
        <v>43486.7</v>
      </c>
      <c r="F532">
        <v>517.66399999999999</v>
      </c>
      <c r="G532">
        <v>5.4115900000000002E-2</v>
      </c>
      <c r="H532">
        <v>0.93179199999999995</v>
      </c>
      <c r="I532">
        <v>330</v>
      </c>
    </row>
    <row r="533" spans="1:9" x14ac:dyDescent="0.25">
      <c r="A533" t="s">
        <v>104</v>
      </c>
      <c r="B533">
        <v>43503.8</v>
      </c>
      <c r="C533">
        <v>43395.8</v>
      </c>
      <c r="D533">
        <v>43368</v>
      </c>
      <c r="E533">
        <v>43353.7</v>
      </c>
      <c r="F533">
        <v>517.19000000000005</v>
      </c>
      <c r="G533">
        <v>5.4399400000000001E-2</v>
      </c>
      <c r="H533">
        <v>0.93183499999999997</v>
      </c>
      <c r="I533">
        <v>234</v>
      </c>
    </row>
    <row r="534" spans="1:9" x14ac:dyDescent="0.25">
      <c r="A534" t="s">
        <v>104</v>
      </c>
      <c r="B534">
        <v>44535.3</v>
      </c>
      <c r="C534">
        <v>44425.3</v>
      </c>
      <c r="D534">
        <v>44375.7</v>
      </c>
      <c r="E534">
        <v>44361.3</v>
      </c>
      <c r="F534">
        <v>517.93499999999995</v>
      </c>
      <c r="G534">
        <v>5.3912099999999998E-2</v>
      </c>
      <c r="H534">
        <v>0.93182200000000004</v>
      </c>
      <c r="I534">
        <v>184</v>
      </c>
    </row>
    <row r="535" spans="1:9" x14ac:dyDescent="0.25">
      <c r="A535" t="s">
        <v>104</v>
      </c>
      <c r="B535">
        <v>42601.9</v>
      </c>
      <c r="C535">
        <v>42492.2</v>
      </c>
      <c r="D535">
        <v>42466.1</v>
      </c>
      <c r="E535">
        <v>42451.8</v>
      </c>
      <c r="F535">
        <v>517.61699999999996</v>
      </c>
      <c r="G535">
        <v>5.7952799999999999E-2</v>
      </c>
      <c r="H535">
        <v>0.93183700000000003</v>
      </c>
      <c r="I535">
        <v>0</v>
      </c>
    </row>
    <row r="536" spans="1:9" x14ac:dyDescent="0.25">
      <c r="A536" t="s">
        <v>104</v>
      </c>
      <c r="B536">
        <v>45719.199999999997</v>
      </c>
      <c r="C536">
        <v>44769.1</v>
      </c>
      <c r="D536">
        <v>44743.3</v>
      </c>
      <c r="E536">
        <v>44728.800000000003</v>
      </c>
      <c r="F536">
        <v>518.33299999999997</v>
      </c>
      <c r="G536">
        <v>5.3936100000000001E-2</v>
      </c>
      <c r="H536">
        <v>0.958287</v>
      </c>
      <c r="I536">
        <v>377</v>
      </c>
    </row>
    <row r="537" spans="1:9" x14ac:dyDescent="0.25">
      <c r="A537" t="s">
        <v>104</v>
      </c>
      <c r="B537">
        <v>44833</v>
      </c>
      <c r="C537">
        <v>44637.1</v>
      </c>
      <c r="D537">
        <v>44608.2</v>
      </c>
      <c r="E537">
        <v>44593.7</v>
      </c>
      <c r="F537">
        <v>518.14099999999996</v>
      </c>
      <c r="G537">
        <v>5.39636E-2</v>
      </c>
      <c r="H537">
        <v>0.95270600000000005</v>
      </c>
      <c r="I537">
        <v>0</v>
      </c>
    </row>
    <row r="538" spans="1:9" x14ac:dyDescent="0.25">
      <c r="A538" t="s">
        <v>104</v>
      </c>
      <c r="B538">
        <v>45213.599999999999</v>
      </c>
      <c r="C538">
        <v>44619.4</v>
      </c>
      <c r="D538">
        <v>44590.8</v>
      </c>
      <c r="E538">
        <v>44576.5</v>
      </c>
      <c r="F538">
        <v>518.43399999999997</v>
      </c>
      <c r="G538">
        <v>5.3952899999999998E-2</v>
      </c>
      <c r="H538">
        <v>0.93171099999999996</v>
      </c>
      <c r="I538">
        <v>0</v>
      </c>
    </row>
    <row r="539" spans="1:9" x14ac:dyDescent="0.25">
      <c r="A539" t="s">
        <v>104</v>
      </c>
      <c r="B539">
        <v>45243.199999999997</v>
      </c>
      <c r="C539">
        <v>45113.7</v>
      </c>
      <c r="D539">
        <v>45088</v>
      </c>
      <c r="E539">
        <v>45073.7</v>
      </c>
      <c r="F539">
        <v>517.84699999999998</v>
      </c>
      <c r="G539">
        <v>5.4180899999999997E-2</v>
      </c>
      <c r="H539">
        <v>0.95922600000000002</v>
      </c>
      <c r="I539">
        <v>303</v>
      </c>
    </row>
    <row r="540" spans="1:9" x14ac:dyDescent="0.25">
      <c r="A540" t="s">
        <v>104</v>
      </c>
      <c r="B540">
        <v>45289.9</v>
      </c>
      <c r="C540">
        <v>45182.9</v>
      </c>
      <c r="D540">
        <v>45114</v>
      </c>
      <c r="E540">
        <v>45099.7</v>
      </c>
      <c r="F540">
        <v>517.51700000000005</v>
      </c>
      <c r="G540">
        <v>5.3912700000000001E-2</v>
      </c>
      <c r="H540">
        <v>0.93182699999999996</v>
      </c>
      <c r="I540">
        <v>157</v>
      </c>
    </row>
    <row r="541" spans="1:9" x14ac:dyDescent="0.25">
      <c r="A541" t="s">
        <v>104</v>
      </c>
      <c r="B541">
        <v>44492</v>
      </c>
      <c r="C541">
        <v>44149.2</v>
      </c>
      <c r="D541">
        <v>44123.3</v>
      </c>
      <c r="E541">
        <v>44108.800000000003</v>
      </c>
      <c r="F541">
        <v>518.19500000000005</v>
      </c>
      <c r="G541">
        <v>5.8524E-2</v>
      </c>
      <c r="H541">
        <v>0.931809</v>
      </c>
      <c r="I541">
        <v>0</v>
      </c>
    </row>
    <row r="542" spans="1:9" x14ac:dyDescent="0.25">
      <c r="A542" t="s">
        <v>104</v>
      </c>
      <c r="B542">
        <v>44929.5</v>
      </c>
      <c r="C542">
        <v>44539.9</v>
      </c>
      <c r="D542">
        <v>44495.3</v>
      </c>
      <c r="E542">
        <v>44480.9</v>
      </c>
      <c r="F542">
        <v>517.89800000000002</v>
      </c>
      <c r="G542">
        <v>5.4582199999999997E-2</v>
      </c>
      <c r="H542">
        <v>0.95343199999999995</v>
      </c>
      <c r="I542">
        <v>14</v>
      </c>
    </row>
    <row r="543" spans="1:9" x14ac:dyDescent="0.25">
      <c r="A543" t="s">
        <v>104</v>
      </c>
      <c r="B543">
        <v>44935.1</v>
      </c>
      <c r="C543">
        <v>44802.400000000001</v>
      </c>
      <c r="D543">
        <v>44760.6</v>
      </c>
      <c r="E543">
        <v>44746</v>
      </c>
      <c r="F543">
        <v>518.48900000000003</v>
      </c>
      <c r="G543">
        <v>5.6574600000000003E-2</v>
      </c>
      <c r="H543">
        <v>0.94854700000000003</v>
      </c>
      <c r="I543">
        <v>0</v>
      </c>
    </row>
    <row r="544" spans="1:9" x14ac:dyDescent="0.25">
      <c r="A544" t="s">
        <v>104</v>
      </c>
      <c r="B544">
        <v>43481.9</v>
      </c>
      <c r="C544">
        <v>43378.8</v>
      </c>
      <c r="D544">
        <v>43353</v>
      </c>
      <c r="E544">
        <v>43338.7</v>
      </c>
      <c r="F544">
        <v>517.93700000000001</v>
      </c>
      <c r="G544">
        <v>5.4369500000000001E-2</v>
      </c>
      <c r="H544">
        <v>0.95357099999999995</v>
      </c>
      <c r="I544">
        <v>0</v>
      </c>
    </row>
    <row r="545" spans="1:25" x14ac:dyDescent="0.25">
      <c r="A545" t="s">
        <v>104</v>
      </c>
      <c r="B545">
        <v>45185.4</v>
      </c>
      <c r="C545">
        <v>45023.9</v>
      </c>
      <c r="D545">
        <v>44998</v>
      </c>
      <c r="E545">
        <v>44983.199999999997</v>
      </c>
      <c r="F545">
        <v>518.16800000000001</v>
      </c>
      <c r="G545">
        <v>5.4789900000000002E-2</v>
      </c>
      <c r="H545">
        <v>0.95430199999999998</v>
      </c>
      <c r="I545">
        <v>0</v>
      </c>
    </row>
    <row r="546" spans="1:25" x14ac:dyDescent="0.25">
      <c r="A546" t="s">
        <v>104</v>
      </c>
      <c r="B546">
        <v>46373.1</v>
      </c>
      <c r="C546">
        <v>45479.9</v>
      </c>
      <c r="D546">
        <v>45395.8</v>
      </c>
      <c r="E546">
        <v>45381.2</v>
      </c>
      <c r="F546">
        <v>518.72699999999998</v>
      </c>
      <c r="G546">
        <v>5.4593599999999999E-2</v>
      </c>
      <c r="H546">
        <v>0.94659800000000005</v>
      </c>
      <c r="I546">
        <v>0</v>
      </c>
    </row>
    <row r="547" spans="1:25" x14ac:dyDescent="0.25">
      <c r="A547" t="s">
        <v>104</v>
      </c>
      <c r="B547">
        <v>45206.2</v>
      </c>
      <c r="C547">
        <v>45063</v>
      </c>
      <c r="D547">
        <v>45034.3</v>
      </c>
      <c r="E547">
        <v>45019.8</v>
      </c>
      <c r="F547">
        <v>518.03099999999995</v>
      </c>
      <c r="G547">
        <v>5.9644099999999999E-2</v>
      </c>
      <c r="H547">
        <v>0.931836</v>
      </c>
      <c r="I547">
        <v>0</v>
      </c>
    </row>
    <row r="548" spans="1:25" x14ac:dyDescent="0.25">
      <c r="A548" t="s">
        <v>104</v>
      </c>
      <c r="B548">
        <v>43484</v>
      </c>
      <c r="C548">
        <v>43357.1</v>
      </c>
      <c r="D548">
        <v>43331.8</v>
      </c>
      <c r="E548">
        <v>43317.5</v>
      </c>
      <c r="F548">
        <v>517.75099999999998</v>
      </c>
      <c r="G548">
        <v>5.79736E-2</v>
      </c>
      <c r="H548">
        <v>0.95601700000000001</v>
      </c>
      <c r="I548">
        <v>18</v>
      </c>
    </row>
    <row r="549" spans="1:25" x14ac:dyDescent="0.25">
      <c r="A549" t="s">
        <v>104</v>
      </c>
      <c r="B549">
        <v>43889.9</v>
      </c>
      <c r="C549">
        <v>43784</v>
      </c>
      <c r="D549">
        <v>43758.400000000001</v>
      </c>
      <c r="E549">
        <v>43744.2</v>
      </c>
      <c r="F549">
        <v>517.78099999999995</v>
      </c>
      <c r="G549">
        <v>5.4969400000000002E-2</v>
      </c>
      <c r="H549">
        <v>0.93183199999999999</v>
      </c>
      <c r="I549">
        <v>0</v>
      </c>
    </row>
    <row r="550" spans="1:25" x14ac:dyDescent="0.25">
      <c r="A550" t="s">
        <v>104</v>
      </c>
      <c r="B550">
        <v>42998.3</v>
      </c>
      <c r="C550">
        <v>42886.6</v>
      </c>
      <c r="D550">
        <v>42861.4</v>
      </c>
      <c r="E550">
        <v>42847.199999999997</v>
      </c>
      <c r="F550">
        <v>517.55499999999995</v>
      </c>
      <c r="G550">
        <v>5.3944300000000001E-2</v>
      </c>
      <c r="H550">
        <v>0.95775200000000005</v>
      </c>
      <c r="I550">
        <v>0</v>
      </c>
    </row>
    <row r="551" spans="1:25" x14ac:dyDescent="0.25">
      <c r="A551" t="s">
        <v>104</v>
      </c>
      <c r="B551">
        <v>44890.3</v>
      </c>
      <c r="C551">
        <v>44776.7</v>
      </c>
      <c r="D551">
        <v>44751.3</v>
      </c>
      <c r="E551">
        <v>44736.800000000003</v>
      </c>
      <c r="F551">
        <v>518.04700000000003</v>
      </c>
      <c r="G551">
        <v>5.42336E-2</v>
      </c>
      <c r="H551">
        <v>0.93482699999999996</v>
      </c>
      <c r="I551">
        <v>121</v>
      </c>
    </row>
    <row r="552" spans="1:25" x14ac:dyDescent="0.25">
      <c r="A552" t="s">
        <v>104</v>
      </c>
      <c r="B552">
        <v>44068.3</v>
      </c>
      <c r="C552">
        <v>43961.2</v>
      </c>
      <c r="D552">
        <v>43916.3</v>
      </c>
      <c r="E552">
        <v>43902</v>
      </c>
      <c r="F552">
        <v>517.94500000000005</v>
      </c>
      <c r="G552">
        <v>5.4041100000000002E-2</v>
      </c>
      <c r="H552">
        <v>0.93183499999999997</v>
      </c>
      <c r="I552">
        <v>440</v>
      </c>
    </row>
    <row r="553" spans="1:25" x14ac:dyDescent="0.25">
      <c r="A553" t="s">
        <v>104</v>
      </c>
      <c r="B553">
        <v>44349.2</v>
      </c>
      <c r="C553">
        <v>44222.5</v>
      </c>
      <c r="D553">
        <v>44177.1</v>
      </c>
      <c r="E553">
        <v>44162.400000000001</v>
      </c>
      <c r="F553">
        <v>518.5</v>
      </c>
      <c r="G553">
        <v>5.3927099999999999E-2</v>
      </c>
      <c r="H553">
        <v>0.94044499999999998</v>
      </c>
      <c r="I553">
        <v>181</v>
      </c>
    </row>
    <row r="554" spans="1:25" x14ac:dyDescent="0.25">
      <c r="A554" t="s">
        <v>104</v>
      </c>
      <c r="B554">
        <v>42655.1</v>
      </c>
      <c r="C554">
        <v>42547.199999999997</v>
      </c>
      <c r="D554">
        <v>42522.2</v>
      </c>
      <c r="E554">
        <v>42507.7</v>
      </c>
      <c r="F554">
        <v>517.36699999999996</v>
      </c>
      <c r="G554">
        <v>5.5054199999999998E-2</v>
      </c>
      <c r="H554">
        <v>0.95887900000000004</v>
      </c>
      <c r="I554">
        <v>274</v>
      </c>
    </row>
    <row r="555" spans="1:25" x14ac:dyDescent="0.25">
      <c r="A555" t="s">
        <v>104</v>
      </c>
      <c r="B555">
        <v>44070</v>
      </c>
      <c r="C555">
        <v>43954.5</v>
      </c>
      <c r="D555">
        <v>43926.400000000001</v>
      </c>
      <c r="E555">
        <v>43911.9</v>
      </c>
      <c r="F555">
        <v>517.24800000000005</v>
      </c>
      <c r="G555">
        <v>5.4243699999999999E-2</v>
      </c>
      <c r="H555">
        <v>0.93183700000000003</v>
      </c>
      <c r="I555">
        <v>310</v>
      </c>
    </row>
    <row r="556" spans="1:25" x14ac:dyDescent="0.25">
      <c r="A556" t="s">
        <v>104</v>
      </c>
      <c r="B556">
        <v>44519.5</v>
      </c>
      <c r="C556">
        <v>44374.2</v>
      </c>
      <c r="D556">
        <v>44348.4</v>
      </c>
      <c r="E556">
        <v>44333.9</v>
      </c>
      <c r="F556">
        <v>518.38599999999997</v>
      </c>
      <c r="G556">
        <v>5.3955400000000001E-2</v>
      </c>
      <c r="H556">
        <v>0.931836</v>
      </c>
      <c r="I556">
        <v>9</v>
      </c>
    </row>
    <row r="557" spans="1:25" x14ac:dyDescent="0.25">
      <c r="A557" t="s">
        <v>104</v>
      </c>
      <c r="B557">
        <v>45809.4</v>
      </c>
      <c r="C557">
        <v>45704.2</v>
      </c>
      <c r="D557">
        <v>45678.5</v>
      </c>
      <c r="E557">
        <v>45664.1</v>
      </c>
      <c r="F557">
        <v>518.12400000000002</v>
      </c>
      <c r="G557">
        <v>5.5791199999999999E-2</v>
      </c>
      <c r="H557">
        <v>0.931836</v>
      </c>
      <c r="I557">
        <v>362</v>
      </c>
    </row>
    <row r="558" spans="1:25" x14ac:dyDescent="0.25">
      <c r="A558" t="s">
        <v>104</v>
      </c>
      <c r="B558">
        <v>44085.2</v>
      </c>
      <c r="C558">
        <v>43882</v>
      </c>
      <c r="D558">
        <v>43856.7</v>
      </c>
      <c r="E558">
        <v>43842.7</v>
      </c>
      <c r="F558">
        <v>516.84299999999996</v>
      </c>
      <c r="G558">
        <v>5.6246900000000002E-2</v>
      </c>
      <c r="H558">
        <v>0.95868500000000001</v>
      </c>
      <c r="I558">
        <v>0</v>
      </c>
    </row>
    <row r="559" spans="1:25" x14ac:dyDescent="0.25">
      <c r="A559" t="s">
        <v>104</v>
      </c>
      <c r="B559">
        <v>43399.1</v>
      </c>
      <c r="C559">
        <v>43264.4</v>
      </c>
      <c r="D559">
        <v>43239.4</v>
      </c>
      <c r="E559">
        <v>43225.3</v>
      </c>
      <c r="F559">
        <v>516.78300000000002</v>
      </c>
      <c r="G559">
        <v>5.5750300000000003E-2</v>
      </c>
      <c r="H559">
        <v>0.93183000000000005</v>
      </c>
      <c r="I559">
        <v>116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44358.2</v>
      </c>
      <c r="C560">
        <v>44250.3</v>
      </c>
      <c r="D560">
        <v>44225</v>
      </c>
      <c r="E560">
        <v>44210.8</v>
      </c>
      <c r="F560">
        <v>517.64</v>
      </c>
      <c r="G560">
        <v>5.6930399999999999E-2</v>
      </c>
      <c r="H560">
        <v>0.931836</v>
      </c>
      <c r="I560">
        <v>0</v>
      </c>
      <c r="R560">
        <f>AVERAGE(B511:B560)</f>
        <v>44040.19200000001</v>
      </c>
      <c r="S560">
        <f>AVERAGE(C511:C560)</f>
        <v>43855.891999999985</v>
      </c>
      <c r="U560">
        <f>_xlfn.VAR.P(B511:B560)</f>
        <v>856465.61593599932</v>
      </c>
      <c r="V560">
        <f>_xlfn.VAR.P(C511:C560)</f>
        <v>715622.91273600014</v>
      </c>
      <c r="X560">
        <f>1.96*SQRT(U560)/50</f>
        <v>36.277807597371343</v>
      </c>
      <c r="Y560">
        <f>1.96*SQRT(V560)/50</f>
        <v>33.161043298223404</v>
      </c>
    </row>
    <row r="561" spans="1:9" x14ac:dyDescent="0.25">
      <c r="A561" t="s">
        <v>105</v>
      </c>
      <c r="B561">
        <v>2202001.2658170001</v>
      </c>
      <c r="C561" t="s">
        <v>36</v>
      </c>
    </row>
    <row r="562" spans="1:9" x14ac:dyDescent="0.25">
      <c r="A562" t="s">
        <v>38</v>
      </c>
      <c r="B562">
        <v>2253.79</v>
      </c>
      <c r="C562">
        <v>0</v>
      </c>
      <c r="D562">
        <v>0</v>
      </c>
      <c r="E562">
        <v>0</v>
      </c>
      <c r="F562">
        <v>0</v>
      </c>
      <c r="G562">
        <v>0.178753</v>
      </c>
      <c r="H562">
        <v>1</v>
      </c>
      <c r="I562">
        <v>0</v>
      </c>
    </row>
    <row r="563" spans="1:9" x14ac:dyDescent="0.25">
      <c r="A563" t="s">
        <v>38</v>
      </c>
      <c r="B563">
        <v>1539.63</v>
      </c>
      <c r="C563">
        <v>0</v>
      </c>
      <c r="D563">
        <v>0</v>
      </c>
      <c r="E563">
        <v>0</v>
      </c>
      <c r="F563">
        <v>0</v>
      </c>
      <c r="G563">
        <v>0.177621</v>
      </c>
      <c r="H563">
        <v>1</v>
      </c>
      <c r="I563">
        <v>0</v>
      </c>
    </row>
    <row r="564" spans="1:9" x14ac:dyDescent="0.25">
      <c r="A564" t="s">
        <v>38</v>
      </c>
      <c r="B564">
        <v>1516</v>
      </c>
      <c r="C564">
        <v>0</v>
      </c>
      <c r="D564">
        <v>0</v>
      </c>
      <c r="E564">
        <v>0</v>
      </c>
      <c r="F564">
        <v>0</v>
      </c>
      <c r="G564">
        <v>0.177621</v>
      </c>
      <c r="H564">
        <v>1</v>
      </c>
      <c r="I564">
        <v>0</v>
      </c>
    </row>
    <row r="565" spans="1:9" x14ac:dyDescent="0.25">
      <c r="A565" t="s">
        <v>38</v>
      </c>
      <c r="B565">
        <v>1535.48</v>
      </c>
      <c r="C565">
        <v>0</v>
      </c>
      <c r="D565">
        <v>0</v>
      </c>
      <c r="E565">
        <v>0</v>
      </c>
      <c r="F565">
        <v>0</v>
      </c>
      <c r="G565">
        <v>0.177541</v>
      </c>
      <c r="H565">
        <v>1</v>
      </c>
      <c r="I565">
        <v>0</v>
      </c>
    </row>
    <row r="566" spans="1:9" x14ac:dyDescent="0.25">
      <c r="A566" t="s">
        <v>38</v>
      </c>
      <c r="B566">
        <v>1509.08</v>
      </c>
      <c r="C566">
        <v>0</v>
      </c>
      <c r="D566">
        <v>0</v>
      </c>
      <c r="E566">
        <v>0</v>
      </c>
      <c r="F566">
        <v>0</v>
      </c>
      <c r="G566">
        <v>0.17762600000000001</v>
      </c>
      <c r="H566">
        <v>1</v>
      </c>
      <c r="I566">
        <v>0</v>
      </c>
    </row>
    <row r="567" spans="1:9" x14ac:dyDescent="0.25">
      <c r="A567" t="s">
        <v>38</v>
      </c>
      <c r="B567">
        <v>1519.59</v>
      </c>
      <c r="C567">
        <v>0</v>
      </c>
      <c r="D567">
        <v>0</v>
      </c>
      <c r="E567">
        <v>0</v>
      </c>
      <c r="F567">
        <v>0</v>
      </c>
      <c r="G567">
        <v>0.177621</v>
      </c>
      <c r="H567">
        <v>1</v>
      </c>
      <c r="I567">
        <v>0</v>
      </c>
    </row>
    <row r="568" spans="1:9" x14ac:dyDescent="0.25">
      <c r="A568" t="s">
        <v>38</v>
      </c>
      <c r="B568">
        <v>2380.0300000000002</v>
      </c>
      <c r="C568">
        <v>0</v>
      </c>
      <c r="D568">
        <v>0</v>
      </c>
      <c r="E568">
        <v>0</v>
      </c>
      <c r="F568">
        <v>0</v>
      </c>
      <c r="G568">
        <v>0.17866399999999999</v>
      </c>
      <c r="H568">
        <v>1</v>
      </c>
      <c r="I568">
        <v>0</v>
      </c>
    </row>
    <row r="569" spans="1:9" x14ac:dyDescent="0.25">
      <c r="A569" t="s">
        <v>38</v>
      </c>
      <c r="B569">
        <v>1520.65</v>
      </c>
      <c r="C569">
        <v>0</v>
      </c>
      <c r="D569">
        <v>0</v>
      </c>
      <c r="E569">
        <v>0</v>
      </c>
      <c r="F569">
        <v>0</v>
      </c>
      <c r="G569">
        <v>0.17754500000000001</v>
      </c>
      <c r="H569">
        <v>1</v>
      </c>
      <c r="I569">
        <v>0</v>
      </c>
    </row>
    <row r="570" spans="1:9" x14ac:dyDescent="0.25">
      <c r="A570" t="s">
        <v>38</v>
      </c>
      <c r="B570">
        <v>1537.94</v>
      </c>
      <c r="C570">
        <v>0</v>
      </c>
      <c r="D570">
        <v>0</v>
      </c>
      <c r="E570">
        <v>0</v>
      </c>
      <c r="F570">
        <v>0</v>
      </c>
      <c r="G570">
        <v>0.17762800000000001</v>
      </c>
      <c r="H570">
        <v>1</v>
      </c>
      <c r="I570">
        <v>0</v>
      </c>
    </row>
    <row r="571" spans="1:9" x14ac:dyDescent="0.25">
      <c r="A571" t="s">
        <v>38</v>
      </c>
      <c r="B571">
        <v>1515</v>
      </c>
      <c r="C571">
        <v>0</v>
      </c>
      <c r="D571">
        <v>0</v>
      </c>
      <c r="E571">
        <v>0</v>
      </c>
      <c r="F571">
        <v>0</v>
      </c>
      <c r="G571">
        <v>0.177623</v>
      </c>
      <c r="H571">
        <v>1</v>
      </c>
      <c r="I571">
        <v>0</v>
      </c>
    </row>
    <row r="572" spans="1:9" x14ac:dyDescent="0.25">
      <c r="A572" t="s">
        <v>38</v>
      </c>
      <c r="B572">
        <v>1539.24</v>
      </c>
      <c r="C572">
        <v>0</v>
      </c>
      <c r="D572">
        <v>0</v>
      </c>
      <c r="E572">
        <v>0</v>
      </c>
      <c r="F572">
        <v>0</v>
      </c>
      <c r="G572">
        <v>0.177621</v>
      </c>
      <c r="H572">
        <v>1</v>
      </c>
      <c r="I572">
        <v>0</v>
      </c>
    </row>
    <row r="573" spans="1:9" x14ac:dyDescent="0.25">
      <c r="A573" t="s">
        <v>38</v>
      </c>
      <c r="B573">
        <v>1535.48</v>
      </c>
      <c r="C573">
        <v>0</v>
      </c>
      <c r="D573">
        <v>0</v>
      </c>
      <c r="E573">
        <v>0</v>
      </c>
      <c r="F573">
        <v>0</v>
      </c>
      <c r="G573">
        <v>0.177541</v>
      </c>
      <c r="H573">
        <v>1</v>
      </c>
      <c r="I573">
        <v>0</v>
      </c>
    </row>
    <row r="574" spans="1:9" x14ac:dyDescent="0.25">
      <c r="A574" t="s">
        <v>38</v>
      </c>
      <c r="B574">
        <v>2355.16</v>
      </c>
      <c r="C574">
        <v>0</v>
      </c>
      <c r="D574">
        <v>0</v>
      </c>
      <c r="E574">
        <v>0</v>
      </c>
      <c r="F574">
        <v>0</v>
      </c>
      <c r="G574">
        <v>0.177624</v>
      </c>
      <c r="H574">
        <v>1</v>
      </c>
      <c r="I574">
        <v>0</v>
      </c>
    </row>
    <row r="575" spans="1:9" x14ac:dyDescent="0.25">
      <c r="A575" t="s">
        <v>38</v>
      </c>
      <c r="B575">
        <v>1515.48</v>
      </c>
      <c r="C575">
        <v>0</v>
      </c>
      <c r="D575">
        <v>0</v>
      </c>
      <c r="E575">
        <v>0</v>
      </c>
      <c r="F575">
        <v>0</v>
      </c>
      <c r="G575">
        <v>0.17776800000000001</v>
      </c>
      <c r="H575">
        <v>1</v>
      </c>
      <c r="I575">
        <v>0</v>
      </c>
    </row>
    <row r="576" spans="1:9" x14ac:dyDescent="0.25">
      <c r="A576" t="s">
        <v>38</v>
      </c>
      <c r="B576">
        <v>1549.14</v>
      </c>
      <c r="C576">
        <v>0</v>
      </c>
      <c r="D576">
        <v>0</v>
      </c>
      <c r="E576">
        <v>0</v>
      </c>
      <c r="F576">
        <v>0</v>
      </c>
      <c r="G576">
        <v>0.181673</v>
      </c>
      <c r="H576">
        <v>1</v>
      </c>
      <c r="I576">
        <v>0</v>
      </c>
    </row>
    <row r="577" spans="1:9" x14ac:dyDescent="0.25">
      <c r="A577" t="s">
        <v>38</v>
      </c>
      <c r="B577">
        <v>1549.3</v>
      </c>
      <c r="C577">
        <v>0</v>
      </c>
      <c r="D577">
        <v>0</v>
      </c>
      <c r="E577">
        <v>0</v>
      </c>
      <c r="F577">
        <v>0</v>
      </c>
      <c r="G577">
        <v>0.17754500000000001</v>
      </c>
      <c r="H577">
        <v>1</v>
      </c>
      <c r="I577">
        <v>0</v>
      </c>
    </row>
    <row r="578" spans="1:9" x14ac:dyDescent="0.25">
      <c r="A578" t="s">
        <v>38</v>
      </c>
      <c r="B578">
        <v>1549.2</v>
      </c>
      <c r="C578">
        <v>0</v>
      </c>
      <c r="D578">
        <v>0</v>
      </c>
      <c r="E578">
        <v>0</v>
      </c>
      <c r="F578">
        <v>0</v>
      </c>
      <c r="G578">
        <v>0.178561</v>
      </c>
      <c r="H578">
        <v>1</v>
      </c>
      <c r="I578">
        <v>0</v>
      </c>
    </row>
    <row r="579" spans="1:9" x14ac:dyDescent="0.25">
      <c r="A579" t="s">
        <v>38</v>
      </c>
      <c r="B579">
        <v>1554.21</v>
      </c>
      <c r="C579">
        <v>0</v>
      </c>
      <c r="D579">
        <v>0</v>
      </c>
      <c r="E579">
        <v>0</v>
      </c>
      <c r="F579">
        <v>0</v>
      </c>
      <c r="G579">
        <v>0.17862500000000001</v>
      </c>
      <c r="H579">
        <v>1</v>
      </c>
      <c r="I579">
        <v>0</v>
      </c>
    </row>
    <row r="580" spans="1:9" x14ac:dyDescent="0.25">
      <c r="A580" t="s">
        <v>38</v>
      </c>
      <c r="B580">
        <v>2279.13</v>
      </c>
      <c r="C580">
        <v>0</v>
      </c>
      <c r="D580">
        <v>0</v>
      </c>
      <c r="E580">
        <v>0</v>
      </c>
      <c r="F580">
        <v>0</v>
      </c>
      <c r="G580">
        <v>0.19230700000000001</v>
      </c>
      <c r="H580">
        <v>1</v>
      </c>
      <c r="I580">
        <v>0</v>
      </c>
    </row>
    <row r="581" spans="1:9" x14ac:dyDescent="0.25">
      <c r="A581" t="s">
        <v>38</v>
      </c>
      <c r="B581">
        <v>1538.1</v>
      </c>
      <c r="C581">
        <v>0</v>
      </c>
      <c r="D581">
        <v>0</v>
      </c>
      <c r="E581">
        <v>0</v>
      </c>
      <c r="F581">
        <v>0</v>
      </c>
      <c r="G581">
        <v>0.18592500000000001</v>
      </c>
      <c r="H581">
        <v>1</v>
      </c>
      <c r="I581">
        <v>0</v>
      </c>
    </row>
    <row r="582" spans="1:9" x14ac:dyDescent="0.25">
      <c r="A582" t="s">
        <v>38</v>
      </c>
      <c r="B582">
        <v>1562.01</v>
      </c>
      <c r="C582">
        <v>0</v>
      </c>
      <c r="D582">
        <v>0</v>
      </c>
      <c r="E582">
        <v>0</v>
      </c>
      <c r="F582">
        <v>0</v>
      </c>
      <c r="G582">
        <v>0.18557499999999999</v>
      </c>
      <c r="H582">
        <v>1</v>
      </c>
      <c r="I582">
        <v>0</v>
      </c>
    </row>
    <row r="583" spans="1:9" x14ac:dyDescent="0.25">
      <c r="A583" t="s">
        <v>38</v>
      </c>
      <c r="B583">
        <v>1540.54</v>
      </c>
      <c r="C583">
        <v>0</v>
      </c>
      <c r="D583">
        <v>0</v>
      </c>
      <c r="E583">
        <v>0</v>
      </c>
      <c r="F583">
        <v>0</v>
      </c>
      <c r="G583">
        <v>0.18490200000000001</v>
      </c>
      <c r="H583">
        <v>1</v>
      </c>
      <c r="I583">
        <v>0</v>
      </c>
    </row>
    <row r="584" spans="1:9" x14ac:dyDescent="0.25">
      <c r="A584" t="s">
        <v>38</v>
      </c>
      <c r="B584">
        <v>1559.01</v>
      </c>
      <c r="C584">
        <v>0</v>
      </c>
      <c r="D584">
        <v>0</v>
      </c>
      <c r="E584">
        <v>0</v>
      </c>
      <c r="F584">
        <v>0</v>
      </c>
      <c r="G584">
        <v>0.18557499999999999</v>
      </c>
      <c r="H584">
        <v>1</v>
      </c>
      <c r="I584">
        <v>0</v>
      </c>
    </row>
    <row r="585" spans="1:9" x14ac:dyDescent="0.25">
      <c r="A585" t="s">
        <v>38</v>
      </c>
      <c r="B585">
        <v>1537.16</v>
      </c>
      <c r="C585">
        <v>0</v>
      </c>
      <c r="D585">
        <v>0</v>
      </c>
      <c r="E585">
        <v>0</v>
      </c>
      <c r="F585">
        <v>0</v>
      </c>
      <c r="G585">
        <v>0.18523200000000001</v>
      </c>
      <c r="H585">
        <v>1</v>
      </c>
      <c r="I585">
        <v>0</v>
      </c>
    </row>
    <row r="586" spans="1:9" x14ac:dyDescent="0.25">
      <c r="A586" t="s">
        <v>38</v>
      </c>
      <c r="B586">
        <v>2246.35</v>
      </c>
      <c r="C586">
        <v>0</v>
      </c>
      <c r="D586">
        <v>0</v>
      </c>
      <c r="E586">
        <v>0</v>
      </c>
      <c r="F586">
        <v>0</v>
      </c>
      <c r="G586">
        <v>0.18490200000000001</v>
      </c>
      <c r="H586">
        <v>1</v>
      </c>
      <c r="I586">
        <v>0</v>
      </c>
    </row>
    <row r="587" spans="1:9" x14ac:dyDescent="0.25">
      <c r="A587" t="s">
        <v>38</v>
      </c>
      <c r="B587">
        <v>1606.63</v>
      </c>
      <c r="C587">
        <v>0</v>
      </c>
      <c r="D587">
        <v>0</v>
      </c>
      <c r="E587">
        <v>0</v>
      </c>
      <c r="F587">
        <v>0</v>
      </c>
      <c r="G587">
        <v>0.179838</v>
      </c>
      <c r="H587">
        <v>1</v>
      </c>
      <c r="I587">
        <v>0</v>
      </c>
    </row>
    <row r="588" spans="1:9" x14ac:dyDescent="0.25">
      <c r="A588" t="s">
        <v>38</v>
      </c>
      <c r="B588">
        <v>1555.4</v>
      </c>
      <c r="C588">
        <v>0</v>
      </c>
      <c r="D588">
        <v>0</v>
      </c>
      <c r="E588">
        <v>0</v>
      </c>
      <c r="F588">
        <v>0</v>
      </c>
      <c r="G588">
        <v>0.17929</v>
      </c>
      <c r="H588">
        <v>1</v>
      </c>
      <c r="I588">
        <v>0</v>
      </c>
    </row>
    <row r="589" spans="1:9" x14ac:dyDescent="0.25">
      <c r="A589" t="s">
        <v>38</v>
      </c>
      <c r="B589">
        <v>1547.45</v>
      </c>
      <c r="C589">
        <v>0</v>
      </c>
      <c r="D589">
        <v>0</v>
      </c>
      <c r="E589">
        <v>0</v>
      </c>
      <c r="F589">
        <v>0</v>
      </c>
      <c r="G589">
        <v>0.17860799999999999</v>
      </c>
      <c r="H589">
        <v>1</v>
      </c>
      <c r="I589">
        <v>0</v>
      </c>
    </row>
    <row r="590" spans="1:9" x14ac:dyDescent="0.25">
      <c r="A590" t="s">
        <v>38</v>
      </c>
      <c r="B590">
        <v>1549.09</v>
      </c>
      <c r="C590">
        <v>0</v>
      </c>
      <c r="D590">
        <v>0</v>
      </c>
      <c r="E590">
        <v>0</v>
      </c>
      <c r="F590">
        <v>0</v>
      </c>
      <c r="G590">
        <v>0.17860799999999999</v>
      </c>
      <c r="H590">
        <v>1</v>
      </c>
      <c r="I590">
        <v>0</v>
      </c>
    </row>
    <row r="591" spans="1:9" x14ac:dyDescent="0.25">
      <c r="A591" t="s">
        <v>38</v>
      </c>
      <c r="B591">
        <v>1539.42</v>
      </c>
      <c r="C591">
        <v>0</v>
      </c>
      <c r="D591">
        <v>0</v>
      </c>
      <c r="E591">
        <v>0</v>
      </c>
      <c r="F591">
        <v>0</v>
      </c>
      <c r="G591">
        <v>0.17866399999999999</v>
      </c>
      <c r="H591">
        <v>1</v>
      </c>
      <c r="I591">
        <v>0</v>
      </c>
    </row>
    <row r="592" spans="1:9" x14ac:dyDescent="0.25">
      <c r="A592" t="s">
        <v>38</v>
      </c>
      <c r="B592">
        <v>2199.94</v>
      </c>
      <c r="C592">
        <v>0</v>
      </c>
      <c r="D592">
        <v>0</v>
      </c>
      <c r="E592">
        <v>0</v>
      </c>
      <c r="F592">
        <v>0</v>
      </c>
      <c r="G592">
        <v>0.17860799999999999</v>
      </c>
      <c r="H592">
        <v>1</v>
      </c>
      <c r="I592">
        <v>0</v>
      </c>
    </row>
    <row r="593" spans="1:9" x14ac:dyDescent="0.25">
      <c r="A593" t="s">
        <v>38</v>
      </c>
      <c r="B593">
        <v>1557.06</v>
      </c>
      <c r="C593">
        <v>0</v>
      </c>
      <c r="D593">
        <v>0</v>
      </c>
      <c r="E593">
        <v>0</v>
      </c>
      <c r="F593">
        <v>0</v>
      </c>
      <c r="G593">
        <v>0.178729</v>
      </c>
      <c r="H593">
        <v>1</v>
      </c>
      <c r="I593">
        <v>0</v>
      </c>
    </row>
    <row r="594" spans="1:9" x14ac:dyDescent="0.25">
      <c r="A594" t="s">
        <v>38</v>
      </c>
      <c r="B594">
        <v>1566.67</v>
      </c>
      <c r="C594">
        <v>0</v>
      </c>
      <c r="D594">
        <v>0</v>
      </c>
      <c r="E594">
        <v>0</v>
      </c>
      <c r="F594">
        <v>0</v>
      </c>
      <c r="G594">
        <v>0.178561</v>
      </c>
      <c r="H594">
        <v>1</v>
      </c>
      <c r="I594">
        <v>0</v>
      </c>
    </row>
    <row r="595" spans="1:9" x14ac:dyDescent="0.25">
      <c r="A595" t="s">
        <v>38</v>
      </c>
      <c r="B595">
        <v>1541.79</v>
      </c>
      <c r="C595">
        <v>0</v>
      </c>
      <c r="D595">
        <v>0</v>
      </c>
      <c r="E595">
        <v>0</v>
      </c>
      <c r="F595">
        <v>0</v>
      </c>
      <c r="G595">
        <v>0.17862500000000001</v>
      </c>
      <c r="H595">
        <v>1</v>
      </c>
      <c r="I595">
        <v>0</v>
      </c>
    </row>
    <row r="596" spans="1:9" x14ac:dyDescent="0.25">
      <c r="A596" t="s">
        <v>38</v>
      </c>
      <c r="B596">
        <v>1563.34</v>
      </c>
      <c r="C596">
        <v>0</v>
      </c>
      <c r="D596">
        <v>0</v>
      </c>
      <c r="E596">
        <v>0</v>
      </c>
      <c r="F596">
        <v>0</v>
      </c>
      <c r="G596">
        <v>0.178561</v>
      </c>
      <c r="H596">
        <v>1</v>
      </c>
      <c r="I596">
        <v>0</v>
      </c>
    </row>
    <row r="597" spans="1:9" x14ac:dyDescent="0.25">
      <c r="A597" t="s">
        <v>38</v>
      </c>
      <c r="B597">
        <v>1557.32</v>
      </c>
      <c r="C597">
        <v>0</v>
      </c>
      <c r="D597">
        <v>0</v>
      </c>
      <c r="E597">
        <v>0</v>
      </c>
      <c r="F597">
        <v>0</v>
      </c>
      <c r="G597">
        <v>0.178561</v>
      </c>
      <c r="H597">
        <v>1</v>
      </c>
      <c r="I597">
        <v>0</v>
      </c>
    </row>
    <row r="598" spans="1:9" x14ac:dyDescent="0.25">
      <c r="A598" t="s">
        <v>38</v>
      </c>
      <c r="B598">
        <v>2230.71</v>
      </c>
      <c r="C598">
        <v>0</v>
      </c>
      <c r="D598">
        <v>0</v>
      </c>
      <c r="E598">
        <v>0</v>
      </c>
      <c r="F598">
        <v>0</v>
      </c>
      <c r="G598">
        <v>0.18288099999999999</v>
      </c>
      <c r="H598">
        <v>1</v>
      </c>
      <c r="I598">
        <v>0</v>
      </c>
    </row>
    <row r="599" spans="1:9" x14ac:dyDescent="0.25">
      <c r="A599" t="s">
        <v>38</v>
      </c>
      <c r="B599">
        <v>1556.57</v>
      </c>
      <c r="C599">
        <v>0</v>
      </c>
      <c r="D599">
        <v>0</v>
      </c>
      <c r="E599">
        <v>0</v>
      </c>
      <c r="F599">
        <v>0</v>
      </c>
      <c r="G599">
        <v>0.178561</v>
      </c>
      <c r="H599">
        <v>1</v>
      </c>
      <c r="I599">
        <v>0</v>
      </c>
    </row>
    <row r="600" spans="1:9" x14ac:dyDescent="0.25">
      <c r="A600" t="s">
        <v>38</v>
      </c>
      <c r="B600">
        <v>1536.24</v>
      </c>
      <c r="C600">
        <v>0</v>
      </c>
      <c r="D600">
        <v>0</v>
      </c>
      <c r="E600">
        <v>0</v>
      </c>
      <c r="F600">
        <v>0</v>
      </c>
      <c r="G600">
        <v>0.17855299999999999</v>
      </c>
      <c r="H600">
        <v>1</v>
      </c>
      <c r="I600">
        <v>0</v>
      </c>
    </row>
    <row r="601" spans="1:9" x14ac:dyDescent="0.25">
      <c r="A601" t="s">
        <v>38</v>
      </c>
      <c r="B601">
        <v>1567.96</v>
      </c>
      <c r="C601">
        <v>0</v>
      </c>
      <c r="D601">
        <v>0</v>
      </c>
      <c r="E601">
        <v>0</v>
      </c>
      <c r="F601">
        <v>0</v>
      </c>
      <c r="G601">
        <v>0.17859800000000001</v>
      </c>
      <c r="H601">
        <v>1</v>
      </c>
      <c r="I601">
        <v>0</v>
      </c>
    </row>
    <row r="602" spans="1:9" x14ac:dyDescent="0.25">
      <c r="A602" t="s">
        <v>38</v>
      </c>
      <c r="B602">
        <v>1551.57</v>
      </c>
      <c r="C602">
        <v>0</v>
      </c>
      <c r="D602">
        <v>0</v>
      </c>
      <c r="E602">
        <v>0</v>
      </c>
      <c r="F602">
        <v>0</v>
      </c>
      <c r="G602">
        <v>0.17855299999999999</v>
      </c>
      <c r="H602">
        <v>1</v>
      </c>
      <c r="I602">
        <v>0</v>
      </c>
    </row>
    <row r="603" spans="1:9" x14ac:dyDescent="0.25">
      <c r="A603" t="s">
        <v>38</v>
      </c>
      <c r="B603">
        <v>1533.67</v>
      </c>
      <c r="C603">
        <v>0</v>
      </c>
      <c r="D603">
        <v>0</v>
      </c>
      <c r="E603">
        <v>0</v>
      </c>
      <c r="F603">
        <v>0</v>
      </c>
      <c r="G603">
        <v>0.17859800000000001</v>
      </c>
      <c r="H603">
        <v>1</v>
      </c>
      <c r="I603">
        <v>0</v>
      </c>
    </row>
    <row r="604" spans="1:9" x14ac:dyDescent="0.25">
      <c r="A604" t="s">
        <v>38</v>
      </c>
      <c r="B604">
        <v>2253.13</v>
      </c>
      <c r="C604">
        <v>0</v>
      </c>
      <c r="D604">
        <v>0</v>
      </c>
      <c r="E604">
        <v>0</v>
      </c>
      <c r="F604">
        <v>0</v>
      </c>
      <c r="G604">
        <v>0.17859800000000001</v>
      </c>
      <c r="H604">
        <v>1</v>
      </c>
      <c r="I604">
        <v>0</v>
      </c>
    </row>
    <row r="605" spans="1:9" x14ac:dyDescent="0.25">
      <c r="A605" t="s">
        <v>38</v>
      </c>
      <c r="B605">
        <v>1533.37</v>
      </c>
      <c r="C605">
        <v>0</v>
      </c>
      <c r="D605">
        <v>0</v>
      </c>
      <c r="E605">
        <v>0</v>
      </c>
      <c r="F605">
        <v>0</v>
      </c>
      <c r="G605">
        <v>0.149557</v>
      </c>
      <c r="H605">
        <v>1</v>
      </c>
      <c r="I605">
        <v>0</v>
      </c>
    </row>
    <row r="606" spans="1:9" x14ac:dyDescent="0.25">
      <c r="A606" t="s">
        <v>38</v>
      </c>
      <c r="B606">
        <v>1549.37</v>
      </c>
      <c r="C606">
        <v>0</v>
      </c>
      <c r="D606">
        <v>0</v>
      </c>
      <c r="E606">
        <v>0</v>
      </c>
      <c r="F606">
        <v>0</v>
      </c>
      <c r="G606">
        <v>0.14960300000000001</v>
      </c>
      <c r="H606">
        <v>1</v>
      </c>
      <c r="I606">
        <v>0</v>
      </c>
    </row>
    <row r="607" spans="1:9" x14ac:dyDescent="0.25">
      <c r="A607" t="s">
        <v>38</v>
      </c>
      <c r="B607">
        <v>1562.32</v>
      </c>
      <c r="C607">
        <v>0</v>
      </c>
      <c r="D607">
        <v>0</v>
      </c>
      <c r="E607">
        <v>0</v>
      </c>
      <c r="F607">
        <v>0</v>
      </c>
      <c r="G607">
        <v>0.149558</v>
      </c>
      <c r="H607">
        <v>1</v>
      </c>
      <c r="I607">
        <v>0</v>
      </c>
    </row>
    <row r="608" spans="1:9" x14ac:dyDescent="0.25">
      <c r="A608" t="s">
        <v>38</v>
      </c>
      <c r="B608">
        <v>1551.36</v>
      </c>
      <c r="C608">
        <v>0</v>
      </c>
      <c r="D608">
        <v>0</v>
      </c>
      <c r="E608">
        <v>0</v>
      </c>
      <c r="F608">
        <v>0</v>
      </c>
      <c r="G608">
        <v>0.14960300000000001</v>
      </c>
      <c r="H608">
        <v>1</v>
      </c>
      <c r="I608">
        <v>0</v>
      </c>
    </row>
    <row r="609" spans="1:25" x14ac:dyDescent="0.25">
      <c r="A609" t="s">
        <v>38</v>
      </c>
      <c r="B609">
        <v>1550.47</v>
      </c>
      <c r="C609">
        <v>0</v>
      </c>
      <c r="D609">
        <v>0</v>
      </c>
      <c r="E609">
        <v>0</v>
      </c>
      <c r="F609">
        <v>0</v>
      </c>
      <c r="G609">
        <v>0.14712</v>
      </c>
      <c r="H609">
        <v>1</v>
      </c>
      <c r="I609">
        <v>0</v>
      </c>
    </row>
    <row r="610" spans="1:25" x14ac:dyDescent="0.25">
      <c r="A610" t="s">
        <v>38</v>
      </c>
      <c r="B610">
        <v>2249.0500000000002</v>
      </c>
      <c r="C610">
        <v>0</v>
      </c>
      <c r="D610">
        <v>0</v>
      </c>
      <c r="E610">
        <v>0</v>
      </c>
      <c r="F610">
        <v>0</v>
      </c>
      <c r="G610">
        <v>0.14731900000000001</v>
      </c>
      <c r="H610">
        <v>1</v>
      </c>
      <c r="I610">
        <v>0</v>
      </c>
    </row>
    <row r="611" spans="1:25" x14ac:dyDescent="0.25">
      <c r="A611" t="s">
        <v>38</v>
      </c>
      <c r="B611">
        <v>1560.32</v>
      </c>
      <c r="C611">
        <v>0</v>
      </c>
      <c r="D611">
        <v>0</v>
      </c>
      <c r="E611">
        <v>0</v>
      </c>
      <c r="F611">
        <v>0</v>
      </c>
      <c r="G611">
        <v>0.14712</v>
      </c>
      <c r="H611">
        <v>1</v>
      </c>
      <c r="I611">
        <v>0</v>
      </c>
    </row>
    <row r="612" spans="1:25" x14ac:dyDescent="0.25">
      <c r="A612" t="s">
        <v>38</v>
      </c>
      <c r="B612">
        <v>1559.71</v>
      </c>
      <c r="C612">
        <v>0</v>
      </c>
      <c r="D612">
        <v>0</v>
      </c>
      <c r="E612">
        <v>0</v>
      </c>
      <c r="F612">
        <v>0</v>
      </c>
      <c r="G612">
        <v>0.179006</v>
      </c>
      <c r="H612">
        <v>1</v>
      </c>
      <c r="I612">
        <v>0</v>
      </c>
    </row>
    <row r="613" spans="1:25" x14ac:dyDescent="0.25">
      <c r="A613" t="s">
        <v>38</v>
      </c>
      <c r="B613">
        <v>1559.17</v>
      </c>
      <c r="C613">
        <v>0</v>
      </c>
      <c r="D613">
        <v>0</v>
      </c>
      <c r="E613">
        <v>0</v>
      </c>
      <c r="F613">
        <v>0</v>
      </c>
      <c r="G613">
        <v>0.147122</v>
      </c>
      <c r="H613">
        <v>1</v>
      </c>
      <c r="I613">
        <v>0</v>
      </c>
    </row>
    <row r="614" spans="1:25" x14ac:dyDescent="0.25">
      <c r="A614" t="s">
        <v>38</v>
      </c>
      <c r="B614">
        <v>1532.62</v>
      </c>
      <c r="C614">
        <v>0</v>
      </c>
      <c r="D614">
        <v>0</v>
      </c>
      <c r="E614">
        <v>0</v>
      </c>
      <c r="F614">
        <v>0</v>
      </c>
      <c r="G614">
        <v>0.14712</v>
      </c>
      <c r="H614">
        <v>1</v>
      </c>
      <c r="I614">
        <v>0</v>
      </c>
    </row>
    <row r="615" spans="1:25" x14ac:dyDescent="0.25">
      <c r="A615" t="s">
        <v>38</v>
      </c>
      <c r="B615">
        <v>1560.38</v>
      </c>
      <c r="C615">
        <v>0</v>
      </c>
      <c r="D615">
        <v>0</v>
      </c>
      <c r="E615">
        <v>0</v>
      </c>
      <c r="F615">
        <v>0</v>
      </c>
      <c r="G615">
        <v>0.147117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2221.77</v>
      </c>
      <c r="C616">
        <v>0</v>
      </c>
      <c r="D616">
        <v>0</v>
      </c>
      <c r="E616">
        <v>0</v>
      </c>
      <c r="F616">
        <v>0</v>
      </c>
      <c r="G616">
        <v>0.147117</v>
      </c>
      <c r="H616">
        <v>1</v>
      </c>
      <c r="I616">
        <v>0</v>
      </c>
      <c r="R616">
        <f>AVERAGE(B567:B616)</f>
        <v>1677.7318</v>
      </c>
      <c r="S616">
        <f>AVERAGE(C567:C616)</f>
        <v>0</v>
      </c>
      <c r="U616">
        <f>_xlfn.VAR.P(B567:B616)</f>
        <v>77387.380206760412</v>
      </c>
      <c r="V616">
        <f>_xlfn.VAR.P(C567:C616)</f>
        <v>0</v>
      </c>
      <c r="X616">
        <f>1.96*SQRT(U616)/50</f>
        <v>10.904886240622425</v>
      </c>
      <c r="Y616">
        <f>1.96*SQRT(V616)/50</f>
        <v>0</v>
      </c>
    </row>
    <row r="617" spans="1:25" x14ac:dyDescent="0.25">
      <c r="A617" t="s">
        <v>38</v>
      </c>
      <c r="B617">
        <v>83890.721426999997</v>
      </c>
      <c r="C617" t="s">
        <v>36</v>
      </c>
    </row>
    <row r="618" spans="1:25" x14ac:dyDescent="0.25">
      <c r="A618" t="s">
        <v>39</v>
      </c>
      <c r="B618">
        <v>1588.76</v>
      </c>
      <c r="C618">
        <v>1583.75</v>
      </c>
      <c r="D618">
        <v>1468.2</v>
      </c>
      <c r="E618">
        <v>1005.56</v>
      </c>
      <c r="F618">
        <v>0</v>
      </c>
      <c r="G618">
        <v>0.147118</v>
      </c>
      <c r="H618">
        <v>1</v>
      </c>
      <c r="I618">
        <v>0</v>
      </c>
    </row>
    <row r="619" spans="1:25" x14ac:dyDescent="0.25">
      <c r="A619" t="s">
        <v>39</v>
      </c>
      <c r="B619">
        <v>1566.19</v>
      </c>
      <c r="C619">
        <v>1562.46</v>
      </c>
      <c r="D619">
        <v>1468.84</v>
      </c>
      <c r="E619">
        <v>1005.5</v>
      </c>
      <c r="F619">
        <v>0</v>
      </c>
      <c r="G619">
        <v>0.14712</v>
      </c>
      <c r="H619">
        <v>1</v>
      </c>
      <c r="I619">
        <v>0</v>
      </c>
    </row>
    <row r="620" spans="1:25" x14ac:dyDescent="0.25">
      <c r="A620" t="s">
        <v>39</v>
      </c>
      <c r="B620">
        <v>1565.91</v>
      </c>
      <c r="C620">
        <v>1562.9</v>
      </c>
      <c r="D620">
        <v>1468.48</v>
      </c>
      <c r="E620">
        <v>1005.61</v>
      </c>
      <c r="F620">
        <v>0</v>
      </c>
      <c r="G620">
        <v>0.147119</v>
      </c>
      <c r="H620">
        <v>1</v>
      </c>
      <c r="I620">
        <v>0</v>
      </c>
    </row>
    <row r="621" spans="1:25" x14ac:dyDescent="0.25">
      <c r="A621" t="s">
        <v>39</v>
      </c>
      <c r="B621">
        <v>1560.18</v>
      </c>
      <c r="C621">
        <v>1556.45</v>
      </c>
      <c r="D621">
        <v>1469.57</v>
      </c>
      <c r="E621">
        <v>1005.29</v>
      </c>
      <c r="F621">
        <v>0</v>
      </c>
      <c r="G621">
        <v>0.14712</v>
      </c>
      <c r="H621">
        <v>1</v>
      </c>
      <c r="I621">
        <v>0</v>
      </c>
    </row>
    <row r="622" spans="1:25" x14ac:dyDescent="0.25">
      <c r="A622" t="s">
        <v>39</v>
      </c>
      <c r="B622">
        <v>1578.68</v>
      </c>
      <c r="C622">
        <v>1574.89</v>
      </c>
      <c r="D622">
        <v>1469.34</v>
      </c>
      <c r="E622">
        <v>1005.51</v>
      </c>
      <c r="F622">
        <v>0</v>
      </c>
      <c r="G622">
        <v>0.147122</v>
      </c>
      <c r="H622">
        <v>1</v>
      </c>
      <c r="I622">
        <v>0</v>
      </c>
    </row>
    <row r="623" spans="1:25" x14ac:dyDescent="0.25">
      <c r="A623" t="s">
        <v>39</v>
      </c>
      <c r="B623">
        <v>2136.1</v>
      </c>
      <c r="C623">
        <v>1569.03</v>
      </c>
      <c r="D623">
        <v>1469.43</v>
      </c>
      <c r="E623">
        <v>1005.39</v>
      </c>
      <c r="F623">
        <v>0</v>
      </c>
      <c r="G623">
        <v>0.19326599999999999</v>
      </c>
      <c r="H623">
        <v>1</v>
      </c>
      <c r="I623">
        <v>0</v>
      </c>
    </row>
    <row r="624" spans="1:25" x14ac:dyDescent="0.25">
      <c r="A624" t="s">
        <v>39</v>
      </c>
      <c r="B624">
        <v>1589.63</v>
      </c>
      <c r="C624">
        <v>1584.98</v>
      </c>
      <c r="D624">
        <v>1468.73</v>
      </c>
      <c r="E624">
        <v>1005.22</v>
      </c>
      <c r="F624">
        <v>0</v>
      </c>
      <c r="G624">
        <v>0.147118</v>
      </c>
      <c r="H624">
        <v>1</v>
      </c>
      <c r="I624">
        <v>0</v>
      </c>
    </row>
    <row r="625" spans="1:9" x14ac:dyDescent="0.25">
      <c r="A625" t="s">
        <v>39</v>
      </c>
      <c r="B625">
        <v>1562.94</v>
      </c>
      <c r="C625">
        <v>1559.05</v>
      </c>
      <c r="D625">
        <v>1469.41</v>
      </c>
      <c r="E625">
        <v>1005.58</v>
      </c>
      <c r="F625">
        <v>0</v>
      </c>
      <c r="G625">
        <v>0.147117</v>
      </c>
      <c r="H625">
        <v>1</v>
      </c>
      <c r="I625">
        <v>0</v>
      </c>
    </row>
    <row r="626" spans="1:9" x14ac:dyDescent="0.25">
      <c r="A626" t="s">
        <v>39</v>
      </c>
      <c r="B626">
        <v>1565.2</v>
      </c>
      <c r="C626">
        <v>1562.33</v>
      </c>
      <c r="D626">
        <v>1468.7</v>
      </c>
      <c r="E626">
        <v>1005.6</v>
      </c>
      <c r="F626">
        <v>0</v>
      </c>
      <c r="G626">
        <v>0.147117</v>
      </c>
      <c r="H626">
        <v>1</v>
      </c>
      <c r="I626">
        <v>0</v>
      </c>
    </row>
    <row r="627" spans="1:9" x14ac:dyDescent="0.25">
      <c r="A627" t="s">
        <v>39</v>
      </c>
      <c r="B627">
        <v>1578.51</v>
      </c>
      <c r="C627">
        <v>1574.68</v>
      </c>
      <c r="D627">
        <v>1468.77</v>
      </c>
      <c r="E627">
        <v>1005.81</v>
      </c>
      <c r="F627">
        <v>0</v>
      </c>
      <c r="G627">
        <v>0.14732400000000001</v>
      </c>
      <c r="H627">
        <v>1</v>
      </c>
      <c r="I627">
        <v>0</v>
      </c>
    </row>
    <row r="628" spans="1:9" x14ac:dyDescent="0.25">
      <c r="A628" t="s">
        <v>39</v>
      </c>
      <c r="B628">
        <v>1586.42</v>
      </c>
      <c r="C628">
        <v>1581.04</v>
      </c>
      <c r="D628">
        <v>1488.57</v>
      </c>
      <c r="E628">
        <v>1005.33</v>
      </c>
      <c r="F628">
        <v>0</v>
      </c>
      <c r="G628">
        <v>0.14712</v>
      </c>
      <c r="H628">
        <v>1</v>
      </c>
      <c r="I628">
        <v>0</v>
      </c>
    </row>
    <row r="629" spans="1:9" x14ac:dyDescent="0.25">
      <c r="A629" t="s">
        <v>39</v>
      </c>
      <c r="B629">
        <v>2113.91</v>
      </c>
      <c r="C629">
        <v>1586.2</v>
      </c>
      <c r="D629">
        <v>1470.23</v>
      </c>
      <c r="E629">
        <v>1005.31</v>
      </c>
      <c r="F629">
        <v>0</v>
      </c>
      <c r="G629">
        <v>0.14731900000000001</v>
      </c>
      <c r="H629">
        <v>1</v>
      </c>
      <c r="I629">
        <v>0</v>
      </c>
    </row>
    <row r="630" spans="1:9" x14ac:dyDescent="0.25">
      <c r="A630" t="s">
        <v>39</v>
      </c>
      <c r="B630">
        <v>1587.28</v>
      </c>
      <c r="C630">
        <v>1582.3</v>
      </c>
      <c r="D630">
        <v>1468.23</v>
      </c>
      <c r="E630">
        <v>1005.07</v>
      </c>
      <c r="F630">
        <v>0</v>
      </c>
      <c r="G630">
        <v>0.179006</v>
      </c>
      <c r="H630">
        <v>1</v>
      </c>
      <c r="I630">
        <v>0</v>
      </c>
    </row>
    <row r="631" spans="1:9" x14ac:dyDescent="0.25">
      <c r="A631" t="s">
        <v>39</v>
      </c>
      <c r="B631">
        <v>1560.44</v>
      </c>
      <c r="C631">
        <v>1556.63</v>
      </c>
      <c r="D631">
        <v>1469.42</v>
      </c>
      <c r="E631">
        <v>1005.56</v>
      </c>
      <c r="F631">
        <v>0</v>
      </c>
      <c r="G631">
        <v>0.17891399999999999</v>
      </c>
      <c r="H631">
        <v>1</v>
      </c>
      <c r="I631">
        <v>0</v>
      </c>
    </row>
    <row r="632" spans="1:9" x14ac:dyDescent="0.25">
      <c r="A632" t="s">
        <v>39</v>
      </c>
      <c r="B632">
        <v>1594.95</v>
      </c>
      <c r="C632">
        <v>1567.95</v>
      </c>
      <c r="D632">
        <v>1470.16</v>
      </c>
      <c r="E632">
        <v>1005.78</v>
      </c>
      <c r="F632">
        <v>0</v>
      </c>
      <c r="G632">
        <v>0.179227</v>
      </c>
      <c r="H632">
        <v>1</v>
      </c>
      <c r="I632">
        <v>0</v>
      </c>
    </row>
    <row r="633" spans="1:9" x14ac:dyDescent="0.25">
      <c r="A633" t="s">
        <v>39</v>
      </c>
      <c r="B633">
        <v>1586.19</v>
      </c>
      <c r="C633">
        <v>1583.24</v>
      </c>
      <c r="D633">
        <v>1470.4</v>
      </c>
      <c r="E633">
        <v>1006.76</v>
      </c>
      <c r="F633">
        <v>0</v>
      </c>
      <c r="G633">
        <v>0.187088</v>
      </c>
      <c r="H633">
        <v>1</v>
      </c>
      <c r="I633">
        <v>0</v>
      </c>
    </row>
    <row r="634" spans="1:9" x14ac:dyDescent="0.25">
      <c r="A634" t="s">
        <v>39</v>
      </c>
      <c r="B634">
        <v>1581.84</v>
      </c>
      <c r="C634">
        <v>1577.63</v>
      </c>
      <c r="D634">
        <v>1469.89</v>
      </c>
      <c r="E634">
        <v>1005.81</v>
      </c>
      <c r="F634">
        <v>0</v>
      </c>
      <c r="G634">
        <v>0.180674</v>
      </c>
      <c r="H634">
        <v>1</v>
      </c>
      <c r="I634">
        <v>0</v>
      </c>
    </row>
    <row r="635" spans="1:9" x14ac:dyDescent="0.25">
      <c r="A635" t="s">
        <v>39</v>
      </c>
      <c r="B635">
        <v>2092.11</v>
      </c>
      <c r="C635">
        <v>1584.13</v>
      </c>
      <c r="D635">
        <v>1469.28</v>
      </c>
      <c r="E635">
        <v>1004.82</v>
      </c>
      <c r="F635">
        <v>0</v>
      </c>
      <c r="G635">
        <v>0.18108099999999999</v>
      </c>
      <c r="H635">
        <v>1</v>
      </c>
      <c r="I635">
        <v>0</v>
      </c>
    </row>
    <row r="636" spans="1:9" x14ac:dyDescent="0.25">
      <c r="A636" t="s">
        <v>39</v>
      </c>
      <c r="B636">
        <v>1583.67</v>
      </c>
      <c r="C636">
        <v>1579.02</v>
      </c>
      <c r="D636">
        <v>1468.37</v>
      </c>
      <c r="E636">
        <v>1005.08</v>
      </c>
      <c r="F636">
        <v>0</v>
      </c>
      <c r="G636">
        <v>0.187088</v>
      </c>
      <c r="H636">
        <v>1</v>
      </c>
      <c r="I636">
        <v>0</v>
      </c>
    </row>
    <row r="637" spans="1:9" x14ac:dyDescent="0.25">
      <c r="A637" t="s">
        <v>39</v>
      </c>
      <c r="B637">
        <v>1583.96</v>
      </c>
      <c r="C637">
        <v>1580.09</v>
      </c>
      <c r="D637">
        <v>1470.2</v>
      </c>
      <c r="E637">
        <v>1005.9</v>
      </c>
      <c r="F637">
        <v>0</v>
      </c>
      <c r="G637">
        <v>0.1794</v>
      </c>
      <c r="H637">
        <v>1</v>
      </c>
      <c r="I637">
        <v>0</v>
      </c>
    </row>
    <row r="638" spans="1:9" x14ac:dyDescent="0.25">
      <c r="A638" t="s">
        <v>39</v>
      </c>
      <c r="B638">
        <v>1581.6</v>
      </c>
      <c r="C638">
        <v>1577.7</v>
      </c>
      <c r="D638">
        <v>1469.06</v>
      </c>
      <c r="E638">
        <v>1005.06</v>
      </c>
      <c r="F638">
        <v>0</v>
      </c>
      <c r="G638">
        <v>0.1794</v>
      </c>
      <c r="H638">
        <v>1</v>
      </c>
      <c r="I638">
        <v>0</v>
      </c>
    </row>
    <row r="639" spans="1:9" x14ac:dyDescent="0.25">
      <c r="A639" t="s">
        <v>39</v>
      </c>
      <c r="B639">
        <v>1568.94</v>
      </c>
      <c r="C639">
        <v>1565.96</v>
      </c>
      <c r="D639">
        <v>1469.99</v>
      </c>
      <c r="E639">
        <v>1005.28</v>
      </c>
      <c r="F639">
        <v>0</v>
      </c>
      <c r="G639">
        <v>0.1794</v>
      </c>
      <c r="H639">
        <v>1</v>
      </c>
      <c r="I639">
        <v>0</v>
      </c>
    </row>
    <row r="640" spans="1:9" x14ac:dyDescent="0.25">
      <c r="A640" t="s">
        <v>39</v>
      </c>
      <c r="B640">
        <v>1589.47</v>
      </c>
      <c r="C640">
        <v>1585.62</v>
      </c>
      <c r="D640">
        <v>1468.98</v>
      </c>
      <c r="E640">
        <v>1005.36</v>
      </c>
      <c r="F640">
        <v>0</v>
      </c>
      <c r="G640">
        <v>0.18788199999999999</v>
      </c>
      <c r="H640">
        <v>1</v>
      </c>
      <c r="I640">
        <v>0</v>
      </c>
    </row>
    <row r="641" spans="1:9" x14ac:dyDescent="0.25">
      <c r="A641" t="s">
        <v>39</v>
      </c>
      <c r="B641">
        <v>2098.48</v>
      </c>
      <c r="C641">
        <v>1554.09</v>
      </c>
      <c r="D641">
        <v>1468.36</v>
      </c>
      <c r="E641">
        <v>1005.2</v>
      </c>
      <c r="F641">
        <v>0</v>
      </c>
      <c r="G641">
        <v>0.18748200000000001</v>
      </c>
      <c r="H641">
        <v>1</v>
      </c>
      <c r="I641">
        <v>0</v>
      </c>
    </row>
    <row r="642" spans="1:9" x14ac:dyDescent="0.25">
      <c r="A642" t="s">
        <v>39</v>
      </c>
      <c r="B642">
        <v>1585.95</v>
      </c>
      <c r="C642">
        <v>1581.1</v>
      </c>
      <c r="D642">
        <v>1469.5</v>
      </c>
      <c r="E642">
        <v>1005.48</v>
      </c>
      <c r="F642">
        <v>0</v>
      </c>
      <c r="G642">
        <v>0.1794</v>
      </c>
      <c r="H642">
        <v>1</v>
      </c>
      <c r="I642">
        <v>0</v>
      </c>
    </row>
    <row r="643" spans="1:9" x14ac:dyDescent="0.25">
      <c r="A643" t="s">
        <v>39</v>
      </c>
      <c r="B643">
        <v>1569.82</v>
      </c>
      <c r="C643">
        <v>1566.11</v>
      </c>
      <c r="D643">
        <v>1468.01</v>
      </c>
      <c r="E643">
        <v>1005.86</v>
      </c>
      <c r="F643">
        <v>0</v>
      </c>
      <c r="G643">
        <v>0.179535</v>
      </c>
      <c r="H643">
        <v>1</v>
      </c>
      <c r="I643">
        <v>0</v>
      </c>
    </row>
    <row r="644" spans="1:9" x14ac:dyDescent="0.25">
      <c r="A644" t="s">
        <v>39</v>
      </c>
      <c r="B644">
        <v>1561.71</v>
      </c>
      <c r="C644">
        <v>1558.71</v>
      </c>
      <c r="D644">
        <v>1468.64</v>
      </c>
      <c r="E644">
        <v>1005.9</v>
      </c>
      <c r="F644">
        <v>0</v>
      </c>
      <c r="G644">
        <v>0.17883599999999999</v>
      </c>
      <c r="H644">
        <v>1</v>
      </c>
      <c r="I644">
        <v>0</v>
      </c>
    </row>
    <row r="645" spans="1:9" x14ac:dyDescent="0.25">
      <c r="A645" t="s">
        <v>39</v>
      </c>
      <c r="B645">
        <v>1561.46</v>
      </c>
      <c r="C645">
        <v>1557.63</v>
      </c>
      <c r="D645">
        <v>1468.68</v>
      </c>
      <c r="E645">
        <v>1005.17</v>
      </c>
      <c r="F645">
        <v>0</v>
      </c>
      <c r="G645">
        <v>0.179121</v>
      </c>
      <c r="H645">
        <v>1</v>
      </c>
      <c r="I645">
        <v>0</v>
      </c>
    </row>
    <row r="646" spans="1:9" x14ac:dyDescent="0.25">
      <c r="A646" t="s">
        <v>39</v>
      </c>
      <c r="B646">
        <v>1554.58</v>
      </c>
      <c r="C646">
        <v>1551.85</v>
      </c>
      <c r="D646">
        <v>1469.02</v>
      </c>
      <c r="E646">
        <v>1005.57</v>
      </c>
      <c r="F646">
        <v>0</v>
      </c>
      <c r="G646">
        <v>0.178837</v>
      </c>
      <c r="H646">
        <v>1</v>
      </c>
      <c r="I646">
        <v>0</v>
      </c>
    </row>
    <row r="647" spans="1:9" x14ac:dyDescent="0.25">
      <c r="A647" t="s">
        <v>39</v>
      </c>
      <c r="B647">
        <v>2176.1999999999998</v>
      </c>
      <c r="C647">
        <v>1562.13</v>
      </c>
      <c r="D647">
        <v>1469.16</v>
      </c>
      <c r="E647">
        <v>1005.58</v>
      </c>
      <c r="F647">
        <v>0</v>
      </c>
      <c r="G647">
        <v>0.178837</v>
      </c>
      <c r="H647">
        <v>1</v>
      </c>
      <c r="I647">
        <v>0</v>
      </c>
    </row>
    <row r="648" spans="1:9" x14ac:dyDescent="0.25">
      <c r="A648" t="s">
        <v>39</v>
      </c>
      <c r="B648">
        <v>1562.15</v>
      </c>
      <c r="C648">
        <v>1557.08</v>
      </c>
      <c r="D648">
        <v>1468.45</v>
      </c>
      <c r="E648">
        <v>1004.76</v>
      </c>
      <c r="F648">
        <v>0</v>
      </c>
      <c r="G648">
        <v>0.180674</v>
      </c>
      <c r="H648">
        <v>1</v>
      </c>
      <c r="I648">
        <v>0</v>
      </c>
    </row>
    <row r="649" spans="1:9" x14ac:dyDescent="0.25">
      <c r="A649" t="s">
        <v>39</v>
      </c>
      <c r="B649">
        <v>1574.24</v>
      </c>
      <c r="C649">
        <v>1569.68</v>
      </c>
      <c r="D649">
        <v>1469.87</v>
      </c>
      <c r="E649">
        <v>1005.66</v>
      </c>
      <c r="F649">
        <v>0</v>
      </c>
      <c r="G649">
        <v>0.18431900000000001</v>
      </c>
      <c r="H649">
        <v>1</v>
      </c>
      <c r="I649">
        <v>0</v>
      </c>
    </row>
    <row r="650" spans="1:9" x14ac:dyDescent="0.25">
      <c r="A650" t="s">
        <v>39</v>
      </c>
      <c r="B650">
        <v>1554.22</v>
      </c>
      <c r="C650">
        <v>1551.5</v>
      </c>
      <c r="D650">
        <v>1469.53</v>
      </c>
      <c r="E650">
        <v>1005.75</v>
      </c>
      <c r="F650">
        <v>0</v>
      </c>
      <c r="G650">
        <v>0.180674</v>
      </c>
      <c r="H650">
        <v>1</v>
      </c>
      <c r="I650">
        <v>0</v>
      </c>
    </row>
    <row r="651" spans="1:9" x14ac:dyDescent="0.25">
      <c r="A651" t="s">
        <v>39</v>
      </c>
      <c r="B651">
        <v>1579.48</v>
      </c>
      <c r="C651">
        <v>1576.18</v>
      </c>
      <c r="D651">
        <v>1468.88</v>
      </c>
      <c r="E651">
        <v>1005.56</v>
      </c>
      <c r="F651">
        <v>0</v>
      </c>
      <c r="G651">
        <v>0.180674</v>
      </c>
      <c r="H651">
        <v>1</v>
      </c>
      <c r="I651">
        <v>0</v>
      </c>
    </row>
    <row r="652" spans="1:9" x14ac:dyDescent="0.25">
      <c r="A652" t="s">
        <v>39</v>
      </c>
      <c r="B652">
        <v>1559.4</v>
      </c>
      <c r="C652">
        <v>1555.63</v>
      </c>
      <c r="D652">
        <v>1468.28</v>
      </c>
      <c r="E652">
        <v>1005.36</v>
      </c>
      <c r="F652">
        <v>0</v>
      </c>
      <c r="G652">
        <v>0.19320399999999999</v>
      </c>
      <c r="H652">
        <v>1</v>
      </c>
      <c r="I652">
        <v>0</v>
      </c>
    </row>
    <row r="653" spans="1:9" x14ac:dyDescent="0.25">
      <c r="A653" t="s">
        <v>39</v>
      </c>
      <c r="B653">
        <v>2186.3000000000002</v>
      </c>
      <c r="C653">
        <v>1582.24</v>
      </c>
      <c r="D653">
        <v>1469.3</v>
      </c>
      <c r="E653">
        <v>1005.81</v>
      </c>
      <c r="F653">
        <v>0</v>
      </c>
      <c r="G653">
        <v>0.18108099999999999</v>
      </c>
      <c r="H653">
        <v>1</v>
      </c>
      <c r="I653">
        <v>0</v>
      </c>
    </row>
    <row r="654" spans="1:9" x14ac:dyDescent="0.25">
      <c r="A654" t="s">
        <v>39</v>
      </c>
      <c r="B654">
        <v>1576.54</v>
      </c>
      <c r="C654">
        <v>1571.99</v>
      </c>
      <c r="D654">
        <v>1468.75</v>
      </c>
      <c r="E654">
        <v>1005.82</v>
      </c>
      <c r="F654">
        <v>0</v>
      </c>
      <c r="G654">
        <v>0.18048500000000001</v>
      </c>
      <c r="H654">
        <v>1</v>
      </c>
      <c r="I654">
        <v>0</v>
      </c>
    </row>
    <row r="655" spans="1:9" x14ac:dyDescent="0.25">
      <c r="A655" t="s">
        <v>39</v>
      </c>
      <c r="B655">
        <v>1579.9</v>
      </c>
      <c r="C655">
        <v>1576.96</v>
      </c>
      <c r="D655">
        <v>1469.22</v>
      </c>
      <c r="E655">
        <v>1005.56</v>
      </c>
      <c r="F655">
        <v>0</v>
      </c>
      <c r="G655">
        <v>0.18629000000000001</v>
      </c>
      <c r="H655">
        <v>1</v>
      </c>
      <c r="I655">
        <v>0</v>
      </c>
    </row>
    <row r="656" spans="1:9" x14ac:dyDescent="0.25">
      <c r="A656" t="s">
        <v>39</v>
      </c>
      <c r="B656">
        <v>1581.9</v>
      </c>
      <c r="C656">
        <v>1577.47</v>
      </c>
      <c r="D656">
        <v>1469.82</v>
      </c>
      <c r="E656">
        <v>1005.45</v>
      </c>
      <c r="F656">
        <v>0</v>
      </c>
      <c r="G656">
        <v>0.18706</v>
      </c>
      <c r="H656">
        <v>1</v>
      </c>
      <c r="I656">
        <v>0</v>
      </c>
    </row>
    <row r="657" spans="1:25" x14ac:dyDescent="0.25">
      <c r="A657" t="s">
        <v>39</v>
      </c>
      <c r="B657">
        <v>1586.46</v>
      </c>
      <c r="C657">
        <v>1581.63</v>
      </c>
      <c r="D657">
        <v>1468.83</v>
      </c>
      <c r="E657">
        <v>1005.35</v>
      </c>
      <c r="F657">
        <v>0</v>
      </c>
      <c r="G657">
        <v>0.18593299999999999</v>
      </c>
      <c r="H657">
        <v>1</v>
      </c>
      <c r="I657">
        <v>0</v>
      </c>
    </row>
    <row r="658" spans="1:25" x14ac:dyDescent="0.25">
      <c r="A658" t="s">
        <v>39</v>
      </c>
      <c r="B658">
        <v>1581.89</v>
      </c>
      <c r="C658">
        <v>1577.99</v>
      </c>
      <c r="D658">
        <v>1469.55</v>
      </c>
      <c r="E658">
        <v>1005.28</v>
      </c>
      <c r="F658">
        <v>0</v>
      </c>
      <c r="G658">
        <v>0.176875</v>
      </c>
      <c r="H658">
        <v>1</v>
      </c>
      <c r="I658">
        <v>0</v>
      </c>
    </row>
    <row r="659" spans="1:25" x14ac:dyDescent="0.25">
      <c r="A659" t="s">
        <v>39</v>
      </c>
      <c r="B659">
        <v>2092.37</v>
      </c>
      <c r="C659">
        <v>1561.97</v>
      </c>
      <c r="D659">
        <v>1469.8</v>
      </c>
      <c r="E659">
        <v>1005.27</v>
      </c>
      <c r="F659">
        <v>0</v>
      </c>
      <c r="G659">
        <v>0.17687600000000001</v>
      </c>
      <c r="H659">
        <v>1</v>
      </c>
      <c r="I659">
        <v>0</v>
      </c>
    </row>
    <row r="660" spans="1:25" x14ac:dyDescent="0.25">
      <c r="A660" t="s">
        <v>39</v>
      </c>
      <c r="B660">
        <v>1563</v>
      </c>
      <c r="C660">
        <v>1558.38</v>
      </c>
      <c r="D660">
        <v>1468.97</v>
      </c>
      <c r="E660">
        <v>1004.97</v>
      </c>
      <c r="F660">
        <v>0</v>
      </c>
      <c r="G660">
        <v>0.17707000000000001</v>
      </c>
      <c r="H660">
        <v>1</v>
      </c>
      <c r="I660">
        <v>0</v>
      </c>
    </row>
    <row r="661" spans="1:25" x14ac:dyDescent="0.25">
      <c r="A661" t="s">
        <v>39</v>
      </c>
      <c r="B661">
        <v>1579.91</v>
      </c>
      <c r="C661">
        <v>1577.15</v>
      </c>
      <c r="D661">
        <v>1469.86</v>
      </c>
      <c r="E661">
        <v>1005.28</v>
      </c>
      <c r="F661">
        <v>0</v>
      </c>
      <c r="G661">
        <v>0.176871</v>
      </c>
      <c r="H661">
        <v>1</v>
      </c>
      <c r="I661">
        <v>0</v>
      </c>
    </row>
    <row r="662" spans="1:25" x14ac:dyDescent="0.25">
      <c r="A662" t="s">
        <v>39</v>
      </c>
      <c r="B662">
        <v>1555.77</v>
      </c>
      <c r="C662">
        <v>1552.93</v>
      </c>
      <c r="D662">
        <v>1467.94</v>
      </c>
      <c r="E662">
        <v>1005.72</v>
      </c>
      <c r="F662">
        <v>0</v>
      </c>
      <c r="G662">
        <v>0.17693200000000001</v>
      </c>
      <c r="H662">
        <v>1</v>
      </c>
      <c r="I662">
        <v>0</v>
      </c>
    </row>
    <row r="663" spans="1:25" x14ac:dyDescent="0.25">
      <c r="A663" t="s">
        <v>39</v>
      </c>
      <c r="B663">
        <v>1560.91</v>
      </c>
      <c r="C663">
        <v>1556.83</v>
      </c>
      <c r="D663">
        <v>1470.34</v>
      </c>
      <c r="E663">
        <v>1005.71</v>
      </c>
      <c r="F663">
        <v>0</v>
      </c>
      <c r="G663">
        <v>0.17687600000000001</v>
      </c>
      <c r="H663">
        <v>1</v>
      </c>
      <c r="I663">
        <v>0</v>
      </c>
    </row>
    <row r="664" spans="1:25" x14ac:dyDescent="0.25">
      <c r="A664" t="s">
        <v>39</v>
      </c>
      <c r="B664">
        <v>1556.92</v>
      </c>
      <c r="C664">
        <v>1553.16</v>
      </c>
      <c r="D664">
        <v>1468.21</v>
      </c>
      <c r="E664">
        <v>1005.56</v>
      </c>
      <c r="F664">
        <v>0</v>
      </c>
      <c r="G664">
        <v>0.176875</v>
      </c>
      <c r="H664">
        <v>1</v>
      </c>
      <c r="I664">
        <v>0</v>
      </c>
    </row>
    <row r="665" spans="1:25" x14ac:dyDescent="0.25">
      <c r="A665" t="s">
        <v>39</v>
      </c>
      <c r="B665">
        <v>2151.0100000000002</v>
      </c>
      <c r="C665">
        <v>1550.39</v>
      </c>
      <c r="D665">
        <v>1468.9</v>
      </c>
      <c r="E665">
        <v>1005.88</v>
      </c>
      <c r="F665">
        <v>0</v>
      </c>
      <c r="G665">
        <v>0.18067800000000001</v>
      </c>
      <c r="H665">
        <v>1</v>
      </c>
      <c r="I665">
        <v>0</v>
      </c>
    </row>
    <row r="666" spans="1:25" x14ac:dyDescent="0.25">
      <c r="A666" t="s">
        <v>39</v>
      </c>
      <c r="B666">
        <v>1591.5</v>
      </c>
      <c r="C666">
        <v>1585.48</v>
      </c>
      <c r="D666">
        <v>1469.04</v>
      </c>
      <c r="E666">
        <v>1005.53</v>
      </c>
      <c r="F666">
        <v>0</v>
      </c>
      <c r="G666">
        <v>0.187445</v>
      </c>
      <c r="H666">
        <v>1</v>
      </c>
      <c r="I666">
        <v>0</v>
      </c>
    </row>
    <row r="667" spans="1:25" x14ac:dyDescent="0.25">
      <c r="A667" t="s">
        <v>39</v>
      </c>
      <c r="B667">
        <v>1586.48</v>
      </c>
      <c r="C667">
        <v>1580.87</v>
      </c>
      <c r="D667">
        <v>1469.39</v>
      </c>
      <c r="E667">
        <v>1005.12</v>
      </c>
      <c r="F667">
        <v>0</v>
      </c>
      <c r="G667">
        <v>0.18074799999999999</v>
      </c>
      <c r="H667">
        <v>1</v>
      </c>
      <c r="I667">
        <v>0</v>
      </c>
    </row>
    <row r="668" spans="1:25" x14ac:dyDescent="0.25">
      <c r="A668" t="s">
        <v>39</v>
      </c>
      <c r="B668">
        <v>1565.69</v>
      </c>
      <c r="C668">
        <v>1560.84</v>
      </c>
      <c r="D668">
        <v>1468.64</v>
      </c>
      <c r="E668">
        <v>1005.6</v>
      </c>
      <c r="F668">
        <v>0</v>
      </c>
      <c r="G668">
        <v>0.180751</v>
      </c>
      <c r="H668">
        <v>1</v>
      </c>
      <c r="I668">
        <v>0</v>
      </c>
    </row>
    <row r="669" spans="1:25" x14ac:dyDescent="0.25">
      <c r="A669" t="s">
        <v>39</v>
      </c>
      <c r="B669">
        <v>1579.28</v>
      </c>
      <c r="C669">
        <v>1575.54</v>
      </c>
      <c r="D669">
        <v>1468.67</v>
      </c>
      <c r="E669">
        <v>1005.35</v>
      </c>
      <c r="F669">
        <v>0</v>
      </c>
      <c r="G669">
        <v>0.18074499999999999</v>
      </c>
      <c r="H669">
        <v>1</v>
      </c>
      <c r="I669">
        <v>0</v>
      </c>
    </row>
    <row r="670" spans="1:25" x14ac:dyDescent="0.25">
      <c r="A670" t="s">
        <v>39</v>
      </c>
      <c r="B670">
        <v>1582.46</v>
      </c>
      <c r="C670">
        <v>1577.24</v>
      </c>
      <c r="D670">
        <v>1469.86</v>
      </c>
      <c r="E670">
        <v>1005.96</v>
      </c>
      <c r="F670">
        <v>0</v>
      </c>
      <c r="G670">
        <v>0.18081900000000001</v>
      </c>
      <c r="H670">
        <v>1</v>
      </c>
      <c r="I670">
        <v>0</v>
      </c>
    </row>
    <row r="671" spans="1:25" x14ac:dyDescent="0.25">
      <c r="A671" t="s">
        <v>39</v>
      </c>
      <c r="B671">
        <v>2084.83</v>
      </c>
      <c r="C671">
        <v>1588.71</v>
      </c>
      <c r="D671">
        <v>1469.05</v>
      </c>
      <c r="E671">
        <v>1006.08</v>
      </c>
      <c r="F671">
        <v>0</v>
      </c>
      <c r="G671">
        <v>0.17700199999999999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1576.06</v>
      </c>
      <c r="C672">
        <v>1572.35</v>
      </c>
      <c r="D672">
        <v>1468.24</v>
      </c>
      <c r="E672">
        <v>1005.39</v>
      </c>
      <c r="F672">
        <v>0</v>
      </c>
      <c r="G672">
        <v>0.17707000000000001</v>
      </c>
      <c r="H672">
        <v>1</v>
      </c>
      <c r="I672">
        <v>0</v>
      </c>
      <c r="R672">
        <f>AVERAGE(B623:B672)</f>
        <v>1674.0006000000003</v>
      </c>
      <c r="S672">
        <f>AVERAGE(C623:C672)</f>
        <v>1570.3877999999997</v>
      </c>
      <c r="U672">
        <f>_xlfn.VAR.P(B623:B672)</f>
        <v>45135.860229639053</v>
      </c>
      <c r="V672">
        <f>_xlfn.VAR.P(C623:C672)</f>
        <v>132.22692915999988</v>
      </c>
      <c r="X672">
        <f>1.96*SQRT(U672)/50</f>
        <v>8.3281191311887799</v>
      </c>
      <c r="Y672">
        <f>1.96*SQRT(V672)/50</f>
        <v>0.45076067754898747</v>
      </c>
    </row>
    <row r="673" spans="1:9" x14ac:dyDescent="0.25">
      <c r="A673" t="s">
        <v>38</v>
      </c>
      <c r="B673">
        <v>83704.404882999996</v>
      </c>
      <c r="C673" t="s">
        <v>36</v>
      </c>
    </row>
    <row r="674" spans="1:9" x14ac:dyDescent="0.25">
      <c r="A674" t="s">
        <v>40</v>
      </c>
      <c r="B674">
        <v>1491.02</v>
      </c>
      <c r="C674">
        <v>1487.8</v>
      </c>
      <c r="D674">
        <v>1391.65</v>
      </c>
      <c r="E674">
        <v>928.56799999999998</v>
      </c>
      <c r="F674">
        <v>0</v>
      </c>
      <c r="G674">
        <v>0.17693300000000001</v>
      </c>
      <c r="H674">
        <v>1</v>
      </c>
      <c r="I674">
        <v>0</v>
      </c>
    </row>
    <row r="675" spans="1:9" x14ac:dyDescent="0.25">
      <c r="A675" t="s">
        <v>40</v>
      </c>
      <c r="B675">
        <v>1497.13</v>
      </c>
      <c r="C675">
        <v>1495.04</v>
      </c>
      <c r="D675">
        <v>1390.8</v>
      </c>
      <c r="E675">
        <v>928.31500000000005</v>
      </c>
      <c r="F675">
        <v>0</v>
      </c>
      <c r="G675">
        <v>0.149557</v>
      </c>
      <c r="H675">
        <v>1</v>
      </c>
      <c r="I675">
        <v>0</v>
      </c>
    </row>
    <row r="676" spans="1:9" x14ac:dyDescent="0.25">
      <c r="A676" t="s">
        <v>40</v>
      </c>
      <c r="B676">
        <v>1485.4</v>
      </c>
      <c r="C676">
        <v>1483.12</v>
      </c>
      <c r="D676">
        <v>1392.47</v>
      </c>
      <c r="E676">
        <v>927.96400000000006</v>
      </c>
      <c r="F676">
        <v>0</v>
      </c>
      <c r="G676">
        <v>0.147119</v>
      </c>
      <c r="H676">
        <v>1</v>
      </c>
      <c r="I676">
        <v>0</v>
      </c>
    </row>
    <row r="677" spans="1:9" x14ac:dyDescent="0.25">
      <c r="A677" t="s">
        <v>40</v>
      </c>
      <c r="B677">
        <v>1507.85</v>
      </c>
      <c r="C677">
        <v>1505.21</v>
      </c>
      <c r="D677">
        <v>1391.16</v>
      </c>
      <c r="E677">
        <v>928.423</v>
      </c>
      <c r="F677">
        <v>0</v>
      </c>
      <c r="G677">
        <v>0.147118</v>
      </c>
      <c r="H677">
        <v>1</v>
      </c>
      <c r="I677">
        <v>0</v>
      </c>
    </row>
    <row r="678" spans="1:9" x14ac:dyDescent="0.25">
      <c r="A678" t="s">
        <v>40</v>
      </c>
      <c r="B678">
        <v>2462.64</v>
      </c>
      <c r="C678">
        <v>1477.45</v>
      </c>
      <c r="D678">
        <v>1391.25</v>
      </c>
      <c r="E678">
        <v>928.18899999999996</v>
      </c>
      <c r="F678">
        <v>0</v>
      </c>
      <c r="G678">
        <v>0.14712</v>
      </c>
      <c r="H678">
        <v>1</v>
      </c>
      <c r="I678">
        <v>0</v>
      </c>
    </row>
    <row r="679" spans="1:9" x14ac:dyDescent="0.25">
      <c r="A679" t="s">
        <v>40</v>
      </c>
      <c r="B679">
        <v>1486.5</v>
      </c>
      <c r="C679">
        <v>1482.83</v>
      </c>
      <c r="D679">
        <v>1392.73</v>
      </c>
      <c r="E679">
        <v>928.25800000000004</v>
      </c>
      <c r="F679">
        <v>0</v>
      </c>
      <c r="G679">
        <v>0.149557</v>
      </c>
      <c r="H679">
        <v>1</v>
      </c>
      <c r="I679">
        <v>0</v>
      </c>
    </row>
    <row r="680" spans="1:9" x14ac:dyDescent="0.25">
      <c r="A680" t="s">
        <v>40</v>
      </c>
      <c r="B680">
        <v>1504.07</v>
      </c>
      <c r="C680">
        <v>1501.93</v>
      </c>
      <c r="D680">
        <v>1390.74</v>
      </c>
      <c r="E680">
        <v>927.94600000000003</v>
      </c>
      <c r="F680">
        <v>0</v>
      </c>
      <c r="G680">
        <v>0.147117</v>
      </c>
      <c r="H680">
        <v>1</v>
      </c>
      <c r="I680">
        <v>0</v>
      </c>
    </row>
    <row r="681" spans="1:9" x14ac:dyDescent="0.25">
      <c r="A681" t="s">
        <v>40</v>
      </c>
      <c r="B681">
        <v>1494.63</v>
      </c>
      <c r="C681">
        <v>1492.13</v>
      </c>
      <c r="D681">
        <v>1391.46</v>
      </c>
      <c r="E681">
        <v>928.26</v>
      </c>
      <c r="F681">
        <v>0</v>
      </c>
      <c r="G681">
        <v>0.147318</v>
      </c>
      <c r="H681">
        <v>1</v>
      </c>
      <c r="I681">
        <v>0</v>
      </c>
    </row>
    <row r="682" spans="1:9" x14ac:dyDescent="0.25">
      <c r="A682" t="s">
        <v>40</v>
      </c>
      <c r="B682">
        <v>1489.99</v>
      </c>
      <c r="C682">
        <v>1486.88</v>
      </c>
      <c r="D682">
        <v>1391.2</v>
      </c>
      <c r="E682">
        <v>928.08600000000001</v>
      </c>
      <c r="F682">
        <v>0</v>
      </c>
      <c r="G682">
        <v>0.147117</v>
      </c>
      <c r="H682">
        <v>1</v>
      </c>
      <c r="I682">
        <v>0</v>
      </c>
    </row>
    <row r="683" spans="1:9" x14ac:dyDescent="0.25">
      <c r="A683" t="s">
        <v>40</v>
      </c>
      <c r="B683">
        <v>1519.36</v>
      </c>
      <c r="C683">
        <v>1515.06</v>
      </c>
      <c r="D683">
        <v>1390.59</v>
      </c>
      <c r="E683">
        <v>927.85799999999995</v>
      </c>
      <c r="F683">
        <v>0</v>
      </c>
      <c r="G683">
        <v>0.162268</v>
      </c>
      <c r="H683">
        <v>1</v>
      </c>
      <c r="I683">
        <v>0</v>
      </c>
    </row>
    <row r="684" spans="1:9" x14ac:dyDescent="0.25">
      <c r="A684" t="s">
        <v>40</v>
      </c>
      <c r="B684">
        <v>1486.64</v>
      </c>
      <c r="C684">
        <v>1484.64</v>
      </c>
      <c r="D684">
        <v>1391.48</v>
      </c>
      <c r="E684">
        <v>928.22900000000004</v>
      </c>
      <c r="F684">
        <v>0</v>
      </c>
      <c r="G684">
        <v>0.14823900000000001</v>
      </c>
      <c r="H684">
        <v>1</v>
      </c>
      <c r="I684">
        <v>0</v>
      </c>
    </row>
    <row r="685" spans="1:9" x14ac:dyDescent="0.25">
      <c r="A685" t="s">
        <v>40</v>
      </c>
      <c r="B685">
        <v>1491.83</v>
      </c>
      <c r="C685">
        <v>1489.38</v>
      </c>
      <c r="D685">
        <v>1390.97</v>
      </c>
      <c r="E685">
        <v>927.99599999999998</v>
      </c>
      <c r="F685">
        <v>0</v>
      </c>
      <c r="G685">
        <v>0.17848800000000001</v>
      </c>
      <c r="H685">
        <v>1</v>
      </c>
      <c r="I685">
        <v>0</v>
      </c>
    </row>
    <row r="686" spans="1:9" x14ac:dyDescent="0.25">
      <c r="A686" t="s">
        <v>40</v>
      </c>
      <c r="B686">
        <v>1494.3</v>
      </c>
      <c r="C686">
        <v>1492.18</v>
      </c>
      <c r="D686">
        <v>1389.64</v>
      </c>
      <c r="E686">
        <v>928.04899999999998</v>
      </c>
      <c r="F686">
        <v>0</v>
      </c>
      <c r="G686">
        <v>0.149558</v>
      </c>
      <c r="H686">
        <v>1</v>
      </c>
      <c r="I686">
        <v>0</v>
      </c>
    </row>
    <row r="687" spans="1:9" x14ac:dyDescent="0.25">
      <c r="A687" t="s">
        <v>40</v>
      </c>
      <c r="B687">
        <v>1504.01</v>
      </c>
      <c r="C687">
        <v>1501.7</v>
      </c>
      <c r="D687">
        <v>1392.44</v>
      </c>
      <c r="E687">
        <v>928.22299999999996</v>
      </c>
      <c r="F687">
        <v>0</v>
      </c>
      <c r="G687">
        <v>0.147428</v>
      </c>
      <c r="H687">
        <v>1</v>
      </c>
      <c r="I687">
        <v>0</v>
      </c>
    </row>
    <row r="688" spans="1:9" x14ac:dyDescent="0.25">
      <c r="A688" t="s">
        <v>40</v>
      </c>
      <c r="B688">
        <v>1504.14</v>
      </c>
      <c r="C688">
        <v>1499.69</v>
      </c>
      <c r="D688">
        <v>1391.26</v>
      </c>
      <c r="E688">
        <v>928.20799999999997</v>
      </c>
      <c r="F688">
        <v>0</v>
      </c>
      <c r="G688">
        <v>0.14717</v>
      </c>
      <c r="H688">
        <v>1</v>
      </c>
      <c r="I688">
        <v>0</v>
      </c>
    </row>
    <row r="689" spans="1:9" x14ac:dyDescent="0.25">
      <c r="A689" t="s">
        <v>40</v>
      </c>
      <c r="B689">
        <v>1507.29</v>
      </c>
      <c r="C689">
        <v>1505</v>
      </c>
      <c r="D689">
        <v>1392.27</v>
      </c>
      <c r="E689">
        <v>928.31500000000005</v>
      </c>
      <c r="F689">
        <v>0</v>
      </c>
      <c r="G689">
        <v>0.178454</v>
      </c>
      <c r="H689">
        <v>1</v>
      </c>
      <c r="I689">
        <v>0</v>
      </c>
    </row>
    <row r="690" spans="1:9" x14ac:dyDescent="0.25">
      <c r="A690" t="s">
        <v>40</v>
      </c>
      <c r="B690">
        <v>1477.72</v>
      </c>
      <c r="C690">
        <v>1475.96</v>
      </c>
      <c r="D690">
        <v>1393.89</v>
      </c>
      <c r="E690">
        <v>928.24099999999999</v>
      </c>
      <c r="F690">
        <v>0</v>
      </c>
      <c r="G690">
        <v>0.147117</v>
      </c>
      <c r="H690">
        <v>1</v>
      </c>
      <c r="I690">
        <v>0</v>
      </c>
    </row>
    <row r="691" spans="1:9" x14ac:dyDescent="0.25">
      <c r="A691" t="s">
        <v>40</v>
      </c>
      <c r="B691">
        <v>2027.76</v>
      </c>
      <c r="C691">
        <v>1492.94</v>
      </c>
      <c r="D691">
        <v>1390.94</v>
      </c>
      <c r="E691">
        <v>928.11400000000003</v>
      </c>
      <c r="F691">
        <v>0</v>
      </c>
      <c r="G691">
        <v>0.147318</v>
      </c>
      <c r="H691">
        <v>1</v>
      </c>
      <c r="I691">
        <v>0</v>
      </c>
    </row>
    <row r="692" spans="1:9" x14ac:dyDescent="0.25">
      <c r="A692" t="s">
        <v>40</v>
      </c>
      <c r="B692">
        <v>1508.22</v>
      </c>
      <c r="C692">
        <v>1503.43</v>
      </c>
      <c r="D692">
        <v>1391.23</v>
      </c>
      <c r="E692">
        <v>927.95100000000002</v>
      </c>
      <c r="F692">
        <v>0</v>
      </c>
      <c r="G692">
        <v>0.178454</v>
      </c>
      <c r="H692">
        <v>1</v>
      </c>
      <c r="I692">
        <v>0</v>
      </c>
    </row>
    <row r="693" spans="1:9" x14ac:dyDescent="0.25">
      <c r="A693" t="s">
        <v>40</v>
      </c>
      <c r="B693">
        <v>1512.73</v>
      </c>
      <c r="C693">
        <v>1508.34</v>
      </c>
      <c r="D693">
        <v>1392.19</v>
      </c>
      <c r="E693">
        <v>928.09699999999998</v>
      </c>
      <c r="F693">
        <v>0</v>
      </c>
      <c r="G693">
        <v>0.147428</v>
      </c>
      <c r="H693">
        <v>1</v>
      </c>
      <c r="I693">
        <v>0</v>
      </c>
    </row>
    <row r="694" spans="1:9" x14ac:dyDescent="0.25">
      <c r="A694" t="s">
        <v>40</v>
      </c>
      <c r="B694">
        <v>1509.16</v>
      </c>
      <c r="C694">
        <v>1506.8</v>
      </c>
      <c r="D694">
        <v>1393.17</v>
      </c>
      <c r="E694">
        <v>928.55200000000002</v>
      </c>
      <c r="F694">
        <v>0</v>
      </c>
      <c r="G694">
        <v>0.147179</v>
      </c>
      <c r="H694">
        <v>1</v>
      </c>
      <c r="I694">
        <v>0</v>
      </c>
    </row>
    <row r="695" spans="1:9" x14ac:dyDescent="0.25">
      <c r="A695" t="s">
        <v>40</v>
      </c>
      <c r="B695">
        <v>1487.01</v>
      </c>
      <c r="C695">
        <v>1484.3</v>
      </c>
      <c r="D695">
        <v>1392.33</v>
      </c>
      <c r="E695">
        <v>928.34299999999996</v>
      </c>
      <c r="F695">
        <v>0</v>
      </c>
      <c r="G695">
        <v>0.147179</v>
      </c>
      <c r="H695">
        <v>1</v>
      </c>
      <c r="I695">
        <v>0</v>
      </c>
    </row>
    <row r="696" spans="1:9" x14ac:dyDescent="0.25">
      <c r="A696" t="s">
        <v>40</v>
      </c>
      <c r="B696">
        <v>1495.06</v>
      </c>
      <c r="C696">
        <v>1492.87</v>
      </c>
      <c r="D696">
        <v>1391.13</v>
      </c>
      <c r="E696">
        <v>928.5</v>
      </c>
      <c r="F696">
        <v>0</v>
      </c>
      <c r="G696">
        <v>0.147124</v>
      </c>
      <c r="H696">
        <v>1</v>
      </c>
      <c r="I696">
        <v>0</v>
      </c>
    </row>
    <row r="697" spans="1:9" x14ac:dyDescent="0.25">
      <c r="A697" t="s">
        <v>40</v>
      </c>
      <c r="B697">
        <v>1476.94</v>
      </c>
      <c r="C697">
        <v>1475.03</v>
      </c>
      <c r="D697">
        <v>1392.22</v>
      </c>
      <c r="E697">
        <v>928.61099999999999</v>
      </c>
      <c r="F697">
        <v>0</v>
      </c>
      <c r="G697">
        <v>0.147117</v>
      </c>
      <c r="H697">
        <v>1</v>
      </c>
      <c r="I697">
        <v>0</v>
      </c>
    </row>
    <row r="698" spans="1:9" x14ac:dyDescent="0.25">
      <c r="A698" t="s">
        <v>40</v>
      </c>
      <c r="B698">
        <v>1482.87</v>
      </c>
      <c r="C698">
        <v>1480.73</v>
      </c>
      <c r="D698">
        <v>1392.97</v>
      </c>
      <c r="E698">
        <v>929.53700000000003</v>
      </c>
      <c r="F698">
        <v>0</v>
      </c>
      <c r="G698">
        <v>0.147701</v>
      </c>
      <c r="H698">
        <v>1</v>
      </c>
      <c r="I698">
        <v>0</v>
      </c>
    </row>
    <row r="699" spans="1:9" x14ac:dyDescent="0.25">
      <c r="A699" t="s">
        <v>40</v>
      </c>
      <c r="B699">
        <v>1503.3</v>
      </c>
      <c r="C699">
        <v>1500.7</v>
      </c>
      <c r="D699">
        <v>1391.34</v>
      </c>
      <c r="E699">
        <v>927.947</v>
      </c>
      <c r="F699">
        <v>0</v>
      </c>
      <c r="G699">
        <v>0.17884700000000001</v>
      </c>
      <c r="H699">
        <v>1</v>
      </c>
      <c r="I699">
        <v>0</v>
      </c>
    </row>
    <row r="700" spans="1:9" x14ac:dyDescent="0.25">
      <c r="A700" t="s">
        <v>40</v>
      </c>
      <c r="B700">
        <v>1483.72</v>
      </c>
      <c r="C700">
        <v>1481.85</v>
      </c>
      <c r="D700">
        <v>1391.43</v>
      </c>
      <c r="E700">
        <v>928.005</v>
      </c>
      <c r="F700">
        <v>0</v>
      </c>
      <c r="G700">
        <v>0.147117</v>
      </c>
      <c r="H700">
        <v>1</v>
      </c>
      <c r="I700">
        <v>0</v>
      </c>
    </row>
    <row r="701" spans="1:9" x14ac:dyDescent="0.25">
      <c r="A701" t="s">
        <v>40</v>
      </c>
      <c r="B701">
        <v>1483.92</v>
      </c>
      <c r="C701">
        <v>1481.99</v>
      </c>
      <c r="D701">
        <v>1390.8</v>
      </c>
      <c r="E701">
        <v>928.18399999999997</v>
      </c>
      <c r="F701">
        <v>0</v>
      </c>
      <c r="G701">
        <v>0.14960100000000001</v>
      </c>
      <c r="H701">
        <v>1</v>
      </c>
      <c r="I701">
        <v>0</v>
      </c>
    </row>
    <row r="702" spans="1:9" x14ac:dyDescent="0.25">
      <c r="A702" t="s">
        <v>40</v>
      </c>
      <c r="B702">
        <v>1493.81</v>
      </c>
      <c r="C702">
        <v>1491.61</v>
      </c>
      <c r="D702">
        <v>1391.32</v>
      </c>
      <c r="E702">
        <v>928.17499999999995</v>
      </c>
      <c r="F702">
        <v>0</v>
      </c>
      <c r="G702">
        <v>0.15155399999999999</v>
      </c>
      <c r="H702">
        <v>1</v>
      </c>
      <c r="I702">
        <v>0</v>
      </c>
    </row>
    <row r="703" spans="1:9" x14ac:dyDescent="0.25">
      <c r="A703" t="s">
        <v>40</v>
      </c>
      <c r="B703">
        <v>1483.52</v>
      </c>
      <c r="C703">
        <v>1481.68</v>
      </c>
      <c r="D703">
        <v>1391.42</v>
      </c>
      <c r="E703">
        <v>928.13800000000003</v>
      </c>
      <c r="F703">
        <v>0</v>
      </c>
      <c r="G703">
        <v>0.159972</v>
      </c>
      <c r="H703">
        <v>1</v>
      </c>
      <c r="I703">
        <v>0</v>
      </c>
    </row>
    <row r="704" spans="1:9" x14ac:dyDescent="0.25">
      <c r="A704" t="s">
        <v>40</v>
      </c>
      <c r="B704">
        <v>2098.15</v>
      </c>
      <c r="C704">
        <v>1477.84</v>
      </c>
      <c r="D704">
        <v>1391.18</v>
      </c>
      <c r="E704">
        <v>928.23699999999997</v>
      </c>
      <c r="F704">
        <v>0</v>
      </c>
      <c r="G704">
        <v>0.14746899999999999</v>
      </c>
      <c r="H704">
        <v>1</v>
      </c>
      <c r="I704">
        <v>0</v>
      </c>
    </row>
    <row r="705" spans="1:9" x14ac:dyDescent="0.25">
      <c r="A705" t="s">
        <v>40</v>
      </c>
      <c r="B705">
        <v>1489</v>
      </c>
      <c r="C705">
        <v>1485.17</v>
      </c>
      <c r="D705">
        <v>1392.08</v>
      </c>
      <c r="E705">
        <v>928.19799999999998</v>
      </c>
      <c r="F705">
        <v>0</v>
      </c>
      <c r="G705">
        <v>0.14960300000000001</v>
      </c>
      <c r="H705">
        <v>1</v>
      </c>
      <c r="I705">
        <v>0</v>
      </c>
    </row>
    <row r="706" spans="1:9" x14ac:dyDescent="0.25">
      <c r="A706" t="s">
        <v>40</v>
      </c>
      <c r="B706">
        <v>1481.23</v>
      </c>
      <c r="C706">
        <v>1479.38</v>
      </c>
      <c r="D706">
        <v>1391.44</v>
      </c>
      <c r="E706">
        <v>928.24699999999996</v>
      </c>
      <c r="F706">
        <v>0</v>
      </c>
      <c r="G706">
        <v>0.148205</v>
      </c>
      <c r="H706">
        <v>1</v>
      </c>
      <c r="I706">
        <v>0</v>
      </c>
    </row>
    <row r="707" spans="1:9" x14ac:dyDescent="0.25">
      <c r="A707" t="s">
        <v>40</v>
      </c>
      <c r="B707">
        <v>1480.82</v>
      </c>
      <c r="C707">
        <v>1478.88</v>
      </c>
      <c r="D707">
        <v>1391.57</v>
      </c>
      <c r="E707">
        <v>928.44200000000001</v>
      </c>
      <c r="F707">
        <v>0</v>
      </c>
      <c r="G707">
        <v>0.147428</v>
      </c>
      <c r="H707">
        <v>1</v>
      </c>
      <c r="I707">
        <v>0</v>
      </c>
    </row>
    <row r="708" spans="1:9" x14ac:dyDescent="0.25">
      <c r="A708" t="s">
        <v>40</v>
      </c>
      <c r="B708">
        <v>1473.42</v>
      </c>
      <c r="C708">
        <v>1471.45</v>
      </c>
      <c r="D708">
        <v>1391.65</v>
      </c>
      <c r="E708">
        <v>927.94399999999996</v>
      </c>
      <c r="F708">
        <v>0</v>
      </c>
      <c r="G708">
        <v>0.15076300000000001</v>
      </c>
      <c r="H708">
        <v>1</v>
      </c>
      <c r="I708">
        <v>0</v>
      </c>
    </row>
    <row r="709" spans="1:9" x14ac:dyDescent="0.25">
      <c r="A709" t="s">
        <v>40</v>
      </c>
      <c r="B709">
        <v>1484.09</v>
      </c>
      <c r="C709">
        <v>1481.76</v>
      </c>
      <c r="D709">
        <v>1393</v>
      </c>
      <c r="E709">
        <v>928.24400000000003</v>
      </c>
      <c r="F709">
        <v>0</v>
      </c>
      <c r="G709">
        <v>0.153198</v>
      </c>
      <c r="H709">
        <v>1</v>
      </c>
      <c r="I709">
        <v>0</v>
      </c>
    </row>
    <row r="710" spans="1:9" x14ac:dyDescent="0.25">
      <c r="A710" t="s">
        <v>40</v>
      </c>
      <c r="B710">
        <v>1486.4</v>
      </c>
      <c r="C710">
        <v>1484.48</v>
      </c>
      <c r="D710">
        <v>1391.87</v>
      </c>
      <c r="E710">
        <v>928.26900000000001</v>
      </c>
      <c r="F710">
        <v>0</v>
      </c>
      <c r="G710">
        <v>0.153368</v>
      </c>
      <c r="H710">
        <v>1</v>
      </c>
      <c r="I710">
        <v>0</v>
      </c>
    </row>
    <row r="711" spans="1:9" x14ac:dyDescent="0.25">
      <c r="A711" t="s">
        <v>40</v>
      </c>
      <c r="B711">
        <v>1479.95</v>
      </c>
      <c r="C711">
        <v>1478.19</v>
      </c>
      <c r="D711">
        <v>1393.93</v>
      </c>
      <c r="E711">
        <v>929.678</v>
      </c>
      <c r="F711">
        <v>0</v>
      </c>
      <c r="G711">
        <v>0.147117</v>
      </c>
      <c r="H711">
        <v>1</v>
      </c>
      <c r="I711">
        <v>0</v>
      </c>
    </row>
    <row r="712" spans="1:9" x14ac:dyDescent="0.25">
      <c r="A712" t="s">
        <v>40</v>
      </c>
      <c r="B712">
        <v>1461.56</v>
      </c>
      <c r="C712">
        <v>1459.67</v>
      </c>
      <c r="D712">
        <v>1391.05</v>
      </c>
      <c r="E712">
        <v>928.43200000000002</v>
      </c>
      <c r="F712">
        <v>0</v>
      </c>
      <c r="G712">
        <v>0.16266</v>
      </c>
      <c r="H712">
        <v>1</v>
      </c>
      <c r="I712">
        <v>0</v>
      </c>
    </row>
    <row r="713" spans="1:9" x14ac:dyDescent="0.25">
      <c r="A713" t="s">
        <v>40</v>
      </c>
      <c r="B713">
        <v>1486.6</v>
      </c>
      <c r="C713">
        <v>1484.15</v>
      </c>
      <c r="D713">
        <v>1392.01</v>
      </c>
      <c r="E713">
        <v>928.31100000000004</v>
      </c>
      <c r="F713">
        <v>0</v>
      </c>
      <c r="G713">
        <v>0.147122</v>
      </c>
      <c r="H713">
        <v>1</v>
      </c>
      <c r="I713">
        <v>0</v>
      </c>
    </row>
    <row r="714" spans="1:9" x14ac:dyDescent="0.25">
      <c r="A714" t="s">
        <v>40</v>
      </c>
      <c r="B714">
        <v>1462.74</v>
      </c>
      <c r="C714">
        <v>1459.81</v>
      </c>
      <c r="D714">
        <v>1391.05</v>
      </c>
      <c r="E714">
        <v>928.04600000000005</v>
      </c>
      <c r="F714">
        <v>0</v>
      </c>
      <c r="G714">
        <v>0.14760000000000001</v>
      </c>
      <c r="H714">
        <v>1</v>
      </c>
      <c r="I714">
        <v>0</v>
      </c>
    </row>
    <row r="715" spans="1:9" x14ac:dyDescent="0.25">
      <c r="A715" t="s">
        <v>40</v>
      </c>
      <c r="B715">
        <v>1516.92</v>
      </c>
      <c r="C715">
        <v>1487.82</v>
      </c>
      <c r="D715">
        <v>1391.02</v>
      </c>
      <c r="E715">
        <v>928.43499999999995</v>
      </c>
      <c r="F715">
        <v>0</v>
      </c>
      <c r="G715">
        <v>0.153807</v>
      </c>
      <c r="H715">
        <v>1</v>
      </c>
      <c r="I715">
        <v>0</v>
      </c>
    </row>
    <row r="716" spans="1:9" x14ac:dyDescent="0.25">
      <c r="A716" t="s">
        <v>40</v>
      </c>
      <c r="B716">
        <v>1497.57</v>
      </c>
      <c r="C716">
        <v>1495.15</v>
      </c>
      <c r="D716">
        <v>1390.08</v>
      </c>
      <c r="E716">
        <v>928.15099999999995</v>
      </c>
      <c r="F716">
        <v>0</v>
      </c>
      <c r="G716">
        <v>0.149558</v>
      </c>
      <c r="H716">
        <v>1</v>
      </c>
      <c r="I716">
        <v>0</v>
      </c>
    </row>
    <row r="717" spans="1:9" x14ac:dyDescent="0.25">
      <c r="A717" t="s">
        <v>40</v>
      </c>
      <c r="B717">
        <v>2174.54</v>
      </c>
      <c r="C717">
        <v>1491.31</v>
      </c>
      <c r="D717">
        <v>1392.03</v>
      </c>
      <c r="E717">
        <v>928.64800000000002</v>
      </c>
      <c r="F717">
        <v>0</v>
      </c>
      <c r="G717">
        <v>0.147117</v>
      </c>
      <c r="H717">
        <v>1</v>
      </c>
      <c r="I717">
        <v>0</v>
      </c>
    </row>
    <row r="718" spans="1:9" x14ac:dyDescent="0.25">
      <c r="A718" t="s">
        <v>40</v>
      </c>
      <c r="B718">
        <v>1508.56</v>
      </c>
      <c r="C718">
        <v>1503.96</v>
      </c>
      <c r="D718">
        <v>1392.51</v>
      </c>
      <c r="E718">
        <v>928.38699999999994</v>
      </c>
      <c r="F718">
        <v>0</v>
      </c>
      <c r="G718">
        <v>0.149558</v>
      </c>
      <c r="H718">
        <v>1</v>
      </c>
      <c r="I718">
        <v>0</v>
      </c>
    </row>
    <row r="719" spans="1:9" x14ac:dyDescent="0.25">
      <c r="A719" t="s">
        <v>40</v>
      </c>
      <c r="B719">
        <v>1489.66</v>
      </c>
      <c r="C719">
        <v>1486.6</v>
      </c>
      <c r="D719">
        <v>1390.86</v>
      </c>
      <c r="E719">
        <v>928.20399999999995</v>
      </c>
      <c r="F719">
        <v>0</v>
      </c>
      <c r="G719">
        <v>0.15081600000000001</v>
      </c>
      <c r="H719">
        <v>1</v>
      </c>
      <c r="I719">
        <v>0</v>
      </c>
    </row>
    <row r="720" spans="1:9" x14ac:dyDescent="0.25">
      <c r="A720" t="s">
        <v>40</v>
      </c>
      <c r="B720">
        <v>1515.89</v>
      </c>
      <c r="C720">
        <v>1513.6</v>
      </c>
      <c r="D720">
        <v>1391.96</v>
      </c>
      <c r="E720">
        <v>928.37900000000002</v>
      </c>
      <c r="F720">
        <v>0</v>
      </c>
      <c r="G720">
        <v>0.147701</v>
      </c>
      <c r="H720">
        <v>1</v>
      </c>
      <c r="I720">
        <v>0</v>
      </c>
    </row>
    <row r="721" spans="1:25" x14ac:dyDescent="0.25">
      <c r="A721" t="s">
        <v>40</v>
      </c>
      <c r="B721">
        <v>1487.51</v>
      </c>
      <c r="C721">
        <v>1484.33</v>
      </c>
      <c r="D721">
        <v>1389.45</v>
      </c>
      <c r="E721">
        <v>928.11300000000006</v>
      </c>
      <c r="F721">
        <v>0</v>
      </c>
      <c r="G721">
        <v>0.14715300000000001</v>
      </c>
      <c r="H721">
        <v>1</v>
      </c>
      <c r="I721">
        <v>0</v>
      </c>
    </row>
    <row r="722" spans="1:25" x14ac:dyDescent="0.25">
      <c r="A722" t="s">
        <v>40</v>
      </c>
      <c r="B722">
        <v>1509.01</v>
      </c>
      <c r="C722">
        <v>1506.94</v>
      </c>
      <c r="D722">
        <v>1392.15</v>
      </c>
      <c r="E722">
        <v>928.22500000000002</v>
      </c>
      <c r="F722">
        <v>0</v>
      </c>
      <c r="G722">
        <v>0.147119</v>
      </c>
      <c r="H722">
        <v>1</v>
      </c>
      <c r="I722">
        <v>0</v>
      </c>
    </row>
    <row r="723" spans="1:25" x14ac:dyDescent="0.25">
      <c r="A723" t="s">
        <v>40</v>
      </c>
      <c r="B723">
        <v>1502.43</v>
      </c>
      <c r="C723">
        <v>1500.07</v>
      </c>
      <c r="D723">
        <v>1391.17</v>
      </c>
      <c r="E723">
        <v>927.80399999999997</v>
      </c>
      <c r="F723">
        <v>0</v>
      </c>
      <c r="G723">
        <v>0.14760000000000001</v>
      </c>
      <c r="H723">
        <v>1</v>
      </c>
      <c r="I723">
        <v>0</v>
      </c>
    </row>
    <row r="724" spans="1:25" x14ac:dyDescent="0.25">
      <c r="A724" t="s">
        <v>40</v>
      </c>
      <c r="B724">
        <v>2516.0300000000002</v>
      </c>
      <c r="C724">
        <v>1497.5</v>
      </c>
      <c r="D724">
        <v>1391.47</v>
      </c>
      <c r="E724">
        <v>928.322</v>
      </c>
      <c r="F724">
        <v>0</v>
      </c>
      <c r="G724">
        <v>0.152284</v>
      </c>
      <c r="H724">
        <v>1</v>
      </c>
      <c r="I724">
        <v>0</v>
      </c>
    </row>
    <row r="725" spans="1:25" x14ac:dyDescent="0.25">
      <c r="A725" t="s">
        <v>40</v>
      </c>
      <c r="B725">
        <v>1507.74</v>
      </c>
      <c r="C725">
        <v>1504.51</v>
      </c>
      <c r="D725">
        <v>1392.02</v>
      </c>
      <c r="E725">
        <v>928.04399999999998</v>
      </c>
      <c r="F725">
        <v>0</v>
      </c>
      <c r="G725">
        <v>0.147428</v>
      </c>
      <c r="H725">
        <v>1</v>
      </c>
      <c r="I725">
        <v>0</v>
      </c>
    </row>
    <row r="726" spans="1:25" x14ac:dyDescent="0.25">
      <c r="A726" t="s">
        <v>40</v>
      </c>
      <c r="B726">
        <v>1503.68</v>
      </c>
      <c r="C726">
        <v>1501.74</v>
      </c>
      <c r="D726">
        <v>1391.03</v>
      </c>
      <c r="E726">
        <v>928.1</v>
      </c>
      <c r="F726">
        <v>0</v>
      </c>
      <c r="G726">
        <v>0.147448</v>
      </c>
      <c r="H726">
        <v>1</v>
      </c>
      <c r="I726">
        <v>0</v>
      </c>
    </row>
    <row r="727" spans="1:25" x14ac:dyDescent="0.25">
      <c r="A727" t="s">
        <v>40</v>
      </c>
      <c r="B727">
        <v>1490.75</v>
      </c>
      <c r="C727">
        <v>1488.46</v>
      </c>
      <c r="D727">
        <v>1390.71</v>
      </c>
      <c r="E727">
        <v>928.18700000000001</v>
      </c>
      <c r="F727">
        <v>0</v>
      </c>
      <c r="G727">
        <v>0.178561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1511.47</v>
      </c>
      <c r="C728">
        <v>1509.33</v>
      </c>
      <c r="D728">
        <v>1392.25</v>
      </c>
      <c r="E728">
        <v>927.95399999999995</v>
      </c>
      <c r="F728">
        <v>0</v>
      </c>
      <c r="G728">
        <v>0.153894</v>
      </c>
      <c r="H728">
        <v>1</v>
      </c>
      <c r="I728">
        <v>0</v>
      </c>
      <c r="R728">
        <f>AVERAGE(B679:B728)</f>
        <v>1550.4843999999991</v>
      </c>
      <c r="S728">
        <f>AVERAGE(C679:C728)</f>
        <v>1490.4349999999999</v>
      </c>
      <c r="U728">
        <f>_xlfn.VAR.P(B679:B728)</f>
        <v>40132.654192642214</v>
      </c>
      <c r="V728">
        <f>_xlfn.VAR.P(C679:C728)</f>
        <v>156.82538099999971</v>
      </c>
      <c r="X728">
        <f>1.96*SQRT(U728)/50</f>
        <v>7.8529893504691408</v>
      </c>
      <c r="Y728">
        <f>1.96*SQRT(V728)/50</f>
        <v>0.49090136836215842</v>
      </c>
    </row>
    <row r="729" spans="1:25" x14ac:dyDescent="0.25">
      <c r="A729" t="s">
        <v>40</v>
      </c>
      <c r="B729">
        <v>77528.288944</v>
      </c>
      <c r="C729" t="s">
        <v>36</v>
      </c>
      <c r="U729" t="s">
        <v>73</v>
      </c>
    </row>
    <row r="730" spans="1:25" x14ac:dyDescent="0.25">
      <c r="A730" t="s">
        <v>87</v>
      </c>
      <c r="B730">
        <v>1332.19</v>
      </c>
      <c r="C730">
        <v>1329.43</v>
      </c>
      <c r="D730">
        <v>1221.6099999999999</v>
      </c>
      <c r="E730">
        <v>959.178</v>
      </c>
      <c r="F730">
        <v>0</v>
      </c>
      <c r="G730">
        <v>9.3325400000000003E-2</v>
      </c>
      <c r="H730">
        <v>0.89920999999999995</v>
      </c>
      <c r="I730">
        <v>0</v>
      </c>
      <c r="U730">
        <f>_xlfn.STDEV.P(B679:B728)</f>
        <v>200.33136098135563</v>
      </c>
      <c r="V730">
        <f>_xlfn.STDEV.P(C679:C728)</f>
        <v>12.522994090871387</v>
      </c>
    </row>
    <row r="731" spans="1:25" x14ac:dyDescent="0.25">
      <c r="A731" t="s">
        <v>87</v>
      </c>
      <c r="B731">
        <v>1317.15</v>
      </c>
      <c r="C731">
        <v>1314.22</v>
      </c>
      <c r="D731">
        <v>1222.8800000000001</v>
      </c>
      <c r="E731">
        <v>960.25400000000002</v>
      </c>
      <c r="F731">
        <v>0</v>
      </c>
      <c r="G731">
        <v>0.114923</v>
      </c>
      <c r="H731">
        <v>0.90082399999999996</v>
      </c>
      <c r="I731">
        <v>0</v>
      </c>
    </row>
    <row r="732" spans="1:25" x14ac:dyDescent="0.25">
      <c r="A732" t="s">
        <v>87</v>
      </c>
      <c r="B732">
        <v>1329.99</v>
      </c>
      <c r="C732">
        <v>1326.19</v>
      </c>
      <c r="D732">
        <v>1221.52</v>
      </c>
      <c r="E732">
        <v>959.298</v>
      </c>
      <c r="F732">
        <v>0</v>
      </c>
      <c r="G732">
        <v>0.11496099999999999</v>
      </c>
      <c r="H732">
        <v>0.90091299999999996</v>
      </c>
      <c r="I732">
        <v>0</v>
      </c>
    </row>
    <row r="733" spans="1:25" x14ac:dyDescent="0.25">
      <c r="A733" t="s">
        <v>87</v>
      </c>
      <c r="B733">
        <v>1311.75</v>
      </c>
      <c r="C733">
        <v>1308.99</v>
      </c>
      <c r="D733">
        <v>1221.53</v>
      </c>
      <c r="E733">
        <v>959.26800000000003</v>
      </c>
      <c r="F733">
        <v>0</v>
      </c>
      <c r="G733">
        <v>0.115699</v>
      </c>
      <c r="H733">
        <v>0.89910500000000004</v>
      </c>
      <c r="I733">
        <v>0</v>
      </c>
    </row>
    <row r="734" spans="1:25" x14ac:dyDescent="0.25">
      <c r="A734" t="s">
        <v>87</v>
      </c>
      <c r="B734">
        <v>1328.58</v>
      </c>
      <c r="C734">
        <v>1325.7</v>
      </c>
      <c r="D734">
        <v>1221</v>
      </c>
      <c r="E734">
        <v>959.43600000000004</v>
      </c>
      <c r="F734">
        <v>0</v>
      </c>
      <c r="G734">
        <v>0.114929</v>
      </c>
      <c r="H734">
        <v>0.89478400000000002</v>
      </c>
      <c r="I734">
        <v>0</v>
      </c>
    </row>
    <row r="735" spans="1:25" x14ac:dyDescent="0.25">
      <c r="A735" t="s">
        <v>87</v>
      </c>
      <c r="B735">
        <v>1314.17</v>
      </c>
      <c r="C735">
        <v>1310.3499999999999</v>
      </c>
      <c r="D735">
        <v>1221.95</v>
      </c>
      <c r="E735">
        <v>959.33600000000001</v>
      </c>
      <c r="F735">
        <v>0</v>
      </c>
      <c r="G735">
        <v>0.114957</v>
      </c>
      <c r="H735">
        <v>0.90059599999999995</v>
      </c>
      <c r="I735">
        <v>0</v>
      </c>
    </row>
    <row r="736" spans="1:25" x14ac:dyDescent="0.25">
      <c r="A736" t="s">
        <v>87</v>
      </c>
      <c r="B736">
        <v>1335.91</v>
      </c>
      <c r="C736">
        <v>1332.27</v>
      </c>
      <c r="D736">
        <v>1221.83</v>
      </c>
      <c r="E736">
        <v>959.27099999999996</v>
      </c>
      <c r="F736">
        <v>0</v>
      </c>
      <c r="G736">
        <v>0.114924</v>
      </c>
      <c r="H736">
        <v>0.89964699999999997</v>
      </c>
      <c r="I736">
        <v>0</v>
      </c>
    </row>
    <row r="737" spans="1:9" x14ac:dyDescent="0.25">
      <c r="A737" t="s">
        <v>87</v>
      </c>
      <c r="B737">
        <v>1327.66</v>
      </c>
      <c r="C737">
        <v>1322.84</v>
      </c>
      <c r="D737">
        <v>1220.77</v>
      </c>
      <c r="E737">
        <v>959.39499999999998</v>
      </c>
      <c r="F737">
        <v>0</v>
      </c>
      <c r="G737">
        <v>0.114923</v>
      </c>
      <c r="H737">
        <v>0.90029599999999999</v>
      </c>
      <c r="I737">
        <v>0</v>
      </c>
    </row>
    <row r="738" spans="1:9" x14ac:dyDescent="0.25">
      <c r="A738" t="s">
        <v>87</v>
      </c>
      <c r="B738">
        <v>1907.06</v>
      </c>
      <c r="C738">
        <v>1311.97</v>
      </c>
      <c r="D738">
        <v>1222.29</v>
      </c>
      <c r="E738">
        <v>959.32600000000002</v>
      </c>
      <c r="F738">
        <v>0</v>
      </c>
      <c r="G738">
        <v>0.114923</v>
      </c>
      <c r="H738">
        <v>0.90107499999999996</v>
      </c>
      <c r="I738">
        <v>0</v>
      </c>
    </row>
    <row r="739" spans="1:9" x14ac:dyDescent="0.25">
      <c r="A739" t="s">
        <v>87</v>
      </c>
      <c r="B739">
        <v>1339.94</v>
      </c>
      <c r="C739">
        <v>1333.95</v>
      </c>
      <c r="D739">
        <v>1221.81</v>
      </c>
      <c r="E739">
        <v>959.23800000000006</v>
      </c>
      <c r="F739">
        <v>0</v>
      </c>
      <c r="G739">
        <v>0.115207</v>
      </c>
      <c r="H739">
        <v>0.90932900000000005</v>
      </c>
      <c r="I739">
        <v>0</v>
      </c>
    </row>
    <row r="740" spans="1:9" x14ac:dyDescent="0.25">
      <c r="A740" t="s">
        <v>87</v>
      </c>
      <c r="B740">
        <v>1332.38</v>
      </c>
      <c r="C740">
        <v>1326.2</v>
      </c>
      <c r="D740">
        <v>1221.81</v>
      </c>
      <c r="E740">
        <v>959.29100000000005</v>
      </c>
      <c r="F740">
        <v>0</v>
      </c>
      <c r="G740">
        <v>0.114936</v>
      </c>
      <c r="H740">
        <v>0.87706200000000001</v>
      </c>
      <c r="I740">
        <v>0</v>
      </c>
    </row>
    <row r="741" spans="1:9" x14ac:dyDescent="0.25">
      <c r="A741" t="s">
        <v>87</v>
      </c>
      <c r="B741">
        <v>1317.69</v>
      </c>
      <c r="C741">
        <v>1314.46</v>
      </c>
      <c r="D741">
        <v>1222.02</v>
      </c>
      <c r="E741">
        <v>959.28899999999999</v>
      </c>
      <c r="F741">
        <v>0</v>
      </c>
      <c r="G741">
        <v>0.114926</v>
      </c>
      <c r="H741">
        <v>0.89790800000000004</v>
      </c>
      <c r="I741">
        <v>0</v>
      </c>
    </row>
    <row r="742" spans="1:9" x14ac:dyDescent="0.25">
      <c r="A742" t="s">
        <v>87</v>
      </c>
      <c r="B742">
        <v>1324.1</v>
      </c>
      <c r="C742">
        <v>1319.54</v>
      </c>
      <c r="D742">
        <v>1220.4100000000001</v>
      </c>
      <c r="E742">
        <v>959.02200000000005</v>
      </c>
      <c r="F742">
        <v>0</v>
      </c>
      <c r="G742">
        <v>0.114993</v>
      </c>
      <c r="H742">
        <v>0.89960799999999996</v>
      </c>
      <c r="I742">
        <v>0</v>
      </c>
    </row>
    <row r="743" spans="1:9" x14ac:dyDescent="0.25">
      <c r="A743" t="s">
        <v>87</v>
      </c>
      <c r="B743">
        <v>1306.1500000000001</v>
      </c>
      <c r="C743">
        <v>1303.44</v>
      </c>
      <c r="D743">
        <v>1220.81</v>
      </c>
      <c r="E743">
        <v>959.29399999999998</v>
      </c>
      <c r="F743">
        <v>0</v>
      </c>
      <c r="G743">
        <v>0.11495900000000001</v>
      </c>
      <c r="H743">
        <v>0.90105599999999997</v>
      </c>
      <c r="I743">
        <v>0</v>
      </c>
    </row>
    <row r="744" spans="1:9" x14ac:dyDescent="0.25">
      <c r="A744" t="s">
        <v>87</v>
      </c>
      <c r="B744">
        <v>1326.05</v>
      </c>
      <c r="C744">
        <v>1323.23</v>
      </c>
      <c r="D744">
        <v>1220.8599999999999</v>
      </c>
      <c r="E744">
        <v>959.32299999999998</v>
      </c>
      <c r="F744">
        <v>0</v>
      </c>
      <c r="G744">
        <v>9.6183299999999999E-2</v>
      </c>
      <c r="H744">
        <v>0.88097199999999998</v>
      </c>
      <c r="I744">
        <v>0</v>
      </c>
    </row>
    <row r="745" spans="1:9" x14ac:dyDescent="0.25">
      <c r="A745" t="s">
        <v>87</v>
      </c>
      <c r="B745">
        <v>2011.49</v>
      </c>
      <c r="C745">
        <v>1297.92</v>
      </c>
      <c r="D745">
        <v>1220.75</v>
      </c>
      <c r="E745">
        <v>959.24199999999996</v>
      </c>
      <c r="F745">
        <v>0</v>
      </c>
      <c r="G745">
        <v>0.11497599999999999</v>
      </c>
      <c r="H745">
        <v>0.89720500000000003</v>
      </c>
      <c r="I745">
        <v>0</v>
      </c>
    </row>
    <row r="746" spans="1:9" x14ac:dyDescent="0.25">
      <c r="A746" t="s">
        <v>87</v>
      </c>
      <c r="B746">
        <v>1309.0899999999999</v>
      </c>
      <c r="C746">
        <v>1303.9000000000001</v>
      </c>
      <c r="D746">
        <v>1220.53</v>
      </c>
      <c r="E746">
        <v>958.89499999999998</v>
      </c>
      <c r="F746">
        <v>0</v>
      </c>
      <c r="G746">
        <v>0.114965</v>
      </c>
      <c r="H746">
        <v>0.89141499999999996</v>
      </c>
      <c r="I746">
        <v>0</v>
      </c>
    </row>
    <row r="747" spans="1:9" x14ac:dyDescent="0.25">
      <c r="A747" t="s">
        <v>87</v>
      </c>
      <c r="B747">
        <v>1313.82</v>
      </c>
      <c r="C747">
        <v>1311.01</v>
      </c>
      <c r="D747">
        <v>1221.75</v>
      </c>
      <c r="E747">
        <v>959.34</v>
      </c>
      <c r="F747">
        <v>0</v>
      </c>
      <c r="G747">
        <v>0.114924</v>
      </c>
      <c r="H747">
        <v>0.90099200000000002</v>
      </c>
      <c r="I747">
        <v>0</v>
      </c>
    </row>
    <row r="748" spans="1:9" x14ac:dyDescent="0.25">
      <c r="A748" t="s">
        <v>87</v>
      </c>
      <c r="B748">
        <v>1320.28</v>
      </c>
      <c r="C748">
        <v>1317.57</v>
      </c>
      <c r="D748">
        <v>1220.71</v>
      </c>
      <c r="E748">
        <v>959.2</v>
      </c>
      <c r="F748">
        <v>0</v>
      </c>
      <c r="G748">
        <v>0.114939</v>
      </c>
      <c r="H748">
        <v>0.89927900000000005</v>
      </c>
      <c r="I748">
        <v>0</v>
      </c>
    </row>
    <row r="749" spans="1:9" x14ac:dyDescent="0.25">
      <c r="A749" t="s">
        <v>87</v>
      </c>
      <c r="B749">
        <v>1316.29</v>
      </c>
      <c r="C749">
        <v>1313.42</v>
      </c>
      <c r="D749">
        <v>1222.0899999999999</v>
      </c>
      <c r="E749">
        <v>959.16600000000005</v>
      </c>
      <c r="F749">
        <v>0</v>
      </c>
      <c r="G749">
        <v>0.114923</v>
      </c>
      <c r="H749">
        <v>0.901007</v>
      </c>
      <c r="I749">
        <v>0</v>
      </c>
    </row>
    <row r="750" spans="1:9" x14ac:dyDescent="0.25">
      <c r="A750" t="s">
        <v>87</v>
      </c>
      <c r="B750">
        <v>1298.3</v>
      </c>
      <c r="C750">
        <v>1295.3800000000001</v>
      </c>
      <c r="D750">
        <v>1221.9000000000001</v>
      </c>
      <c r="E750">
        <v>959.279</v>
      </c>
      <c r="F750">
        <v>0</v>
      </c>
      <c r="G750">
        <v>0.114923</v>
      </c>
      <c r="H750">
        <v>0.89993100000000004</v>
      </c>
      <c r="I750">
        <v>0</v>
      </c>
    </row>
    <row r="751" spans="1:9" x14ac:dyDescent="0.25">
      <c r="A751" t="s">
        <v>87</v>
      </c>
      <c r="B751">
        <v>1317.31</v>
      </c>
      <c r="C751">
        <v>1313.47</v>
      </c>
      <c r="D751">
        <v>1221.8599999999999</v>
      </c>
      <c r="E751">
        <v>959.29399999999998</v>
      </c>
      <c r="F751">
        <v>0</v>
      </c>
      <c r="G751">
        <v>0.114928</v>
      </c>
      <c r="H751">
        <v>0.89843799999999996</v>
      </c>
      <c r="I751">
        <v>0</v>
      </c>
    </row>
    <row r="752" spans="1:9" x14ac:dyDescent="0.25">
      <c r="A752" t="s">
        <v>87</v>
      </c>
      <c r="B752">
        <v>2129</v>
      </c>
      <c r="C752">
        <v>1311.17</v>
      </c>
      <c r="D752">
        <v>1221.8499999999999</v>
      </c>
      <c r="E752">
        <v>959.25599999999997</v>
      </c>
      <c r="F752">
        <v>0</v>
      </c>
      <c r="G752">
        <v>8.3854700000000004E-2</v>
      </c>
      <c r="H752">
        <v>0.89754</v>
      </c>
      <c r="I752">
        <v>0</v>
      </c>
    </row>
    <row r="753" spans="1:9" x14ac:dyDescent="0.25">
      <c r="A753" t="s">
        <v>87</v>
      </c>
      <c r="B753">
        <v>1329.55</v>
      </c>
      <c r="C753">
        <v>1303.7</v>
      </c>
      <c r="D753">
        <v>1220.69</v>
      </c>
      <c r="E753">
        <v>959.07500000000005</v>
      </c>
      <c r="F753">
        <v>0</v>
      </c>
      <c r="G753">
        <v>0.114951</v>
      </c>
      <c r="H753">
        <v>0.90106900000000001</v>
      </c>
      <c r="I753">
        <v>0</v>
      </c>
    </row>
    <row r="754" spans="1:9" x14ac:dyDescent="0.25">
      <c r="A754" t="s">
        <v>87</v>
      </c>
      <c r="B754">
        <v>1325.11</v>
      </c>
      <c r="C754">
        <v>1322.27</v>
      </c>
      <c r="D754">
        <v>1220.98</v>
      </c>
      <c r="E754">
        <v>959.35299999999995</v>
      </c>
      <c r="F754">
        <v>0</v>
      </c>
      <c r="G754">
        <v>0.11493399999999999</v>
      </c>
      <c r="H754">
        <v>0.90011200000000002</v>
      </c>
      <c r="I754">
        <v>0</v>
      </c>
    </row>
    <row r="755" spans="1:9" x14ac:dyDescent="0.25">
      <c r="A755" t="s">
        <v>87</v>
      </c>
      <c r="B755">
        <v>1316.72</v>
      </c>
      <c r="C755">
        <v>1314.04</v>
      </c>
      <c r="D755">
        <v>1220.6600000000001</v>
      </c>
      <c r="E755">
        <v>959.18100000000004</v>
      </c>
      <c r="F755">
        <v>0</v>
      </c>
      <c r="G755">
        <v>0.114923</v>
      </c>
      <c r="H755">
        <v>0.90101299999999995</v>
      </c>
      <c r="I755">
        <v>0</v>
      </c>
    </row>
    <row r="756" spans="1:9" x14ac:dyDescent="0.25">
      <c r="A756" t="s">
        <v>87</v>
      </c>
      <c r="B756">
        <v>1303.5</v>
      </c>
      <c r="C756">
        <v>1300.67</v>
      </c>
      <c r="D756">
        <v>1220.75</v>
      </c>
      <c r="E756">
        <v>959.22699999999998</v>
      </c>
      <c r="F756">
        <v>0</v>
      </c>
      <c r="G756">
        <v>0.114936</v>
      </c>
      <c r="H756">
        <v>0.90102800000000005</v>
      </c>
      <c r="I756">
        <v>0</v>
      </c>
    </row>
    <row r="757" spans="1:9" x14ac:dyDescent="0.25">
      <c r="A757" t="s">
        <v>87</v>
      </c>
      <c r="B757">
        <v>1319.34</v>
      </c>
      <c r="C757">
        <v>1316.68</v>
      </c>
      <c r="D757">
        <v>1220.67</v>
      </c>
      <c r="E757">
        <v>959.20799999999997</v>
      </c>
      <c r="F757">
        <v>0</v>
      </c>
      <c r="G757">
        <v>0.114929</v>
      </c>
      <c r="H757">
        <v>0.88317800000000002</v>
      </c>
      <c r="I757">
        <v>0</v>
      </c>
    </row>
    <row r="758" spans="1:9" x14ac:dyDescent="0.25">
      <c r="A758" t="s">
        <v>87</v>
      </c>
      <c r="B758">
        <v>1308.95</v>
      </c>
      <c r="C758">
        <v>1306.0999999999999</v>
      </c>
      <c r="D758">
        <v>1221.4100000000001</v>
      </c>
      <c r="E758">
        <v>959.36699999999996</v>
      </c>
      <c r="F758">
        <v>0</v>
      </c>
      <c r="G758">
        <v>0.114924</v>
      </c>
      <c r="H758">
        <v>0.89827800000000002</v>
      </c>
      <c r="I758">
        <v>0</v>
      </c>
    </row>
    <row r="759" spans="1:9" x14ac:dyDescent="0.25">
      <c r="A759" t="s">
        <v>87</v>
      </c>
      <c r="B759">
        <v>2121.16</v>
      </c>
      <c r="C759">
        <v>1311.63</v>
      </c>
      <c r="D759">
        <v>1221.3800000000001</v>
      </c>
      <c r="E759">
        <v>959.23599999999999</v>
      </c>
      <c r="F759">
        <v>0</v>
      </c>
      <c r="G759">
        <v>9.6320299999999998E-2</v>
      </c>
      <c r="H759">
        <v>0.89832100000000004</v>
      </c>
      <c r="I759">
        <v>0</v>
      </c>
    </row>
    <row r="760" spans="1:9" x14ac:dyDescent="0.25">
      <c r="A760" t="s">
        <v>87</v>
      </c>
      <c r="B760">
        <v>1320.29</v>
      </c>
      <c r="C760">
        <v>1314.95</v>
      </c>
      <c r="D760">
        <v>1222.05</v>
      </c>
      <c r="E760">
        <v>959.26099999999997</v>
      </c>
      <c r="F760">
        <v>0</v>
      </c>
      <c r="G760">
        <v>8.3788500000000002E-2</v>
      </c>
      <c r="H760">
        <v>0.90107099999999996</v>
      </c>
      <c r="I760">
        <v>0</v>
      </c>
    </row>
    <row r="761" spans="1:9" x14ac:dyDescent="0.25">
      <c r="A761" t="s">
        <v>87</v>
      </c>
      <c r="B761">
        <v>1304.3800000000001</v>
      </c>
      <c r="C761">
        <v>1301.68</v>
      </c>
      <c r="D761">
        <v>1220.6300000000001</v>
      </c>
      <c r="E761">
        <v>959.16899999999998</v>
      </c>
      <c r="F761">
        <v>0</v>
      </c>
      <c r="G761">
        <v>0.114943</v>
      </c>
      <c r="H761">
        <v>0.89887600000000001</v>
      </c>
      <c r="I761">
        <v>0</v>
      </c>
    </row>
    <row r="762" spans="1:9" x14ac:dyDescent="0.25">
      <c r="A762" t="s">
        <v>87</v>
      </c>
      <c r="B762">
        <v>1308.33</v>
      </c>
      <c r="C762">
        <v>1305.54</v>
      </c>
      <c r="D762">
        <v>1220.81</v>
      </c>
      <c r="E762">
        <v>959.346</v>
      </c>
      <c r="F762">
        <v>0</v>
      </c>
      <c r="G762">
        <v>0.114953</v>
      </c>
      <c r="H762">
        <v>0.89822999999999997</v>
      </c>
      <c r="I762">
        <v>0</v>
      </c>
    </row>
    <row r="763" spans="1:9" x14ac:dyDescent="0.25">
      <c r="A763" t="s">
        <v>87</v>
      </c>
      <c r="B763">
        <v>1317.46</v>
      </c>
      <c r="C763">
        <v>1314.66</v>
      </c>
      <c r="D763">
        <v>1222.2</v>
      </c>
      <c r="E763">
        <v>959.37199999999996</v>
      </c>
      <c r="F763">
        <v>0</v>
      </c>
      <c r="G763">
        <v>0.114923</v>
      </c>
      <c r="H763">
        <v>0.89518399999999998</v>
      </c>
      <c r="I763">
        <v>0</v>
      </c>
    </row>
    <row r="764" spans="1:9" x14ac:dyDescent="0.25">
      <c r="A764" t="s">
        <v>87</v>
      </c>
      <c r="B764">
        <v>1340.7</v>
      </c>
      <c r="C764">
        <v>1335.29</v>
      </c>
      <c r="D764">
        <v>1221.49</v>
      </c>
      <c r="E764">
        <v>959.08</v>
      </c>
      <c r="F764">
        <v>0</v>
      </c>
      <c r="G764">
        <v>0.114927</v>
      </c>
      <c r="H764">
        <v>0.900617</v>
      </c>
      <c r="I764">
        <v>0</v>
      </c>
    </row>
    <row r="765" spans="1:9" x14ac:dyDescent="0.25">
      <c r="A765" t="s">
        <v>87</v>
      </c>
      <c r="B765">
        <v>1329.9</v>
      </c>
      <c r="C765">
        <v>1326.92</v>
      </c>
      <c r="D765">
        <v>1221.69</v>
      </c>
      <c r="E765">
        <v>959.29899999999998</v>
      </c>
      <c r="F765">
        <v>0</v>
      </c>
      <c r="G765">
        <v>0.11407200000000001</v>
      </c>
      <c r="H765">
        <v>0.90106200000000003</v>
      </c>
      <c r="I765">
        <v>0</v>
      </c>
    </row>
    <row r="766" spans="1:9" x14ac:dyDescent="0.25">
      <c r="A766" t="s">
        <v>87</v>
      </c>
      <c r="B766">
        <v>2044.42</v>
      </c>
      <c r="C766">
        <v>1309.01</v>
      </c>
      <c r="D766">
        <v>1222</v>
      </c>
      <c r="E766">
        <v>959.32799999999997</v>
      </c>
      <c r="F766">
        <v>0</v>
      </c>
      <c r="G766">
        <v>9.6235500000000002E-2</v>
      </c>
      <c r="H766">
        <v>0.88845799999999997</v>
      </c>
      <c r="I766">
        <v>0</v>
      </c>
    </row>
    <row r="767" spans="1:9" x14ac:dyDescent="0.25">
      <c r="A767" t="s">
        <v>87</v>
      </c>
      <c r="B767">
        <v>1339.05</v>
      </c>
      <c r="C767">
        <v>1308.75</v>
      </c>
      <c r="D767">
        <v>1221.32</v>
      </c>
      <c r="E767">
        <v>959.25800000000004</v>
      </c>
      <c r="F767">
        <v>0</v>
      </c>
      <c r="G767">
        <v>0.114924</v>
      </c>
      <c r="H767">
        <v>0.89426799999999995</v>
      </c>
      <c r="I767">
        <v>0</v>
      </c>
    </row>
    <row r="768" spans="1:9" x14ac:dyDescent="0.25">
      <c r="A768" t="s">
        <v>87</v>
      </c>
      <c r="B768">
        <v>1328.41</v>
      </c>
      <c r="C768">
        <v>1323.91</v>
      </c>
      <c r="D768">
        <v>1220.83</v>
      </c>
      <c r="E768">
        <v>959.096</v>
      </c>
      <c r="F768">
        <v>0</v>
      </c>
      <c r="G768">
        <v>0.11493399999999999</v>
      </c>
      <c r="H768">
        <v>0.89079299999999995</v>
      </c>
      <c r="I768">
        <v>0</v>
      </c>
    </row>
    <row r="769" spans="1:25" x14ac:dyDescent="0.25">
      <c r="A769" t="s">
        <v>87</v>
      </c>
      <c r="B769">
        <v>1320.78</v>
      </c>
      <c r="C769">
        <v>1317.95</v>
      </c>
      <c r="D769">
        <v>1220.8499999999999</v>
      </c>
      <c r="E769">
        <v>959.31600000000003</v>
      </c>
      <c r="F769">
        <v>0</v>
      </c>
      <c r="G769">
        <v>0.114952</v>
      </c>
      <c r="H769">
        <v>0.89399700000000004</v>
      </c>
      <c r="I769">
        <v>0</v>
      </c>
    </row>
    <row r="770" spans="1:25" x14ac:dyDescent="0.25">
      <c r="A770" t="s">
        <v>87</v>
      </c>
      <c r="B770">
        <v>1304.51</v>
      </c>
      <c r="C770">
        <v>1300.78</v>
      </c>
      <c r="D770">
        <v>1220.5999999999999</v>
      </c>
      <c r="E770">
        <v>959.26300000000003</v>
      </c>
      <c r="F770">
        <v>0</v>
      </c>
      <c r="G770">
        <v>0.115004</v>
      </c>
      <c r="H770">
        <v>0.89646700000000001</v>
      </c>
      <c r="I770">
        <v>0</v>
      </c>
    </row>
    <row r="771" spans="1:25" x14ac:dyDescent="0.25">
      <c r="A771" t="s">
        <v>87</v>
      </c>
      <c r="B771">
        <v>1326.32</v>
      </c>
      <c r="C771">
        <v>1323.44</v>
      </c>
      <c r="D771">
        <v>1221.58</v>
      </c>
      <c r="E771">
        <v>959.15800000000002</v>
      </c>
      <c r="F771">
        <v>0</v>
      </c>
      <c r="G771">
        <v>0.114923</v>
      </c>
      <c r="H771">
        <v>0.90107199999999998</v>
      </c>
      <c r="I771">
        <v>0</v>
      </c>
    </row>
    <row r="772" spans="1:25" x14ac:dyDescent="0.25">
      <c r="A772" t="s">
        <v>87</v>
      </c>
      <c r="B772">
        <v>1336.14</v>
      </c>
      <c r="C772">
        <v>1332.95</v>
      </c>
      <c r="D772">
        <v>1221.53</v>
      </c>
      <c r="E772">
        <v>959.22699999999998</v>
      </c>
      <c r="F772">
        <v>0</v>
      </c>
      <c r="G772">
        <v>0.11496000000000001</v>
      </c>
      <c r="H772">
        <v>0.90096600000000004</v>
      </c>
      <c r="I772">
        <v>0</v>
      </c>
    </row>
    <row r="773" spans="1:25" x14ac:dyDescent="0.25">
      <c r="A773" t="s">
        <v>87</v>
      </c>
      <c r="B773">
        <v>2060.2399999999998</v>
      </c>
      <c r="C773">
        <v>1331.99</v>
      </c>
      <c r="D773">
        <v>1221.56</v>
      </c>
      <c r="E773">
        <v>959.24</v>
      </c>
      <c r="F773">
        <v>0</v>
      </c>
      <c r="G773">
        <v>9.8191799999999996E-2</v>
      </c>
      <c r="H773">
        <v>0.89285800000000004</v>
      </c>
      <c r="I773">
        <v>0</v>
      </c>
    </row>
    <row r="774" spans="1:25" x14ac:dyDescent="0.25">
      <c r="A774" t="s">
        <v>87</v>
      </c>
      <c r="B774">
        <v>1346.1</v>
      </c>
      <c r="C774">
        <v>1340.12</v>
      </c>
      <c r="D774">
        <v>1222.0999999999999</v>
      </c>
      <c r="E774">
        <v>959.20500000000004</v>
      </c>
      <c r="F774">
        <v>0</v>
      </c>
      <c r="G774">
        <v>0.11493399999999999</v>
      </c>
      <c r="H774">
        <v>0.90098299999999998</v>
      </c>
      <c r="I774">
        <v>0</v>
      </c>
    </row>
    <row r="775" spans="1:25" x14ac:dyDescent="0.25">
      <c r="A775" t="s">
        <v>87</v>
      </c>
      <c r="B775">
        <v>1317.8</v>
      </c>
      <c r="C775">
        <v>1313.31</v>
      </c>
      <c r="D775">
        <v>1222.03</v>
      </c>
      <c r="E775">
        <v>959.22699999999998</v>
      </c>
      <c r="F775">
        <v>0</v>
      </c>
      <c r="G775">
        <v>0.114925</v>
      </c>
      <c r="H775">
        <v>0.90053700000000003</v>
      </c>
      <c r="I775">
        <v>0</v>
      </c>
    </row>
    <row r="776" spans="1:25" x14ac:dyDescent="0.25">
      <c r="A776" t="s">
        <v>87</v>
      </c>
      <c r="B776">
        <v>1329.29</v>
      </c>
      <c r="C776">
        <v>1326.41</v>
      </c>
      <c r="D776">
        <v>1220.72</v>
      </c>
      <c r="E776">
        <v>959.197</v>
      </c>
      <c r="F776">
        <v>0</v>
      </c>
      <c r="G776">
        <v>0.114949</v>
      </c>
      <c r="H776">
        <v>0.90051700000000001</v>
      </c>
      <c r="I776">
        <v>0</v>
      </c>
    </row>
    <row r="777" spans="1:25" x14ac:dyDescent="0.25">
      <c r="A777" t="s">
        <v>87</v>
      </c>
      <c r="B777">
        <v>1319.46</v>
      </c>
      <c r="C777">
        <v>1315.76</v>
      </c>
      <c r="D777">
        <v>1222.06</v>
      </c>
      <c r="E777">
        <v>959.25400000000002</v>
      </c>
      <c r="F777">
        <v>0</v>
      </c>
      <c r="G777">
        <v>0.114923</v>
      </c>
      <c r="H777">
        <v>0.90086699999999997</v>
      </c>
      <c r="I777">
        <v>0</v>
      </c>
    </row>
    <row r="778" spans="1:25" x14ac:dyDescent="0.25">
      <c r="A778" t="s">
        <v>87</v>
      </c>
      <c r="B778">
        <v>1320.62</v>
      </c>
      <c r="C778">
        <v>1317.9</v>
      </c>
      <c r="D778">
        <v>1220.8699999999999</v>
      </c>
      <c r="E778">
        <v>959.35500000000002</v>
      </c>
      <c r="F778">
        <v>0</v>
      </c>
      <c r="G778">
        <v>0.114953</v>
      </c>
      <c r="H778">
        <v>0.89519700000000002</v>
      </c>
      <c r="I778">
        <v>0</v>
      </c>
    </row>
    <row r="779" spans="1:25" x14ac:dyDescent="0.25">
      <c r="A779" t="s">
        <v>87</v>
      </c>
      <c r="B779">
        <v>1310.68</v>
      </c>
      <c r="C779">
        <v>1307.8800000000001</v>
      </c>
      <c r="D779">
        <v>1221.4100000000001</v>
      </c>
      <c r="E779">
        <v>959.33900000000006</v>
      </c>
      <c r="F779">
        <v>0</v>
      </c>
      <c r="G779">
        <v>0.114923</v>
      </c>
      <c r="H779">
        <v>0.894513</v>
      </c>
      <c r="I779">
        <v>0</v>
      </c>
    </row>
    <row r="780" spans="1:25" x14ac:dyDescent="0.25">
      <c r="A780" t="s">
        <v>87</v>
      </c>
      <c r="B780">
        <v>2043.81</v>
      </c>
      <c r="C780">
        <v>1318.56</v>
      </c>
      <c r="D780">
        <v>1220.6500000000001</v>
      </c>
      <c r="E780">
        <v>959.15499999999997</v>
      </c>
      <c r="F780">
        <v>0</v>
      </c>
      <c r="G780">
        <v>0.115106</v>
      </c>
      <c r="H780">
        <v>0.90098199999999995</v>
      </c>
      <c r="I780">
        <v>0</v>
      </c>
    </row>
    <row r="781" spans="1:25" x14ac:dyDescent="0.25">
      <c r="A781" t="s">
        <v>87</v>
      </c>
      <c r="B781">
        <v>1307.58</v>
      </c>
      <c r="C781">
        <v>1303.07</v>
      </c>
      <c r="D781">
        <v>1220.6199999999999</v>
      </c>
      <c r="E781">
        <v>959.21100000000001</v>
      </c>
      <c r="F781">
        <v>0</v>
      </c>
      <c r="G781">
        <v>8.9500999999999997E-2</v>
      </c>
      <c r="H781">
        <v>0.89835500000000001</v>
      </c>
      <c r="I781">
        <v>0</v>
      </c>
    </row>
    <row r="782" spans="1:25" x14ac:dyDescent="0.25">
      <c r="A782" t="s">
        <v>87</v>
      </c>
      <c r="B782">
        <v>1323.21</v>
      </c>
      <c r="C782">
        <v>1319.35</v>
      </c>
      <c r="D782">
        <v>1220.8399999999999</v>
      </c>
      <c r="E782">
        <v>959.22299999999996</v>
      </c>
      <c r="F782">
        <v>0</v>
      </c>
      <c r="G782">
        <v>9.1702099999999995E-2</v>
      </c>
      <c r="H782">
        <v>0.90097899999999997</v>
      </c>
      <c r="I782">
        <v>0</v>
      </c>
    </row>
    <row r="783" spans="1:25" x14ac:dyDescent="0.25">
      <c r="A783" t="s">
        <v>87</v>
      </c>
      <c r="B783">
        <v>1329.19</v>
      </c>
      <c r="C783">
        <v>1323.66</v>
      </c>
      <c r="D783">
        <v>1220.8599999999999</v>
      </c>
      <c r="E783">
        <v>959.245</v>
      </c>
      <c r="F783">
        <v>0</v>
      </c>
      <c r="G783">
        <v>0.113081</v>
      </c>
      <c r="H783">
        <v>0.90102300000000002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1304.52</v>
      </c>
      <c r="C784">
        <v>1300.83</v>
      </c>
      <c r="D784">
        <v>1220.6400000000001</v>
      </c>
      <c r="E784">
        <v>959.27499999999998</v>
      </c>
      <c r="F784">
        <v>0</v>
      </c>
      <c r="G784">
        <v>9.0353600000000006E-2</v>
      </c>
      <c r="H784">
        <v>0.90101600000000004</v>
      </c>
      <c r="I784">
        <v>0</v>
      </c>
      <c r="R784">
        <f>AVERAGE(B735:B784)</f>
        <v>1422.0842000000005</v>
      </c>
      <c r="S784">
        <f>AVERAGE(C735:C784)</f>
        <v>1315.4370000000001</v>
      </c>
      <c r="U784">
        <f>_xlfn.VAR.P(B735:B784)</f>
        <v>64005.463528358843</v>
      </c>
      <c r="V784">
        <f>_xlfn.VAR.P(C735:C784)</f>
        <v>111.02973699999983</v>
      </c>
      <c r="X784">
        <f>1.96*SQRT(U784)/50</f>
        <v>9.9173260244996158</v>
      </c>
      <c r="Y784">
        <f>1.96*SQRT(V784)/50</f>
        <v>0.41305294462535874</v>
      </c>
    </row>
    <row r="785" spans="1:9" x14ac:dyDescent="0.25">
      <c r="A785" t="s">
        <v>87</v>
      </c>
      <c r="B785">
        <v>71108.417946999994</v>
      </c>
      <c r="C785" t="s">
        <v>36</v>
      </c>
    </row>
    <row r="786" spans="1:9" x14ac:dyDescent="0.25">
      <c r="A786" t="s">
        <v>88</v>
      </c>
      <c r="B786">
        <v>967.23800000000006</v>
      </c>
      <c r="C786">
        <v>964.399</v>
      </c>
      <c r="D786">
        <v>858.71100000000001</v>
      </c>
      <c r="E786">
        <v>595.96600000000001</v>
      </c>
      <c r="F786">
        <v>0</v>
      </c>
      <c r="G786">
        <v>0.114923</v>
      </c>
      <c r="H786">
        <v>0.90096900000000002</v>
      </c>
      <c r="I786">
        <v>0</v>
      </c>
    </row>
    <row r="787" spans="1:9" x14ac:dyDescent="0.25">
      <c r="A787" t="s">
        <v>88</v>
      </c>
      <c r="B787">
        <v>930.26499999999999</v>
      </c>
      <c r="C787">
        <v>926.15700000000004</v>
      </c>
      <c r="D787">
        <v>858.07899999999995</v>
      </c>
      <c r="E787">
        <v>595.84500000000003</v>
      </c>
      <c r="F787">
        <v>0</v>
      </c>
      <c r="G787">
        <v>0.114954</v>
      </c>
      <c r="H787">
        <v>0.88623399999999997</v>
      </c>
      <c r="I787">
        <v>0</v>
      </c>
    </row>
    <row r="788" spans="1:9" x14ac:dyDescent="0.25">
      <c r="A788" t="s">
        <v>88</v>
      </c>
      <c r="B788">
        <v>952.24599999999998</v>
      </c>
      <c r="C788">
        <v>948.32799999999997</v>
      </c>
      <c r="D788">
        <v>858.303</v>
      </c>
      <c r="E788">
        <v>595.87400000000002</v>
      </c>
      <c r="F788">
        <v>0</v>
      </c>
      <c r="G788">
        <v>0.11494799999999999</v>
      </c>
      <c r="H788">
        <v>0.901003</v>
      </c>
      <c r="I788">
        <v>0</v>
      </c>
    </row>
    <row r="789" spans="1:9" x14ac:dyDescent="0.25">
      <c r="A789" t="s">
        <v>88</v>
      </c>
      <c r="B789">
        <v>1893.29</v>
      </c>
      <c r="C789">
        <v>948.48599999999999</v>
      </c>
      <c r="D789">
        <v>858.31899999999996</v>
      </c>
      <c r="E789">
        <v>595.87900000000002</v>
      </c>
      <c r="F789">
        <v>0</v>
      </c>
      <c r="G789">
        <v>0.114926</v>
      </c>
      <c r="H789">
        <v>0.90090199999999998</v>
      </c>
      <c r="I789">
        <v>0</v>
      </c>
    </row>
    <row r="790" spans="1:9" x14ac:dyDescent="0.25">
      <c r="A790" t="s">
        <v>88</v>
      </c>
      <c r="B790">
        <v>1012.43</v>
      </c>
      <c r="C790">
        <v>940.29600000000005</v>
      </c>
      <c r="D790">
        <v>857.29300000000001</v>
      </c>
      <c r="E790">
        <v>595.72500000000002</v>
      </c>
      <c r="F790">
        <v>0</v>
      </c>
      <c r="G790">
        <v>0.114923</v>
      </c>
      <c r="H790">
        <v>0.898262</v>
      </c>
      <c r="I790">
        <v>0</v>
      </c>
    </row>
    <row r="791" spans="1:9" x14ac:dyDescent="0.25">
      <c r="A791" t="s">
        <v>88</v>
      </c>
      <c r="B791">
        <v>937</v>
      </c>
      <c r="C791">
        <v>933.18</v>
      </c>
      <c r="D791">
        <v>859.04899999999998</v>
      </c>
      <c r="E791">
        <v>595.77599999999995</v>
      </c>
      <c r="F791">
        <v>0</v>
      </c>
      <c r="G791">
        <v>0.114938</v>
      </c>
      <c r="H791">
        <v>0.89927000000000001</v>
      </c>
      <c r="I791">
        <v>0</v>
      </c>
    </row>
    <row r="792" spans="1:9" x14ac:dyDescent="0.25">
      <c r="A792" t="s">
        <v>88</v>
      </c>
      <c r="B792">
        <v>952.13900000000001</v>
      </c>
      <c r="C792">
        <v>946.85299999999995</v>
      </c>
      <c r="D792">
        <v>857.41499999999996</v>
      </c>
      <c r="E792">
        <v>595.75800000000004</v>
      </c>
      <c r="F792">
        <v>0</v>
      </c>
      <c r="G792">
        <v>0.11493</v>
      </c>
      <c r="H792">
        <v>0.89962900000000001</v>
      </c>
      <c r="I792">
        <v>0</v>
      </c>
    </row>
    <row r="793" spans="1:9" x14ac:dyDescent="0.25">
      <c r="A793" t="s">
        <v>88</v>
      </c>
      <c r="B793">
        <v>942.16700000000003</v>
      </c>
      <c r="C793">
        <v>939.50599999999997</v>
      </c>
      <c r="D793">
        <v>857.42700000000002</v>
      </c>
      <c r="E793">
        <v>595.83100000000002</v>
      </c>
      <c r="F793">
        <v>0</v>
      </c>
      <c r="G793">
        <v>0.114923</v>
      </c>
      <c r="H793">
        <v>0.89591500000000002</v>
      </c>
      <c r="I793">
        <v>0</v>
      </c>
    </row>
    <row r="794" spans="1:9" x14ac:dyDescent="0.25">
      <c r="A794" t="s">
        <v>88</v>
      </c>
      <c r="B794">
        <v>970.06399999999996</v>
      </c>
      <c r="C794">
        <v>967.22699999999998</v>
      </c>
      <c r="D794">
        <v>858.85500000000002</v>
      </c>
      <c r="E794">
        <v>595.74599999999998</v>
      </c>
      <c r="F794">
        <v>0</v>
      </c>
      <c r="G794">
        <v>0.114923</v>
      </c>
      <c r="H794">
        <v>0.90105199999999996</v>
      </c>
      <c r="I794">
        <v>0</v>
      </c>
    </row>
    <row r="795" spans="1:9" x14ac:dyDescent="0.25">
      <c r="A795" t="s">
        <v>88</v>
      </c>
      <c r="B795">
        <v>932.19</v>
      </c>
      <c r="C795">
        <v>928.51700000000005</v>
      </c>
      <c r="D795">
        <v>858.35900000000004</v>
      </c>
      <c r="E795">
        <v>595.79700000000003</v>
      </c>
      <c r="F795">
        <v>0</v>
      </c>
      <c r="G795">
        <v>0.114925</v>
      </c>
      <c r="H795">
        <v>0.89971699999999999</v>
      </c>
      <c r="I795">
        <v>0</v>
      </c>
    </row>
    <row r="796" spans="1:9" x14ac:dyDescent="0.25">
      <c r="A796" t="s">
        <v>88</v>
      </c>
      <c r="B796">
        <v>947.11800000000005</v>
      </c>
      <c r="C796">
        <v>942.26400000000001</v>
      </c>
      <c r="D796">
        <v>879.41300000000001</v>
      </c>
      <c r="E796">
        <v>595.79300000000001</v>
      </c>
      <c r="F796">
        <v>0</v>
      </c>
      <c r="G796">
        <v>0.114958</v>
      </c>
      <c r="H796">
        <v>0.90105299999999999</v>
      </c>
      <c r="I796">
        <v>0</v>
      </c>
    </row>
    <row r="797" spans="1:9" x14ac:dyDescent="0.25">
      <c r="A797" t="s">
        <v>88</v>
      </c>
      <c r="B797">
        <v>950.56</v>
      </c>
      <c r="C797">
        <v>946.68200000000002</v>
      </c>
      <c r="D797">
        <v>858.46600000000001</v>
      </c>
      <c r="E797">
        <v>595.83600000000001</v>
      </c>
      <c r="F797">
        <v>0</v>
      </c>
      <c r="G797">
        <v>0.114925</v>
      </c>
      <c r="H797">
        <v>0.90082300000000004</v>
      </c>
      <c r="I797">
        <v>0</v>
      </c>
    </row>
    <row r="798" spans="1:9" x14ac:dyDescent="0.25">
      <c r="A798" t="s">
        <v>88</v>
      </c>
      <c r="B798">
        <v>947.59900000000005</v>
      </c>
      <c r="C798">
        <v>944.88499999999999</v>
      </c>
      <c r="D798">
        <v>858.30399999999997</v>
      </c>
      <c r="E798">
        <v>596.04700000000003</v>
      </c>
      <c r="F798">
        <v>0</v>
      </c>
      <c r="G798">
        <v>0.11494500000000001</v>
      </c>
      <c r="H798">
        <v>0.898752</v>
      </c>
      <c r="I798">
        <v>0</v>
      </c>
    </row>
    <row r="799" spans="1:9" x14ac:dyDescent="0.25">
      <c r="A799" t="s">
        <v>88</v>
      </c>
      <c r="B799">
        <v>1393.91</v>
      </c>
      <c r="C799">
        <v>940.54899999999998</v>
      </c>
      <c r="D799">
        <v>857.43600000000004</v>
      </c>
      <c r="E799">
        <v>595.82600000000002</v>
      </c>
      <c r="F799">
        <v>0</v>
      </c>
      <c r="G799">
        <v>0.114951</v>
      </c>
      <c r="H799">
        <v>0.90107599999999999</v>
      </c>
      <c r="I799">
        <v>0</v>
      </c>
    </row>
    <row r="800" spans="1:9" x14ac:dyDescent="0.25">
      <c r="A800" t="s">
        <v>88</v>
      </c>
      <c r="B800">
        <v>1000.95</v>
      </c>
      <c r="C800">
        <v>947.77499999999998</v>
      </c>
      <c r="D800">
        <v>858.17</v>
      </c>
      <c r="E800">
        <v>595.68799999999999</v>
      </c>
      <c r="F800">
        <v>0</v>
      </c>
      <c r="G800">
        <v>0.115018</v>
      </c>
      <c r="H800">
        <v>0.90105000000000002</v>
      </c>
      <c r="I800">
        <v>0</v>
      </c>
    </row>
    <row r="801" spans="1:9" x14ac:dyDescent="0.25">
      <c r="A801" t="s">
        <v>88</v>
      </c>
      <c r="B801">
        <v>949.14700000000005</v>
      </c>
      <c r="C801">
        <v>945.45299999999997</v>
      </c>
      <c r="D801">
        <v>857.92</v>
      </c>
      <c r="E801">
        <v>595.70799999999997</v>
      </c>
      <c r="F801">
        <v>0</v>
      </c>
      <c r="G801">
        <v>0.114924</v>
      </c>
      <c r="H801">
        <v>0.90076900000000004</v>
      </c>
      <c r="I801">
        <v>0</v>
      </c>
    </row>
    <row r="802" spans="1:9" x14ac:dyDescent="0.25">
      <c r="A802" t="s">
        <v>88</v>
      </c>
      <c r="B802">
        <v>949.91800000000001</v>
      </c>
      <c r="C802">
        <v>947.06700000000001</v>
      </c>
      <c r="D802">
        <v>858.73900000000003</v>
      </c>
      <c r="E802">
        <v>595.89</v>
      </c>
      <c r="F802">
        <v>0</v>
      </c>
      <c r="G802">
        <v>0.114929</v>
      </c>
      <c r="H802">
        <v>0.90107099999999996</v>
      </c>
      <c r="I802">
        <v>0</v>
      </c>
    </row>
    <row r="803" spans="1:9" x14ac:dyDescent="0.25">
      <c r="A803" t="s">
        <v>88</v>
      </c>
      <c r="B803">
        <v>950.48400000000004</v>
      </c>
      <c r="C803">
        <v>947.654</v>
      </c>
      <c r="D803">
        <v>858.529</v>
      </c>
      <c r="E803">
        <v>595.96</v>
      </c>
      <c r="F803">
        <v>0</v>
      </c>
      <c r="G803">
        <v>0.114927</v>
      </c>
      <c r="H803">
        <v>0.89649299999999998</v>
      </c>
      <c r="I803">
        <v>0</v>
      </c>
    </row>
    <row r="804" spans="1:9" x14ac:dyDescent="0.25">
      <c r="A804" t="s">
        <v>88</v>
      </c>
      <c r="B804">
        <v>932.84199999999998</v>
      </c>
      <c r="C804">
        <v>930.12900000000002</v>
      </c>
      <c r="D804">
        <v>858.48</v>
      </c>
      <c r="E804">
        <v>595.88900000000001</v>
      </c>
      <c r="F804">
        <v>0</v>
      </c>
      <c r="G804">
        <v>0.11498</v>
      </c>
      <c r="H804">
        <v>0.90085899999999997</v>
      </c>
      <c r="I804">
        <v>0</v>
      </c>
    </row>
    <row r="805" spans="1:9" x14ac:dyDescent="0.25">
      <c r="A805" t="s">
        <v>88</v>
      </c>
      <c r="B805">
        <v>943.24099999999999</v>
      </c>
      <c r="C805">
        <v>940.41800000000001</v>
      </c>
      <c r="D805">
        <v>857.60500000000002</v>
      </c>
      <c r="E805">
        <v>596.00300000000004</v>
      </c>
      <c r="F805">
        <v>0</v>
      </c>
      <c r="G805">
        <v>8.7806300000000004E-2</v>
      </c>
      <c r="H805">
        <v>0.90083100000000005</v>
      </c>
      <c r="I805">
        <v>0</v>
      </c>
    </row>
    <row r="806" spans="1:9" x14ac:dyDescent="0.25">
      <c r="A806" t="s">
        <v>88</v>
      </c>
      <c r="B806">
        <v>952.77800000000002</v>
      </c>
      <c r="C806">
        <v>949.93299999999999</v>
      </c>
      <c r="D806">
        <v>858.82500000000005</v>
      </c>
      <c r="E806">
        <v>595.96100000000001</v>
      </c>
      <c r="F806">
        <v>0</v>
      </c>
      <c r="G806">
        <v>0.114923</v>
      </c>
      <c r="H806">
        <v>0.90017999999999998</v>
      </c>
      <c r="I806">
        <v>0</v>
      </c>
    </row>
    <row r="807" spans="1:9" x14ac:dyDescent="0.25">
      <c r="A807" t="s">
        <v>88</v>
      </c>
      <c r="B807">
        <v>949.12300000000005</v>
      </c>
      <c r="C807">
        <v>945.51099999999997</v>
      </c>
      <c r="D807">
        <v>858.25300000000004</v>
      </c>
      <c r="E807">
        <v>595.87599999999998</v>
      </c>
      <c r="F807">
        <v>0</v>
      </c>
      <c r="G807">
        <v>0.11495</v>
      </c>
      <c r="H807">
        <v>0.90025200000000005</v>
      </c>
      <c r="I807">
        <v>0</v>
      </c>
    </row>
    <row r="808" spans="1:9" x14ac:dyDescent="0.25">
      <c r="A808" t="s">
        <v>88</v>
      </c>
      <c r="B808">
        <v>950.19500000000005</v>
      </c>
      <c r="C808">
        <v>945.57399999999996</v>
      </c>
      <c r="D808">
        <v>858.31600000000003</v>
      </c>
      <c r="E808">
        <v>595.54600000000005</v>
      </c>
      <c r="F808">
        <v>0</v>
      </c>
      <c r="G808">
        <v>0.11493399999999999</v>
      </c>
      <c r="H808">
        <v>0.89989699999999995</v>
      </c>
      <c r="I808">
        <v>0</v>
      </c>
    </row>
    <row r="809" spans="1:9" x14ac:dyDescent="0.25">
      <c r="A809" t="s">
        <v>88</v>
      </c>
      <c r="B809">
        <v>1419.75</v>
      </c>
      <c r="C809">
        <v>931.35799999999995</v>
      </c>
      <c r="D809">
        <v>858.58799999999997</v>
      </c>
      <c r="E809">
        <v>595.87400000000002</v>
      </c>
      <c r="F809">
        <v>0</v>
      </c>
      <c r="G809">
        <v>8.7974499999999997E-2</v>
      </c>
      <c r="H809">
        <v>0.90107300000000001</v>
      </c>
      <c r="I809">
        <v>0</v>
      </c>
    </row>
    <row r="810" spans="1:9" x14ac:dyDescent="0.25">
      <c r="A810" t="s">
        <v>88</v>
      </c>
      <c r="B810">
        <v>967.72299999999996</v>
      </c>
      <c r="C810">
        <v>929.923</v>
      </c>
      <c r="D810">
        <v>858.48800000000006</v>
      </c>
      <c r="E810">
        <v>595.64099999999996</v>
      </c>
      <c r="F810">
        <v>0</v>
      </c>
      <c r="G810">
        <v>0.114925</v>
      </c>
      <c r="H810">
        <v>0.89819800000000005</v>
      </c>
      <c r="I810">
        <v>0</v>
      </c>
    </row>
    <row r="811" spans="1:9" x14ac:dyDescent="0.25">
      <c r="A811" t="s">
        <v>88</v>
      </c>
      <c r="B811">
        <v>948.98099999999999</v>
      </c>
      <c r="C811">
        <v>946.18</v>
      </c>
      <c r="D811">
        <v>858.52300000000002</v>
      </c>
      <c r="E811">
        <v>595.88800000000003</v>
      </c>
      <c r="F811">
        <v>0</v>
      </c>
      <c r="G811">
        <v>0.114923</v>
      </c>
      <c r="H811">
        <v>0.89562799999999998</v>
      </c>
      <c r="I811">
        <v>0</v>
      </c>
    </row>
    <row r="812" spans="1:9" x14ac:dyDescent="0.25">
      <c r="A812" t="s">
        <v>88</v>
      </c>
      <c r="B812">
        <v>946.673</v>
      </c>
      <c r="C812">
        <v>943.96400000000006</v>
      </c>
      <c r="D812">
        <v>858.00099999999998</v>
      </c>
      <c r="E812">
        <v>595.85400000000004</v>
      </c>
      <c r="F812">
        <v>0</v>
      </c>
      <c r="G812">
        <v>0.114938</v>
      </c>
      <c r="H812">
        <v>0.90105800000000003</v>
      </c>
      <c r="I812">
        <v>0</v>
      </c>
    </row>
    <row r="813" spans="1:9" x14ac:dyDescent="0.25">
      <c r="A813" t="s">
        <v>88</v>
      </c>
      <c r="B813">
        <v>940.29899999999998</v>
      </c>
      <c r="C813">
        <v>937.61500000000001</v>
      </c>
      <c r="D813">
        <v>857.58</v>
      </c>
      <c r="E813">
        <v>595.96699999999998</v>
      </c>
      <c r="F813">
        <v>0</v>
      </c>
      <c r="G813">
        <v>8.6230500000000002E-2</v>
      </c>
      <c r="H813">
        <v>0.86969300000000005</v>
      </c>
      <c r="I813">
        <v>0</v>
      </c>
    </row>
    <row r="814" spans="1:9" x14ac:dyDescent="0.25">
      <c r="A814" t="s">
        <v>88</v>
      </c>
      <c r="B814">
        <v>922.94799999999998</v>
      </c>
      <c r="C814">
        <v>920.22799999999995</v>
      </c>
      <c r="D814">
        <v>857.40599999999995</v>
      </c>
      <c r="E814">
        <v>595.79700000000003</v>
      </c>
      <c r="F814">
        <v>0</v>
      </c>
      <c r="G814">
        <v>0.114927</v>
      </c>
      <c r="H814">
        <v>0.90002300000000002</v>
      </c>
      <c r="I814">
        <v>0</v>
      </c>
    </row>
    <row r="815" spans="1:9" x14ac:dyDescent="0.25">
      <c r="A815" t="s">
        <v>88</v>
      </c>
      <c r="B815">
        <v>938.21799999999996</v>
      </c>
      <c r="C815">
        <v>935.47699999999998</v>
      </c>
      <c r="D815">
        <v>857.46500000000003</v>
      </c>
      <c r="E815">
        <v>595.83699999999999</v>
      </c>
      <c r="F815">
        <v>0</v>
      </c>
      <c r="G815">
        <v>0.11494</v>
      </c>
      <c r="H815">
        <v>0.89623900000000001</v>
      </c>
      <c r="I815">
        <v>0</v>
      </c>
    </row>
    <row r="816" spans="1:9" x14ac:dyDescent="0.25">
      <c r="A816" t="s">
        <v>88</v>
      </c>
      <c r="B816">
        <v>942.072</v>
      </c>
      <c r="C816">
        <v>939.43499999999995</v>
      </c>
      <c r="D816">
        <v>857.36599999999999</v>
      </c>
      <c r="E816">
        <v>595.827</v>
      </c>
      <c r="F816">
        <v>0</v>
      </c>
      <c r="G816">
        <v>0.115019</v>
      </c>
      <c r="H816">
        <v>0.90084600000000004</v>
      </c>
      <c r="I816">
        <v>0</v>
      </c>
    </row>
    <row r="817" spans="1:9" x14ac:dyDescent="0.25">
      <c r="A817" t="s">
        <v>88</v>
      </c>
      <c r="B817">
        <v>920.63499999999999</v>
      </c>
      <c r="C817">
        <v>917.98199999999997</v>
      </c>
      <c r="D817">
        <v>857.51900000000001</v>
      </c>
      <c r="E817">
        <v>595.94100000000003</v>
      </c>
      <c r="F817">
        <v>0</v>
      </c>
      <c r="G817">
        <v>0.114924</v>
      </c>
      <c r="H817">
        <v>0.89520500000000003</v>
      </c>
      <c r="I817">
        <v>0</v>
      </c>
    </row>
    <row r="818" spans="1:9" x14ac:dyDescent="0.25">
      <c r="A818" t="s">
        <v>88</v>
      </c>
      <c r="B818">
        <v>944.30499999999995</v>
      </c>
      <c r="C818">
        <v>941.62</v>
      </c>
      <c r="D818">
        <v>858.11500000000001</v>
      </c>
      <c r="E818">
        <v>596.01800000000003</v>
      </c>
      <c r="F818">
        <v>0</v>
      </c>
      <c r="G818">
        <v>0.114924</v>
      </c>
      <c r="H818">
        <v>0.90078199999999997</v>
      </c>
      <c r="I818">
        <v>0</v>
      </c>
    </row>
    <row r="819" spans="1:9" x14ac:dyDescent="0.25">
      <c r="A819" t="s">
        <v>88</v>
      </c>
      <c r="B819">
        <v>1528.83</v>
      </c>
      <c r="C819">
        <v>935.04600000000005</v>
      </c>
      <c r="D819">
        <v>857.38400000000001</v>
      </c>
      <c r="E819">
        <v>595.76400000000001</v>
      </c>
      <c r="F819">
        <v>0</v>
      </c>
      <c r="G819">
        <v>0.11497400000000001</v>
      </c>
      <c r="H819">
        <v>0.89747500000000002</v>
      </c>
      <c r="I819">
        <v>0</v>
      </c>
    </row>
    <row r="820" spans="1:9" x14ac:dyDescent="0.25">
      <c r="A820" t="s">
        <v>88</v>
      </c>
      <c r="B820">
        <v>932.05700000000002</v>
      </c>
      <c r="C820">
        <v>928.14200000000005</v>
      </c>
      <c r="D820">
        <v>858.17499999999995</v>
      </c>
      <c r="E820">
        <v>595.77300000000002</v>
      </c>
      <c r="F820">
        <v>0</v>
      </c>
      <c r="G820">
        <v>0.10430200000000001</v>
      </c>
      <c r="H820">
        <v>0.90103500000000003</v>
      </c>
      <c r="I820">
        <v>0</v>
      </c>
    </row>
    <row r="821" spans="1:9" x14ac:dyDescent="0.25">
      <c r="A821" t="s">
        <v>88</v>
      </c>
      <c r="B821">
        <v>952.38499999999999</v>
      </c>
      <c r="C821">
        <v>948.51199999999994</v>
      </c>
      <c r="D821">
        <v>858.3</v>
      </c>
      <c r="E821">
        <v>595.74699999999996</v>
      </c>
      <c r="F821">
        <v>0</v>
      </c>
      <c r="G821">
        <v>9.4229300000000002E-2</v>
      </c>
      <c r="H821">
        <v>0.89873199999999998</v>
      </c>
      <c r="I821">
        <v>0</v>
      </c>
    </row>
    <row r="822" spans="1:9" x14ac:dyDescent="0.25">
      <c r="A822" t="s">
        <v>88</v>
      </c>
      <c r="B822">
        <v>928.34799999999996</v>
      </c>
      <c r="C822">
        <v>924.625</v>
      </c>
      <c r="D822">
        <v>857.84699999999998</v>
      </c>
      <c r="E822">
        <v>595.71799999999996</v>
      </c>
      <c r="F822">
        <v>0</v>
      </c>
      <c r="G822">
        <v>0.114939</v>
      </c>
      <c r="H822">
        <v>0.90075300000000003</v>
      </c>
      <c r="I822">
        <v>0</v>
      </c>
    </row>
    <row r="823" spans="1:9" x14ac:dyDescent="0.25">
      <c r="A823" t="s">
        <v>88</v>
      </c>
      <c r="B823">
        <v>939.81</v>
      </c>
      <c r="C823">
        <v>937.08199999999999</v>
      </c>
      <c r="D823">
        <v>857.42499999999995</v>
      </c>
      <c r="E823">
        <v>595.76800000000003</v>
      </c>
      <c r="F823">
        <v>0</v>
      </c>
      <c r="G823">
        <v>8.3259200000000005E-2</v>
      </c>
      <c r="H823">
        <v>0.89835500000000001</v>
      </c>
      <c r="I823">
        <v>0</v>
      </c>
    </row>
    <row r="824" spans="1:9" x14ac:dyDescent="0.25">
      <c r="A824" t="s">
        <v>88</v>
      </c>
      <c r="B824">
        <v>920.23199999999997</v>
      </c>
      <c r="C824">
        <v>917.51400000000001</v>
      </c>
      <c r="D824">
        <v>857.50599999999997</v>
      </c>
      <c r="E824">
        <v>595.91499999999996</v>
      </c>
      <c r="F824">
        <v>0</v>
      </c>
      <c r="G824">
        <v>8.3843000000000001E-2</v>
      </c>
      <c r="H824">
        <v>0.90105800000000003</v>
      </c>
      <c r="I824">
        <v>0</v>
      </c>
    </row>
    <row r="825" spans="1:9" x14ac:dyDescent="0.25">
      <c r="A825" t="s">
        <v>88</v>
      </c>
      <c r="B825">
        <v>951.06100000000004</v>
      </c>
      <c r="C825">
        <v>948.19200000000001</v>
      </c>
      <c r="D825">
        <v>858.72400000000005</v>
      </c>
      <c r="E825">
        <v>595.798</v>
      </c>
      <c r="F825">
        <v>0</v>
      </c>
      <c r="G825">
        <v>8.3762900000000001E-2</v>
      </c>
      <c r="H825">
        <v>0.90105900000000005</v>
      </c>
      <c r="I825">
        <v>0</v>
      </c>
    </row>
    <row r="826" spans="1:9" x14ac:dyDescent="0.25">
      <c r="A826" t="s">
        <v>88</v>
      </c>
      <c r="B826">
        <v>930.06600000000003</v>
      </c>
      <c r="C826">
        <v>927.38300000000004</v>
      </c>
      <c r="D826">
        <v>858.5</v>
      </c>
      <c r="E826">
        <v>595.91700000000003</v>
      </c>
      <c r="F826">
        <v>0</v>
      </c>
      <c r="G826">
        <v>0.11493100000000001</v>
      </c>
      <c r="H826">
        <v>0.90043200000000001</v>
      </c>
      <c r="I826">
        <v>0</v>
      </c>
    </row>
    <row r="827" spans="1:9" x14ac:dyDescent="0.25">
      <c r="A827" t="s">
        <v>88</v>
      </c>
      <c r="B827">
        <v>953.46299999999997</v>
      </c>
      <c r="C827">
        <v>950.63</v>
      </c>
      <c r="D827">
        <v>859.02300000000002</v>
      </c>
      <c r="E827">
        <v>595.81799999999998</v>
      </c>
      <c r="F827">
        <v>0</v>
      </c>
      <c r="G827">
        <v>0.114925</v>
      </c>
      <c r="H827">
        <v>0.89712800000000004</v>
      </c>
      <c r="I827">
        <v>0</v>
      </c>
    </row>
    <row r="828" spans="1:9" x14ac:dyDescent="0.25">
      <c r="A828" t="s">
        <v>88</v>
      </c>
      <c r="B828">
        <v>927.72699999999998</v>
      </c>
      <c r="C828">
        <v>924.95100000000002</v>
      </c>
      <c r="D828">
        <v>858.28399999999999</v>
      </c>
      <c r="E828">
        <v>595.82799999999997</v>
      </c>
      <c r="F828">
        <v>0</v>
      </c>
      <c r="G828">
        <v>0.114964</v>
      </c>
      <c r="H828">
        <v>0.90094700000000005</v>
      </c>
      <c r="I828">
        <v>0</v>
      </c>
    </row>
    <row r="829" spans="1:9" x14ac:dyDescent="0.25">
      <c r="A829" t="s">
        <v>88</v>
      </c>
      <c r="B829">
        <v>1567.47</v>
      </c>
      <c r="C829">
        <v>926.49</v>
      </c>
      <c r="D829">
        <v>858.01400000000001</v>
      </c>
      <c r="E829">
        <v>595.88599999999997</v>
      </c>
      <c r="F829">
        <v>0</v>
      </c>
      <c r="G829">
        <v>0.114936</v>
      </c>
      <c r="H829">
        <v>0.89891600000000005</v>
      </c>
      <c r="I829">
        <v>0</v>
      </c>
    </row>
    <row r="830" spans="1:9" x14ac:dyDescent="0.25">
      <c r="A830" t="s">
        <v>88</v>
      </c>
      <c r="B830">
        <v>1112.68</v>
      </c>
      <c r="C830">
        <v>1098.55</v>
      </c>
      <c r="D830">
        <v>858.39200000000005</v>
      </c>
      <c r="E830">
        <v>595.755</v>
      </c>
      <c r="F830">
        <v>0</v>
      </c>
      <c r="G830">
        <v>0.114924</v>
      </c>
      <c r="H830">
        <v>0.901057</v>
      </c>
      <c r="I830">
        <v>0</v>
      </c>
    </row>
    <row r="831" spans="1:9" x14ac:dyDescent="0.25">
      <c r="A831" t="s">
        <v>88</v>
      </c>
      <c r="B831">
        <v>943.41</v>
      </c>
      <c r="C831">
        <v>938.90700000000004</v>
      </c>
      <c r="D831">
        <v>857.13599999999997</v>
      </c>
      <c r="E831">
        <v>595.697</v>
      </c>
      <c r="F831">
        <v>0</v>
      </c>
      <c r="G831">
        <v>0.114956</v>
      </c>
      <c r="H831">
        <v>0.90107700000000002</v>
      </c>
      <c r="I831">
        <v>0</v>
      </c>
    </row>
    <row r="832" spans="1:9" x14ac:dyDescent="0.25">
      <c r="A832" t="s">
        <v>88</v>
      </c>
      <c r="B832">
        <v>940.61300000000006</v>
      </c>
      <c r="C832">
        <v>937.93200000000002</v>
      </c>
      <c r="D832">
        <v>857.32799999999997</v>
      </c>
      <c r="E832">
        <v>595.75300000000004</v>
      </c>
      <c r="F832">
        <v>0</v>
      </c>
      <c r="G832">
        <v>0.114923</v>
      </c>
      <c r="H832">
        <v>0.899563</v>
      </c>
      <c r="I832">
        <v>0</v>
      </c>
    </row>
    <row r="833" spans="1:25" x14ac:dyDescent="0.25">
      <c r="A833" t="s">
        <v>88</v>
      </c>
      <c r="B833">
        <v>940.077</v>
      </c>
      <c r="C833">
        <v>937.36300000000006</v>
      </c>
      <c r="D833">
        <v>857.42499999999995</v>
      </c>
      <c r="E833">
        <v>595.80100000000004</v>
      </c>
      <c r="F833">
        <v>0</v>
      </c>
      <c r="G833">
        <v>0.114928</v>
      </c>
      <c r="H833">
        <v>0.90044000000000002</v>
      </c>
      <c r="I833">
        <v>0</v>
      </c>
    </row>
    <row r="834" spans="1:25" x14ac:dyDescent="0.25">
      <c r="A834" t="s">
        <v>88</v>
      </c>
      <c r="B834">
        <v>944.83500000000004</v>
      </c>
      <c r="C834">
        <v>942.04700000000003</v>
      </c>
      <c r="D834">
        <v>857.63699999999994</v>
      </c>
      <c r="E834">
        <v>596.01800000000003</v>
      </c>
      <c r="F834">
        <v>0</v>
      </c>
      <c r="G834">
        <v>0.11494699999999999</v>
      </c>
      <c r="H834">
        <v>0.89966000000000002</v>
      </c>
      <c r="I834">
        <v>0</v>
      </c>
    </row>
    <row r="835" spans="1:25" x14ac:dyDescent="0.25">
      <c r="A835" t="s">
        <v>88</v>
      </c>
      <c r="B835">
        <v>944.31</v>
      </c>
      <c r="C835">
        <v>940.68899999999996</v>
      </c>
      <c r="D835">
        <v>858.16700000000003</v>
      </c>
      <c r="E835">
        <v>596.10500000000002</v>
      </c>
      <c r="F835">
        <v>0</v>
      </c>
      <c r="G835">
        <v>9.0487600000000001E-2</v>
      </c>
      <c r="H835">
        <v>0.90107700000000002</v>
      </c>
      <c r="I835">
        <v>0</v>
      </c>
    </row>
    <row r="836" spans="1:25" x14ac:dyDescent="0.25">
      <c r="A836" t="s">
        <v>88</v>
      </c>
      <c r="B836">
        <v>959.74900000000002</v>
      </c>
      <c r="C836">
        <v>954.91800000000001</v>
      </c>
      <c r="D836">
        <v>857.35900000000004</v>
      </c>
      <c r="E836">
        <v>595.73099999999999</v>
      </c>
      <c r="F836">
        <v>0</v>
      </c>
      <c r="G836">
        <v>9.4971E-2</v>
      </c>
      <c r="H836">
        <v>0.89963700000000002</v>
      </c>
      <c r="I836">
        <v>0</v>
      </c>
    </row>
    <row r="837" spans="1:25" x14ac:dyDescent="0.25">
      <c r="A837" t="s">
        <v>88</v>
      </c>
      <c r="B837">
        <v>956.36699999999996</v>
      </c>
      <c r="C837">
        <v>953.39400000000001</v>
      </c>
      <c r="D837">
        <v>858.95299999999997</v>
      </c>
      <c r="E837">
        <v>595.88800000000003</v>
      </c>
      <c r="F837">
        <v>0</v>
      </c>
      <c r="G837">
        <v>0.11494</v>
      </c>
      <c r="H837">
        <v>0.89896200000000004</v>
      </c>
      <c r="I837">
        <v>0</v>
      </c>
    </row>
    <row r="838" spans="1:25" x14ac:dyDescent="0.25">
      <c r="A838" t="s">
        <v>88</v>
      </c>
      <c r="B838">
        <v>948.32799999999997</v>
      </c>
      <c r="C838">
        <v>944.601</v>
      </c>
      <c r="D838">
        <v>857.95600000000002</v>
      </c>
      <c r="E838">
        <v>595.70500000000004</v>
      </c>
      <c r="F838">
        <v>0</v>
      </c>
      <c r="G838">
        <v>9.9160399999999996E-2</v>
      </c>
      <c r="H838">
        <v>0.90079900000000002</v>
      </c>
      <c r="I838">
        <v>0</v>
      </c>
    </row>
    <row r="839" spans="1:25" x14ac:dyDescent="0.25">
      <c r="A839" t="s">
        <v>88</v>
      </c>
      <c r="B839">
        <v>1341.58</v>
      </c>
      <c r="C839">
        <v>935.59</v>
      </c>
      <c r="D839">
        <v>857.44200000000001</v>
      </c>
      <c r="E839">
        <v>595.83100000000002</v>
      </c>
      <c r="F839">
        <v>0</v>
      </c>
      <c r="G839">
        <v>0.114923</v>
      </c>
      <c r="H839">
        <v>0.89946899999999996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955.81500000000005</v>
      </c>
      <c r="C840">
        <v>950.43499999999995</v>
      </c>
      <c r="D840">
        <v>858.67</v>
      </c>
      <c r="E840">
        <v>595.92899999999997</v>
      </c>
      <c r="F840">
        <v>0</v>
      </c>
      <c r="G840">
        <v>8.3693199999999995E-2</v>
      </c>
      <c r="H840">
        <v>0.89844000000000002</v>
      </c>
      <c r="I840">
        <v>0</v>
      </c>
      <c r="R840">
        <f>AVERAGE(B791:B840)</f>
        <v>999.24484000000007</v>
      </c>
      <c r="S840">
        <f>AVERAGE(C791:C840)</f>
        <v>942.71903999999961</v>
      </c>
      <c r="U840">
        <f>_xlfn.VAR.P(B791:B840)</f>
        <v>24037.976347053911</v>
      </c>
      <c r="V840">
        <f>_xlfn.VAR.P(C791:C840)</f>
        <v>594.11226459839952</v>
      </c>
      <c r="X840">
        <f>1.96*SQRT(U840)/50</f>
        <v>6.0776406585069607</v>
      </c>
      <c r="Y840">
        <f>1.96*SQRT(V840)/50</f>
        <v>0.95547719505621098</v>
      </c>
    </row>
    <row r="841" spans="1:25" x14ac:dyDescent="0.25">
      <c r="A841" t="s">
        <v>88</v>
      </c>
      <c r="B841">
        <v>49966.182852999998</v>
      </c>
      <c r="C841" t="s">
        <v>36</v>
      </c>
    </row>
    <row r="842" spans="1:25" x14ac:dyDescent="0.25">
      <c r="A842" t="s">
        <v>106</v>
      </c>
      <c r="B842">
        <v>1517.38</v>
      </c>
      <c r="C842">
        <v>1511.85</v>
      </c>
      <c r="D842">
        <v>1401.49</v>
      </c>
      <c r="E842">
        <v>959.24599999999998</v>
      </c>
      <c r="F842">
        <v>0</v>
      </c>
      <c r="G842">
        <v>0.114927</v>
      </c>
      <c r="H842">
        <v>0.89979600000000004</v>
      </c>
      <c r="I842">
        <v>0</v>
      </c>
    </row>
    <row r="843" spans="1:25" x14ac:dyDescent="0.25">
      <c r="A843" t="s">
        <v>106</v>
      </c>
      <c r="B843">
        <v>1502.36</v>
      </c>
      <c r="C843">
        <v>1498.63</v>
      </c>
      <c r="D843">
        <v>1400.9</v>
      </c>
      <c r="E843">
        <v>959.23900000000003</v>
      </c>
      <c r="F843">
        <v>0</v>
      </c>
      <c r="G843">
        <v>0.114937</v>
      </c>
      <c r="H843">
        <v>0.90063099999999996</v>
      </c>
      <c r="I843">
        <v>0</v>
      </c>
    </row>
    <row r="844" spans="1:25" x14ac:dyDescent="0.25">
      <c r="A844" t="s">
        <v>106</v>
      </c>
      <c r="B844">
        <v>1503.64</v>
      </c>
      <c r="C844">
        <v>1500.79</v>
      </c>
      <c r="D844">
        <v>1401.03</v>
      </c>
      <c r="E844">
        <v>959.31500000000005</v>
      </c>
      <c r="F844">
        <v>0</v>
      </c>
      <c r="G844">
        <v>0.114924</v>
      </c>
      <c r="H844">
        <v>0.90105599999999997</v>
      </c>
      <c r="I844">
        <v>0</v>
      </c>
    </row>
    <row r="845" spans="1:25" x14ac:dyDescent="0.25">
      <c r="A845" t="s">
        <v>106</v>
      </c>
      <c r="B845">
        <v>1499</v>
      </c>
      <c r="C845">
        <v>1495.27</v>
      </c>
      <c r="D845">
        <v>1401.51</v>
      </c>
      <c r="E845">
        <v>959.36300000000006</v>
      </c>
      <c r="F845">
        <v>0</v>
      </c>
      <c r="G845">
        <v>0.114926</v>
      </c>
      <c r="H845">
        <v>0.89734400000000003</v>
      </c>
      <c r="I845">
        <v>0</v>
      </c>
    </row>
    <row r="846" spans="1:25" x14ac:dyDescent="0.25">
      <c r="A846" t="s">
        <v>106</v>
      </c>
      <c r="B846">
        <v>1495.27</v>
      </c>
      <c r="C846">
        <v>1492.3</v>
      </c>
      <c r="D846">
        <v>1401.95</v>
      </c>
      <c r="E846">
        <v>959.43499999999995</v>
      </c>
      <c r="F846">
        <v>0</v>
      </c>
      <c r="G846">
        <v>0.114928</v>
      </c>
      <c r="H846">
        <v>0.89911399999999997</v>
      </c>
      <c r="I846">
        <v>0</v>
      </c>
    </row>
    <row r="847" spans="1:25" x14ac:dyDescent="0.25">
      <c r="A847" t="s">
        <v>106</v>
      </c>
      <c r="B847">
        <v>1507.3</v>
      </c>
      <c r="C847">
        <v>1503.58</v>
      </c>
      <c r="D847">
        <v>1402.26</v>
      </c>
      <c r="E847">
        <v>959.43399999999997</v>
      </c>
      <c r="F847">
        <v>0</v>
      </c>
      <c r="G847">
        <v>8.3399899999999999E-2</v>
      </c>
      <c r="H847">
        <v>0.90088800000000002</v>
      </c>
      <c r="I847">
        <v>0</v>
      </c>
    </row>
    <row r="848" spans="1:25" x14ac:dyDescent="0.25">
      <c r="A848" t="s">
        <v>106</v>
      </c>
      <c r="B848">
        <v>1512.09</v>
      </c>
      <c r="C848">
        <v>1508.15</v>
      </c>
      <c r="D848">
        <v>1401.93</v>
      </c>
      <c r="E848">
        <v>959.47699999999998</v>
      </c>
      <c r="F848">
        <v>0</v>
      </c>
      <c r="G848">
        <v>8.5544499999999996E-2</v>
      </c>
      <c r="H848">
        <v>0.89749599999999996</v>
      </c>
      <c r="I848">
        <v>0</v>
      </c>
    </row>
    <row r="849" spans="1:9" x14ac:dyDescent="0.25">
      <c r="A849" t="s">
        <v>106</v>
      </c>
      <c r="B849">
        <v>1493.51</v>
      </c>
      <c r="C849">
        <v>1488.02</v>
      </c>
      <c r="D849">
        <v>1401.01</v>
      </c>
      <c r="E849">
        <v>959.05499999999995</v>
      </c>
      <c r="F849">
        <v>0</v>
      </c>
      <c r="G849">
        <v>0.114926</v>
      </c>
      <c r="H849">
        <v>0.90098500000000004</v>
      </c>
      <c r="I849">
        <v>0</v>
      </c>
    </row>
    <row r="850" spans="1:9" x14ac:dyDescent="0.25">
      <c r="A850" t="s">
        <v>106</v>
      </c>
      <c r="B850">
        <v>1502.01</v>
      </c>
      <c r="C850">
        <v>1498.95</v>
      </c>
      <c r="D850">
        <v>1402.22</v>
      </c>
      <c r="E850">
        <v>959.53</v>
      </c>
      <c r="F850">
        <v>0</v>
      </c>
      <c r="G850">
        <v>0.11493399999999999</v>
      </c>
      <c r="H850">
        <v>0.90106399999999998</v>
      </c>
      <c r="I850">
        <v>0</v>
      </c>
    </row>
    <row r="851" spans="1:9" x14ac:dyDescent="0.25">
      <c r="A851" t="s">
        <v>106</v>
      </c>
      <c r="B851">
        <v>1521.2</v>
      </c>
      <c r="C851">
        <v>1517.25</v>
      </c>
      <c r="D851">
        <v>1402.52</v>
      </c>
      <c r="E851">
        <v>959.25400000000002</v>
      </c>
      <c r="F851">
        <v>0</v>
      </c>
      <c r="G851">
        <v>8.6551299999999998E-2</v>
      </c>
      <c r="H851">
        <v>0.89809899999999998</v>
      </c>
      <c r="I851">
        <v>0</v>
      </c>
    </row>
    <row r="852" spans="1:9" x14ac:dyDescent="0.25">
      <c r="A852" t="s">
        <v>106</v>
      </c>
      <c r="B852">
        <v>1514.63</v>
      </c>
      <c r="C852">
        <v>1510.8</v>
      </c>
      <c r="D852">
        <v>1401.95</v>
      </c>
      <c r="E852">
        <v>959.14499999999998</v>
      </c>
      <c r="F852">
        <v>0</v>
      </c>
      <c r="G852">
        <v>0.114926</v>
      </c>
      <c r="H852">
        <v>0.901007</v>
      </c>
      <c r="I852">
        <v>0</v>
      </c>
    </row>
    <row r="853" spans="1:9" x14ac:dyDescent="0.25">
      <c r="A853" t="s">
        <v>106</v>
      </c>
      <c r="B853">
        <v>2477.96</v>
      </c>
      <c r="C853">
        <v>1495.22</v>
      </c>
      <c r="D853">
        <v>1401.97</v>
      </c>
      <c r="E853">
        <v>959.46100000000001</v>
      </c>
      <c r="F853">
        <v>0</v>
      </c>
      <c r="G853">
        <v>0.114971</v>
      </c>
      <c r="H853">
        <v>0.89639000000000002</v>
      </c>
      <c r="I853">
        <v>0</v>
      </c>
    </row>
    <row r="854" spans="1:9" x14ac:dyDescent="0.25">
      <c r="A854" t="s">
        <v>106</v>
      </c>
      <c r="B854">
        <v>1512.04</v>
      </c>
      <c r="C854">
        <v>1507.57</v>
      </c>
      <c r="D854">
        <v>1401.46</v>
      </c>
      <c r="E854">
        <v>959.279</v>
      </c>
      <c r="F854">
        <v>0</v>
      </c>
      <c r="G854">
        <v>8.5401900000000003E-2</v>
      </c>
      <c r="H854">
        <v>0.90106399999999998</v>
      </c>
      <c r="I854">
        <v>0</v>
      </c>
    </row>
    <row r="855" spans="1:9" x14ac:dyDescent="0.25">
      <c r="A855" t="s">
        <v>106</v>
      </c>
      <c r="B855">
        <v>1518.74</v>
      </c>
      <c r="C855">
        <v>1515.78</v>
      </c>
      <c r="D855">
        <v>1402.89</v>
      </c>
      <c r="E855">
        <v>959.49099999999999</v>
      </c>
      <c r="F855">
        <v>0</v>
      </c>
      <c r="G855">
        <v>0.114924</v>
      </c>
      <c r="H855">
        <v>0.90095099999999995</v>
      </c>
      <c r="I855">
        <v>0</v>
      </c>
    </row>
    <row r="856" spans="1:9" x14ac:dyDescent="0.25">
      <c r="A856" t="s">
        <v>106</v>
      </c>
      <c r="B856">
        <v>1510.04</v>
      </c>
      <c r="C856">
        <v>1506.23</v>
      </c>
      <c r="D856">
        <v>1401.98</v>
      </c>
      <c r="E856">
        <v>959.2</v>
      </c>
      <c r="F856">
        <v>0</v>
      </c>
      <c r="G856">
        <v>0.11493299999999999</v>
      </c>
      <c r="H856">
        <v>0.86895599999999995</v>
      </c>
      <c r="I856">
        <v>0</v>
      </c>
    </row>
    <row r="857" spans="1:9" x14ac:dyDescent="0.25">
      <c r="A857" t="s">
        <v>106</v>
      </c>
      <c r="B857">
        <v>1522.45</v>
      </c>
      <c r="C857">
        <v>1518.37</v>
      </c>
      <c r="D857">
        <v>1402.24</v>
      </c>
      <c r="E857">
        <v>959.42600000000004</v>
      </c>
      <c r="F857">
        <v>0</v>
      </c>
      <c r="G857">
        <v>0.114939</v>
      </c>
      <c r="H857">
        <v>0.90082700000000004</v>
      </c>
      <c r="I857">
        <v>0</v>
      </c>
    </row>
    <row r="858" spans="1:9" x14ac:dyDescent="0.25">
      <c r="A858" t="s">
        <v>106</v>
      </c>
      <c r="B858">
        <v>1498.64</v>
      </c>
      <c r="C858">
        <v>1492.9</v>
      </c>
      <c r="D858">
        <v>1402.57</v>
      </c>
      <c r="E858">
        <v>959.46799999999996</v>
      </c>
      <c r="F858">
        <v>0</v>
      </c>
      <c r="G858">
        <v>8.8036900000000001E-2</v>
      </c>
      <c r="H858">
        <v>0.90102099999999996</v>
      </c>
      <c r="I858">
        <v>0</v>
      </c>
    </row>
    <row r="859" spans="1:9" x14ac:dyDescent="0.25">
      <c r="A859" t="s">
        <v>106</v>
      </c>
      <c r="B859">
        <v>2388.3000000000002</v>
      </c>
      <c r="C859">
        <v>1511.84</v>
      </c>
      <c r="D859">
        <v>1401.47</v>
      </c>
      <c r="E859">
        <v>959.31500000000005</v>
      </c>
      <c r="F859">
        <v>0</v>
      </c>
      <c r="G859">
        <v>8.5050700000000007E-2</v>
      </c>
      <c r="H859">
        <v>0.90107700000000002</v>
      </c>
      <c r="I859">
        <v>0</v>
      </c>
    </row>
    <row r="860" spans="1:9" x14ac:dyDescent="0.25">
      <c r="A860" t="s">
        <v>106</v>
      </c>
      <c r="B860">
        <v>1517.41</v>
      </c>
      <c r="C860">
        <v>1512.35</v>
      </c>
      <c r="D860">
        <v>1401.56</v>
      </c>
      <c r="E860">
        <v>959.21600000000001</v>
      </c>
      <c r="F860">
        <v>0</v>
      </c>
      <c r="G860">
        <v>0.114923</v>
      </c>
      <c r="H860">
        <v>0.90102800000000005</v>
      </c>
      <c r="I860">
        <v>0</v>
      </c>
    </row>
    <row r="861" spans="1:9" x14ac:dyDescent="0.25">
      <c r="A861" t="s">
        <v>106</v>
      </c>
      <c r="B861">
        <v>1520.65</v>
      </c>
      <c r="C861">
        <v>1515.84</v>
      </c>
      <c r="D861">
        <v>1402.12</v>
      </c>
      <c r="E861">
        <v>959.19100000000003</v>
      </c>
      <c r="F861">
        <v>0</v>
      </c>
      <c r="G861">
        <v>0.114923</v>
      </c>
      <c r="H861">
        <v>0.90094200000000002</v>
      </c>
      <c r="I861">
        <v>0</v>
      </c>
    </row>
    <row r="862" spans="1:9" x14ac:dyDescent="0.25">
      <c r="A862" t="s">
        <v>106</v>
      </c>
      <c r="B862">
        <v>1493.29</v>
      </c>
      <c r="C862">
        <v>1489.42</v>
      </c>
      <c r="D862">
        <v>1402.12</v>
      </c>
      <c r="E862">
        <v>959.43</v>
      </c>
      <c r="F862">
        <v>0</v>
      </c>
      <c r="G862">
        <v>8.3361699999999997E-2</v>
      </c>
      <c r="H862">
        <v>0.90047299999999997</v>
      </c>
      <c r="I862">
        <v>0</v>
      </c>
    </row>
    <row r="863" spans="1:9" x14ac:dyDescent="0.25">
      <c r="A863" t="s">
        <v>106</v>
      </c>
      <c r="B863">
        <v>1513.43</v>
      </c>
      <c r="C863">
        <v>1510.6</v>
      </c>
      <c r="D863">
        <v>1402.49</v>
      </c>
      <c r="E863">
        <v>959.51099999999997</v>
      </c>
      <c r="F863">
        <v>0</v>
      </c>
      <c r="G863">
        <v>0.114923</v>
      </c>
      <c r="H863">
        <v>0.90104700000000004</v>
      </c>
      <c r="I863">
        <v>0</v>
      </c>
    </row>
    <row r="864" spans="1:9" x14ac:dyDescent="0.25">
      <c r="A864" t="s">
        <v>106</v>
      </c>
      <c r="B864">
        <v>1514.4</v>
      </c>
      <c r="C864">
        <v>1511.45</v>
      </c>
      <c r="D864">
        <v>1402.45</v>
      </c>
      <c r="E864">
        <v>959.38</v>
      </c>
      <c r="F864">
        <v>0</v>
      </c>
      <c r="G864">
        <v>0.114924</v>
      </c>
      <c r="H864">
        <v>0.90007700000000002</v>
      </c>
      <c r="I864">
        <v>0</v>
      </c>
    </row>
    <row r="865" spans="1:9" x14ac:dyDescent="0.25">
      <c r="A865" t="s">
        <v>106</v>
      </c>
      <c r="B865">
        <v>2442.09</v>
      </c>
      <c r="C865">
        <v>1507.55</v>
      </c>
      <c r="D865">
        <v>1402.37</v>
      </c>
      <c r="E865">
        <v>959.48599999999999</v>
      </c>
      <c r="F865">
        <v>0</v>
      </c>
      <c r="G865">
        <v>8.3599800000000002E-2</v>
      </c>
      <c r="H865">
        <v>0.90079299999999995</v>
      </c>
      <c r="I865">
        <v>0</v>
      </c>
    </row>
    <row r="866" spans="1:9" x14ac:dyDescent="0.25">
      <c r="A866" t="s">
        <v>106</v>
      </c>
      <c r="B866">
        <v>1521.09</v>
      </c>
      <c r="C866">
        <v>1515.08</v>
      </c>
      <c r="D866">
        <v>1401.74</v>
      </c>
      <c r="E866">
        <v>959.33799999999997</v>
      </c>
      <c r="F866">
        <v>0</v>
      </c>
      <c r="G866">
        <v>0.114925</v>
      </c>
      <c r="H866">
        <v>0.89638399999999996</v>
      </c>
      <c r="I866">
        <v>0</v>
      </c>
    </row>
    <row r="867" spans="1:9" x14ac:dyDescent="0.25">
      <c r="A867" t="s">
        <v>106</v>
      </c>
      <c r="B867">
        <v>1518.21</v>
      </c>
      <c r="C867">
        <v>1513.37</v>
      </c>
      <c r="D867">
        <v>1402.63</v>
      </c>
      <c r="E867">
        <v>959.28599999999994</v>
      </c>
      <c r="F867">
        <v>0</v>
      </c>
      <c r="G867">
        <v>0.114923</v>
      </c>
      <c r="H867">
        <v>0.90018299999999996</v>
      </c>
      <c r="I867">
        <v>0</v>
      </c>
    </row>
    <row r="868" spans="1:9" x14ac:dyDescent="0.25">
      <c r="A868" t="s">
        <v>106</v>
      </c>
      <c r="B868">
        <v>1518.94</v>
      </c>
      <c r="C868">
        <v>1515.96</v>
      </c>
      <c r="D868">
        <v>1402.28</v>
      </c>
      <c r="E868">
        <v>959.495</v>
      </c>
      <c r="F868">
        <v>0</v>
      </c>
      <c r="G868">
        <v>0.114924</v>
      </c>
      <c r="H868">
        <v>0.90106900000000001</v>
      </c>
      <c r="I868">
        <v>0</v>
      </c>
    </row>
    <row r="869" spans="1:9" x14ac:dyDescent="0.25">
      <c r="A869" t="s">
        <v>106</v>
      </c>
      <c r="B869">
        <v>1517.49</v>
      </c>
      <c r="C869">
        <v>1513.74</v>
      </c>
      <c r="D869">
        <v>1402.27</v>
      </c>
      <c r="E869">
        <v>959.38300000000004</v>
      </c>
      <c r="F869">
        <v>0</v>
      </c>
      <c r="G869">
        <v>0.115022</v>
      </c>
      <c r="H869">
        <v>0.89938700000000005</v>
      </c>
      <c r="I869">
        <v>0</v>
      </c>
    </row>
    <row r="870" spans="1:9" x14ac:dyDescent="0.25">
      <c r="A870" t="s">
        <v>106</v>
      </c>
      <c r="B870">
        <v>1520.1</v>
      </c>
      <c r="C870">
        <v>1516.99</v>
      </c>
      <c r="D870">
        <v>1402.29</v>
      </c>
      <c r="E870">
        <v>959.36599999999999</v>
      </c>
      <c r="F870">
        <v>0</v>
      </c>
      <c r="G870">
        <v>0.114925</v>
      </c>
      <c r="H870">
        <v>0.90105299999999999</v>
      </c>
      <c r="I870">
        <v>0</v>
      </c>
    </row>
    <row r="871" spans="1:9" x14ac:dyDescent="0.25">
      <c r="A871" t="s">
        <v>106</v>
      </c>
      <c r="B871">
        <v>2415.33</v>
      </c>
      <c r="C871">
        <v>1501.67</v>
      </c>
      <c r="D871">
        <v>1401.54</v>
      </c>
      <c r="E871">
        <v>959.33</v>
      </c>
      <c r="F871">
        <v>0</v>
      </c>
      <c r="G871">
        <v>0.114924</v>
      </c>
      <c r="H871">
        <v>0.92953600000000003</v>
      </c>
      <c r="I871">
        <v>0</v>
      </c>
    </row>
    <row r="872" spans="1:9" x14ac:dyDescent="0.25">
      <c r="A872" t="s">
        <v>106</v>
      </c>
      <c r="B872">
        <v>1520.2</v>
      </c>
      <c r="C872">
        <v>1514.22</v>
      </c>
      <c r="D872">
        <v>1401.56</v>
      </c>
      <c r="E872">
        <v>959.23699999999997</v>
      </c>
      <c r="F872">
        <v>0</v>
      </c>
      <c r="G872">
        <v>0.107026</v>
      </c>
      <c r="H872">
        <v>0.90041400000000005</v>
      </c>
      <c r="I872">
        <v>0</v>
      </c>
    </row>
    <row r="873" spans="1:9" x14ac:dyDescent="0.25">
      <c r="A873" t="s">
        <v>106</v>
      </c>
      <c r="B873">
        <v>1518.32</v>
      </c>
      <c r="C873">
        <v>1511.93</v>
      </c>
      <c r="D873">
        <v>1402.24</v>
      </c>
      <c r="E873">
        <v>959.30499999999995</v>
      </c>
      <c r="F873">
        <v>0</v>
      </c>
      <c r="G873">
        <v>0.114924</v>
      </c>
      <c r="H873">
        <v>0.89565700000000004</v>
      </c>
      <c r="I873">
        <v>0</v>
      </c>
    </row>
    <row r="874" spans="1:9" x14ac:dyDescent="0.25">
      <c r="A874" t="s">
        <v>106</v>
      </c>
      <c r="B874">
        <v>1501.64</v>
      </c>
      <c r="C874">
        <v>1498.69</v>
      </c>
      <c r="D874">
        <v>1402.15</v>
      </c>
      <c r="E874">
        <v>959.32399999999996</v>
      </c>
      <c r="F874">
        <v>0</v>
      </c>
      <c r="G874">
        <v>0.11495900000000001</v>
      </c>
      <c r="H874">
        <v>0.89950200000000002</v>
      </c>
      <c r="I874">
        <v>0</v>
      </c>
    </row>
    <row r="875" spans="1:9" x14ac:dyDescent="0.25">
      <c r="A875" t="s">
        <v>106</v>
      </c>
      <c r="B875">
        <v>1498.02</v>
      </c>
      <c r="C875">
        <v>1494.94</v>
      </c>
      <c r="D875">
        <v>1402.57</v>
      </c>
      <c r="E875">
        <v>959.29600000000005</v>
      </c>
      <c r="F875">
        <v>0</v>
      </c>
      <c r="G875">
        <v>0.114923</v>
      </c>
      <c r="H875">
        <v>0.90107700000000002</v>
      </c>
      <c r="I875">
        <v>0</v>
      </c>
    </row>
    <row r="876" spans="1:9" x14ac:dyDescent="0.25">
      <c r="A876" t="s">
        <v>106</v>
      </c>
      <c r="B876">
        <v>1514.18</v>
      </c>
      <c r="C876">
        <v>1510.33</v>
      </c>
      <c r="D876">
        <v>1402.18</v>
      </c>
      <c r="E876">
        <v>959.24800000000005</v>
      </c>
      <c r="F876">
        <v>0</v>
      </c>
      <c r="G876">
        <v>0.114923</v>
      </c>
      <c r="H876">
        <v>0.90072600000000003</v>
      </c>
      <c r="I876">
        <v>0</v>
      </c>
    </row>
    <row r="877" spans="1:9" x14ac:dyDescent="0.25">
      <c r="A877" t="s">
        <v>106</v>
      </c>
      <c r="B877">
        <v>2459.71</v>
      </c>
      <c r="C877">
        <v>1493.75</v>
      </c>
      <c r="D877">
        <v>1402.32</v>
      </c>
      <c r="E877">
        <v>959.495</v>
      </c>
      <c r="F877">
        <v>0</v>
      </c>
      <c r="G877">
        <v>8.8415999999999995E-2</v>
      </c>
      <c r="H877">
        <v>0.90104499999999998</v>
      </c>
      <c r="I877">
        <v>0</v>
      </c>
    </row>
    <row r="878" spans="1:9" x14ac:dyDescent="0.25">
      <c r="A878" t="s">
        <v>106</v>
      </c>
      <c r="B878">
        <v>1512.03</v>
      </c>
      <c r="C878">
        <v>1507.46</v>
      </c>
      <c r="D878">
        <v>1401.35</v>
      </c>
      <c r="E878">
        <v>959.197</v>
      </c>
      <c r="F878">
        <v>0</v>
      </c>
      <c r="G878">
        <v>8.5045599999999999E-2</v>
      </c>
      <c r="H878">
        <v>0.90099200000000002</v>
      </c>
      <c r="I878">
        <v>0</v>
      </c>
    </row>
    <row r="879" spans="1:9" x14ac:dyDescent="0.25">
      <c r="A879" t="s">
        <v>106</v>
      </c>
      <c r="B879">
        <v>1495.84</v>
      </c>
      <c r="C879">
        <v>1492.91</v>
      </c>
      <c r="D879">
        <v>1401.77</v>
      </c>
      <c r="E879">
        <v>959.46</v>
      </c>
      <c r="F879">
        <v>0</v>
      </c>
      <c r="G879">
        <v>0.115161</v>
      </c>
      <c r="H879">
        <v>0.90076800000000001</v>
      </c>
      <c r="I879">
        <v>0</v>
      </c>
    </row>
    <row r="880" spans="1:9" x14ac:dyDescent="0.25">
      <c r="A880" t="s">
        <v>106</v>
      </c>
      <c r="B880">
        <v>1511.89</v>
      </c>
      <c r="C880">
        <v>1507.94</v>
      </c>
      <c r="D880">
        <v>1401.89</v>
      </c>
      <c r="E880">
        <v>959.36500000000001</v>
      </c>
      <c r="F880">
        <v>0</v>
      </c>
      <c r="G880">
        <v>0.11497</v>
      </c>
      <c r="H880">
        <v>0.89914300000000003</v>
      </c>
      <c r="I880">
        <v>0</v>
      </c>
    </row>
    <row r="881" spans="1:25" x14ac:dyDescent="0.25">
      <c r="A881" t="s">
        <v>106</v>
      </c>
      <c r="B881">
        <v>1510.8</v>
      </c>
      <c r="C881">
        <v>1507.94</v>
      </c>
      <c r="D881">
        <v>1401.44</v>
      </c>
      <c r="E881">
        <v>959.37300000000005</v>
      </c>
      <c r="F881">
        <v>0</v>
      </c>
      <c r="G881">
        <v>0.114951</v>
      </c>
      <c r="H881">
        <v>0.90101600000000004</v>
      </c>
      <c r="I881">
        <v>0</v>
      </c>
    </row>
    <row r="882" spans="1:25" x14ac:dyDescent="0.25">
      <c r="A882" t="s">
        <v>106</v>
      </c>
      <c r="B882">
        <v>1514.37</v>
      </c>
      <c r="C882">
        <v>1510.56</v>
      </c>
      <c r="D882">
        <v>1402.39</v>
      </c>
      <c r="E882">
        <v>959.18899999999996</v>
      </c>
      <c r="F882">
        <v>0</v>
      </c>
      <c r="G882">
        <v>0.114923</v>
      </c>
      <c r="H882">
        <v>0.89977600000000002</v>
      </c>
      <c r="I882">
        <v>0</v>
      </c>
    </row>
    <row r="883" spans="1:25" x14ac:dyDescent="0.25">
      <c r="A883" t="s">
        <v>106</v>
      </c>
      <c r="B883">
        <v>2443.91</v>
      </c>
      <c r="C883">
        <v>1485.38</v>
      </c>
      <c r="D883">
        <v>1401.48</v>
      </c>
      <c r="E883">
        <v>959.31500000000005</v>
      </c>
      <c r="F883">
        <v>0</v>
      </c>
      <c r="G883">
        <v>8.8972499999999996E-2</v>
      </c>
      <c r="H883">
        <v>0.89858899999999997</v>
      </c>
      <c r="I883">
        <v>0</v>
      </c>
    </row>
    <row r="884" spans="1:25" x14ac:dyDescent="0.25">
      <c r="A884" t="s">
        <v>106</v>
      </c>
      <c r="B884">
        <v>1520.78</v>
      </c>
      <c r="C884">
        <v>1515.11</v>
      </c>
      <c r="D884">
        <v>1401.77</v>
      </c>
      <c r="E884">
        <v>959.31600000000003</v>
      </c>
      <c r="F884">
        <v>0</v>
      </c>
      <c r="G884">
        <v>8.3398600000000003E-2</v>
      </c>
      <c r="H884">
        <v>0.89235299999999995</v>
      </c>
      <c r="I884">
        <v>0</v>
      </c>
    </row>
    <row r="885" spans="1:25" x14ac:dyDescent="0.25">
      <c r="A885" t="s">
        <v>106</v>
      </c>
      <c r="B885">
        <v>1519.75</v>
      </c>
      <c r="C885">
        <v>1514.36</v>
      </c>
      <c r="D885">
        <v>1403.09</v>
      </c>
      <c r="E885">
        <v>959.31700000000001</v>
      </c>
      <c r="F885">
        <v>0</v>
      </c>
      <c r="G885">
        <v>0.114939</v>
      </c>
      <c r="H885">
        <v>0.899926</v>
      </c>
      <c r="I885">
        <v>0</v>
      </c>
    </row>
    <row r="886" spans="1:25" x14ac:dyDescent="0.25">
      <c r="A886" t="s">
        <v>106</v>
      </c>
      <c r="B886">
        <v>1519.49</v>
      </c>
      <c r="C886">
        <v>1514.7</v>
      </c>
      <c r="D886">
        <v>1401.37</v>
      </c>
      <c r="E886">
        <v>959.16200000000003</v>
      </c>
      <c r="F886">
        <v>0</v>
      </c>
      <c r="G886">
        <v>8.3660700000000005E-2</v>
      </c>
      <c r="H886">
        <v>0.90089699999999995</v>
      </c>
      <c r="I886">
        <v>0</v>
      </c>
    </row>
    <row r="887" spans="1:25" x14ac:dyDescent="0.25">
      <c r="A887" t="s">
        <v>106</v>
      </c>
      <c r="B887">
        <v>1507.77</v>
      </c>
      <c r="C887">
        <v>1504.02</v>
      </c>
      <c r="D887">
        <v>1401.67</v>
      </c>
      <c r="E887">
        <v>959.48400000000004</v>
      </c>
      <c r="F887">
        <v>0</v>
      </c>
      <c r="G887">
        <v>0.114942</v>
      </c>
      <c r="H887">
        <v>0.901061</v>
      </c>
      <c r="I887">
        <v>0</v>
      </c>
    </row>
    <row r="888" spans="1:25" x14ac:dyDescent="0.25">
      <c r="A888" t="s">
        <v>106</v>
      </c>
      <c r="B888">
        <v>1490.2</v>
      </c>
      <c r="C888">
        <v>1487.33</v>
      </c>
      <c r="D888">
        <v>1401.73</v>
      </c>
      <c r="E888">
        <v>959.45399999999995</v>
      </c>
      <c r="F888">
        <v>0</v>
      </c>
      <c r="G888">
        <v>8.4447599999999998E-2</v>
      </c>
      <c r="H888">
        <v>0.90026099999999998</v>
      </c>
      <c r="I888">
        <v>0</v>
      </c>
    </row>
    <row r="889" spans="1:25" x14ac:dyDescent="0.25">
      <c r="A889" t="s">
        <v>106</v>
      </c>
      <c r="B889">
        <v>2445.9699999999998</v>
      </c>
      <c r="C889">
        <v>1500.89</v>
      </c>
      <c r="D889">
        <v>1401.27</v>
      </c>
      <c r="E889">
        <v>959.35199999999998</v>
      </c>
      <c r="F889">
        <v>0</v>
      </c>
      <c r="G889">
        <v>0.114925</v>
      </c>
      <c r="H889">
        <v>0.90068599999999999</v>
      </c>
      <c r="I889">
        <v>0</v>
      </c>
    </row>
    <row r="890" spans="1:25" x14ac:dyDescent="0.25">
      <c r="A890" t="s">
        <v>106</v>
      </c>
      <c r="B890">
        <v>1491.25</v>
      </c>
      <c r="C890">
        <v>1486.41</v>
      </c>
      <c r="D890">
        <v>1402.18</v>
      </c>
      <c r="E890">
        <v>959.39800000000002</v>
      </c>
      <c r="F890">
        <v>0</v>
      </c>
      <c r="G890">
        <v>0.114923</v>
      </c>
      <c r="H890">
        <v>0.89756800000000003</v>
      </c>
      <c r="I890">
        <v>0</v>
      </c>
    </row>
    <row r="891" spans="1:25" x14ac:dyDescent="0.25">
      <c r="A891" t="s">
        <v>106</v>
      </c>
      <c r="B891">
        <v>1503.07</v>
      </c>
      <c r="C891">
        <v>1499.16</v>
      </c>
      <c r="D891">
        <v>1401.03</v>
      </c>
      <c r="E891">
        <v>959.36099999999999</v>
      </c>
      <c r="F891">
        <v>0</v>
      </c>
      <c r="G891">
        <v>0.114941</v>
      </c>
      <c r="H891">
        <v>0.89492799999999995</v>
      </c>
      <c r="I891">
        <v>0</v>
      </c>
    </row>
    <row r="892" spans="1:25" x14ac:dyDescent="0.25">
      <c r="A892" t="s">
        <v>106</v>
      </c>
      <c r="B892">
        <v>1507.12</v>
      </c>
      <c r="C892">
        <v>1501.63</v>
      </c>
      <c r="D892">
        <v>1401.38</v>
      </c>
      <c r="E892">
        <v>959.36900000000003</v>
      </c>
      <c r="F892">
        <v>0</v>
      </c>
      <c r="G892">
        <v>0.11494699999999999</v>
      </c>
      <c r="H892">
        <v>0.90060600000000002</v>
      </c>
      <c r="I892">
        <v>0</v>
      </c>
    </row>
    <row r="893" spans="1:25" x14ac:dyDescent="0.25">
      <c r="A893" t="s">
        <v>106</v>
      </c>
      <c r="B893">
        <v>1502.6</v>
      </c>
      <c r="C893">
        <v>1498.73</v>
      </c>
      <c r="D893">
        <v>1401.37</v>
      </c>
      <c r="E893">
        <v>959.34900000000005</v>
      </c>
      <c r="F893">
        <v>0</v>
      </c>
      <c r="G893">
        <v>0.11493399999999999</v>
      </c>
      <c r="H893">
        <v>0.899312</v>
      </c>
      <c r="I893">
        <v>0</v>
      </c>
    </row>
    <row r="894" spans="1:25" x14ac:dyDescent="0.25">
      <c r="A894" t="s">
        <v>106</v>
      </c>
      <c r="B894">
        <v>1508.2</v>
      </c>
      <c r="C894">
        <v>1502.67</v>
      </c>
      <c r="D894">
        <v>1401.29</v>
      </c>
      <c r="E894">
        <v>959.26599999999996</v>
      </c>
      <c r="F894">
        <v>0</v>
      </c>
      <c r="G894">
        <v>0.114967</v>
      </c>
      <c r="H894">
        <v>0.89920999999999995</v>
      </c>
      <c r="I894">
        <v>0</v>
      </c>
    </row>
    <row r="895" spans="1:25" x14ac:dyDescent="0.25">
      <c r="A895" t="s">
        <v>106</v>
      </c>
      <c r="B895">
        <v>2554.54</v>
      </c>
      <c r="C895">
        <v>1507.36</v>
      </c>
      <c r="D895">
        <v>1402.02</v>
      </c>
      <c r="E895">
        <v>959.36500000000001</v>
      </c>
      <c r="F895">
        <v>0</v>
      </c>
      <c r="G895">
        <v>8.3640500000000007E-2</v>
      </c>
      <c r="H895">
        <v>0.89913799999999999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1489.98</v>
      </c>
      <c r="C896">
        <v>1485.07</v>
      </c>
      <c r="D896">
        <v>1401.22</v>
      </c>
      <c r="E896">
        <v>959.17200000000003</v>
      </c>
      <c r="F896">
        <v>0</v>
      </c>
      <c r="G896">
        <v>9.9849999999999994E-2</v>
      </c>
      <c r="H896">
        <v>0.87465599999999999</v>
      </c>
      <c r="I896">
        <v>0</v>
      </c>
      <c r="R896">
        <f>AVERAGE(B847:B896)</f>
        <v>1661.0594000000001</v>
      </c>
      <c r="S896">
        <f>AVERAGE(C847:C896)</f>
        <v>1505.0434000000002</v>
      </c>
      <c r="U896">
        <f>_xlfn.VAR.P(B847:B896)</f>
        <v>120020.56493764077</v>
      </c>
      <c r="V896">
        <f>_xlfn.VAR.P(C847:C896)</f>
        <v>91.921950439999421</v>
      </c>
      <c r="X896">
        <f>1.96*SQRT(U896)/50</f>
        <v>13.58044185237639</v>
      </c>
      <c r="Y896">
        <f>1.96*SQRT(V896)/50</f>
        <v>0.37583366789594663</v>
      </c>
    </row>
    <row r="897" spans="1:15" x14ac:dyDescent="0.25">
      <c r="A897" t="s">
        <v>106</v>
      </c>
      <c r="B897">
        <v>83057.498512000006</v>
      </c>
      <c r="C897" t="s">
        <v>36</v>
      </c>
    </row>
    <row r="898" spans="1:15" x14ac:dyDescent="0.25">
      <c r="A898" t="s">
        <v>41</v>
      </c>
      <c r="B898">
        <v>50671.7</v>
      </c>
      <c r="C898">
        <v>50540.2</v>
      </c>
      <c r="D898">
        <v>50538.400000000001</v>
      </c>
      <c r="E898">
        <v>50499</v>
      </c>
      <c r="F898">
        <v>2224.09</v>
      </c>
      <c r="G898">
        <v>6484.42</v>
      </c>
      <c r="H898">
        <v>1281.6199999999999</v>
      </c>
      <c r="I898">
        <v>1315.34</v>
      </c>
      <c r="J898">
        <v>2127.7600000000002</v>
      </c>
      <c r="K898">
        <v>40601.9</v>
      </c>
      <c r="L898">
        <v>5.4058700000000001E-2</v>
      </c>
      <c r="M898">
        <v>0.93183700000000003</v>
      </c>
      <c r="N898">
        <v>0</v>
      </c>
      <c r="O898" t="s">
        <v>42</v>
      </c>
    </row>
    <row r="899" spans="1:15" x14ac:dyDescent="0.25">
      <c r="A899" t="s">
        <v>41</v>
      </c>
      <c r="B899">
        <v>51221.7</v>
      </c>
      <c r="C899">
        <v>51058.8</v>
      </c>
      <c r="D899">
        <v>51057</v>
      </c>
      <c r="E899">
        <v>51017.7</v>
      </c>
      <c r="F899">
        <v>2223.8200000000002</v>
      </c>
      <c r="G899">
        <v>6591.2</v>
      </c>
      <c r="H899">
        <v>1276.93</v>
      </c>
      <c r="I899">
        <v>1307.6300000000001</v>
      </c>
      <c r="J899">
        <v>2197.63</v>
      </c>
      <c r="K899">
        <v>41124.400000000001</v>
      </c>
      <c r="L899">
        <v>5.7159300000000003E-2</v>
      </c>
      <c r="M899">
        <v>0.93183400000000005</v>
      </c>
      <c r="N899">
        <v>155</v>
      </c>
      <c r="O899" t="s">
        <v>42</v>
      </c>
    </row>
    <row r="900" spans="1:15" x14ac:dyDescent="0.25">
      <c r="A900" t="s">
        <v>41</v>
      </c>
      <c r="B900">
        <v>51002.1</v>
      </c>
      <c r="C900">
        <v>50881.9</v>
      </c>
      <c r="D900">
        <v>50880.1</v>
      </c>
      <c r="E900">
        <v>50823.199999999997</v>
      </c>
      <c r="F900">
        <v>2276.14</v>
      </c>
      <c r="G900">
        <v>6267.57</v>
      </c>
      <c r="H900">
        <v>1290.46</v>
      </c>
      <c r="I900">
        <v>1296.99</v>
      </c>
      <c r="J900">
        <v>1897.19</v>
      </c>
      <c r="K900">
        <v>41088.5</v>
      </c>
      <c r="L900">
        <v>5.4408600000000001E-2</v>
      </c>
      <c r="M900">
        <v>0.93182900000000002</v>
      </c>
      <c r="N900">
        <v>165</v>
      </c>
      <c r="O900" t="s">
        <v>42</v>
      </c>
    </row>
    <row r="901" spans="1:15" x14ac:dyDescent="0.25">
      <c r="A901" t="s">
        <v>41</v>
      </c>
      <c r="B901">
        <v>49459.4</v>
      </c>
      <c r="C901">
        <v>49335.1</v>
      </c>
      <c r="D901">
        <v>49333.5</v>
      </c>
      <c r="E901">
        <v>49294.1</v>
      </c>
      <c r="F901">
        <v>2178.9699999999998</v>
      </c>
      <c r="G901">
        <v>5954.19</v>
      </c>
      <c r="H901">
        <v>1266.1500000000001</v>
      </c>
      <c r="I901">
        <v>1296.96</v>
      </c>
      <c r="J901">
        <v>1642.86</v>
      </c>
      <c r="K901">
        <v>40049.4</v>
      </c>
      <c r="L901">
        <v>5.4069300000000001E-2</v>
      </c>
      <c r="M901">
        <v>0.93174999999999997</v>
      </c>
      <c r="N901">
        <v>0</v>
      </c>
      <c r="O901" t="s">
        <v>42</v>
      </c>
    </row>
    <row r="902" spans="1:15" x14ac:dyDescent="0.25">
      <c r="A902" t="s">
        <v>41</v>
      </c>
      <c r="B902">
        <v>50484.3</v>
      </c>
      <c r="C902">
        <v>50362.400000000001</v>
      </c>
      <c r="D902">
        <v>50360.6</v>
      </c>
      <c r="E902">
        <v>50320.9</v>
      </c>
      <c r="F902">
        <v>2238.69</v>
      </c>
      <c r="G902">
        <v>6196.2</v>
      </c>
      <c r="H902">
        <v>1282.0999999999999</v>
      </c>
      <c r="I902">
        <v>1286.47</v>
      </c>
      <c r="J902">
        <v>1849.82</v>
      </c>
      <c r="K902">
        <v>40698.800000000003</v>
      </c>
      <c r="L902">
        <v>5.3909699999999998E-2</v>
      </c>
      <c r="M902">
        <v>0.93183499999999997</v>
      </c>
      <c r="N902">
        <v>187</v>
      </c>
      <c r="O902" t="s">
        <v>42</v>
      </c>
    </row>
    <row r="903" spans="1:15" x14ac:dyDescent="0.25">
      <c r="A903" t="s">
        <v>41</v>
      </c>
      <c r="B903">
        <v>48849.7</v>
      </c>
      <c r="C903">
        <v>48726.7</v>
      </c>
      <c r="D903">
        <v>48725.1</v>
      </c>
      <c r="E903">
        <v>48686.6</v>
      </c>
      <c r="F903">
        <v>2158.04</v>
      </c>
      <c r="G903">
        <v>5968.08</v>
      </c>
      <c r="H903">
        <v>1248.23</v>
      </c>
      <c r="I903">
        <v>1252.48</v>
      </c>
      <c r="J903">
        <v>1744.7</v>
      </c>
      <c r="K903">
        <v>39383.1</v>
      </c>
      <c r="L903">
        <v>5.4591199999999999E-2</v>
      </c>
      <c r="M903">
        <v>0.93182900000000002</v>
      </c>
      <c r="N903">
        <v>0</v>
      </c>
      <c r="O903" t="s">
        <v>42</v>
      </c>
    </row>
    <row r="904" spans="1:15" x14ac:dyDescent="0.25">
      <c r="A904" t="s">
        <v>41</v>
      </c>
      <c r="B904">
        <v>49433.9</v>
      </c>
      <c r="C904">
        <v>49295.199999999997</v>
      </c>
      <c r="D904">
        <v>49293.5</v>
      </c>
      <c r="E904">
        <v>49254.7</v>
      </c>
      <c r="F904">
        <v>2203.75</v>
      </c>
      <c r="G904">
        <v>6009.55</v>
      </c>
      <c r="H904">
        <v>1249.1099999999999</v>
      </c>
      <c r="I904">
        <v>1270.8800000000001</v>
      </c>
      <c r="J904">
        <v>1786.46</v>
      </c>
      <c r="K904">
        <v>39946.199999999997</v>
      </c>
      <c r="L904">
        <v>6.1198200000000001E-2</v>
      </c>
      <c r="M904">
        <v>0.93183300000000002</v>
      </c>
      <c r="N904">
        <v>32</v>
      </c>
      <c r="O904" t="s">
        <v>42</v>
      </c>
    </row>
    <row r="905" spans="1:15" x14ac:dyDescent="0.25">
      <c r="A905" t="s">
        <v>41</v>
      </c>
      <c r="B905">
        <v>47603.1</v>
      </c>
      <c r="C905">
        <v>47481</v>
      </c>
      <c r="D905">
        <v>47479.4</v>
      </c>
      <c r="E905">
        <v>47441.4</v>
      </c>
      <c r="F905">
        <v>2111.21</v>
      </c>
      <c r="G905">
        <v>5589.05</v>
      </c>
      <c r="H905">
        <v>1218.83</v>
      </c>
      <c r="I905">
        <v>1222.6300000000001</v>
      </c>
      <c r="J905">
        <v>1496.28</v>
      </c>
      <c r="K905">
        <v>38684.300000000003</v>
      </c>
      <c r="L905">
        <v>5.4985399999999997E-2</v>
      </c>
      <c r="M905">
        <v>0.95654700000000004</v>
      </c>
      <c r="N905">
        <v>0</v>
      </c>
      <c r="O905" t="s">
        <v>42</v>
      </c>
    </row>
    <row r="906" spans="1:15" x14ac:dyDescent="0.25">
      <c r="A906" t="s">
        <v>41</v>
      </c>
      <c r="B906">
        <v>49619.3</v>
      </c>
      <c r="C906">
        <v>49496.4</v>
      </c>
      <c r="D906">
        <v>49494.7</v>
      </c>
      <c r="E906">
        <v>49455.4</v>
      </c>
      <c r="F906">
        <v>2194.1999999999998</v>
      </c>
      <c r="G906">
        <v>5846.29</v>
      </c>
      <c r="H906">
        <v>1273.8599999999999</v>
      </c>
      <c r="I906">
        <v>1278.75</v>
      </c>
      <c r="J906">
        <v>1556.4</v>
      </c>
      <c r="K906">
        <v>40234.9</v>
      </c>
      <c r="L906">
        <v>5.4128799999999998E-2</v>
      </c>
      <c r="M906">
        <v>0.931836</v>
      </c>
      <c r="N906">
        <v>0</v>
      </c>
      <c r="O906" t="s">
        <v>42</v>
      </c>
    </row>
    <row r="907" spans="1:15" x14ac:dyDescent="0.25">
      <c r="A907" t="s">
        <v>41</v>
      </c>
      <c r="B907">
        <v>48356</v>
      </c>
      <c r="C907">
        <v>48228.7</v>
      </c>
      <c r="D907">
        <v>48227</v>
      </c>
      <c r="E907">
        <v>48188.6</v>
      </c>
      <c r="F907">
        <v>2163.61</v>
      </c>
      <c r="G907">
        <v>5678.67</v>
      </c>
      <c r="H907">
        <v>1241.03</v>
      </c>
      <c r="I907">
        <v>1244.05</v>
      </c>
      <c r="J907">
        <v>1496.21</v>
      </c>
      <c r="K907">
        <v>39236.6</v>
      </c>
      <c r="L907">
        <v>5.3934700000000002E-2</v>
      </c>
      <c r="M907">
        <v>0.95367000000000002</v>
      </c>
      <c r="N907">
        <v>32</v>
      </c>
      <c r="O907" t="s">
        <v>42</v>
      </c>
    </row>
    <row r="908" spans="1:15" x14ac:dyDescent="0.25">
      <c r="A908" t="s">
        <v>41</v>
      </c>
      <c r="B908">
        <v>50214.5</v>
      </c>
      <c r="C908">
        <v>50079.3</v>
      </c>
      <c r="D908">
        <v>50077.599999999999</v>
      </c>
      <c r="E908">
        <v>50038.1</v>
      </c>
      <c r="F908">
        <v>2225.2600000000002</v>
      </c>
      <c r="G908">
        <v>6249.62</v>
      </c>
      <c r="H908">
        <v>1291.27</v>
      </c>
      <c r="I908">
        <v>1316.3</v>
      </c>
      <c r="J908">
        <v>1884.64</v>
      </c>
      <c r="K908">
        <v>40415.699999999997</v>
      </c>
      <c r="L908">
        <v>5.4150999999999998E-2</v>
      </c>
      <c r="M908">
        <v>0.93176300000000001</v>
      </c>
      <c r="N908">
        <v>0</v>
      </c>
      <c r="O908" t="s">
        <v>42</v>
      </c>
    </row>
    <row r="909" spans="1:15" x14ac:dyDescent="0.25">
      <c r="A909" t="s">
        <v>41</v>
      </c>
      <c r="B909">
        <v>49758</v>
      </c>
      <c r="C909">
        <v>49617</v>
      </c>
      <c r="D909">
        <v>49615.199999999997</v>
      </c>
      <c r="E909">
        <v>49576.4</v>
      </c>
      <c r="F909">
        <v>2195.98</v>
      </c>
      <c r="G909">
        <v>6146.15</v>
      </c>
      <c r="H909">
        <v>1297.23</v>
      </c>
      <c r="I909">
        <v>1265.98</v>
      </c>
      <c r="J909">
        <v>1869.22</v>
      </c>
      <c r="K909">
        <v>40085.1</v>
      </c>
      <c r="L909">
        <v>5.5266999999999997E-2</v>
      </c>
      <c r="M909">
        <v>0.93179400000000001</v>
      </c>
      <c r="N909">
        <v>0</v>
      </c>
      <c r="O909" t="s">
        <v>42</v>
      </c>
    </row>
    <row r="910" spans="1:15" x14ac:dyDescent="0.25">
      <c r="A910" t="s">
        <v>41</v>
      </c>
      <c r="B910">
        <v>50493.1</v>
      </c>
      <c r="C910">
        <v>50371.1</v>
      </c>
      <c r="D910">
        <v>50369.3</v>
      </c>
      <c r="E910">
        <v>50329.9</v>
      </c>
      <c r="F910">
        <v>2202.94</v>
      </c>
      <c r="G910">
        <v>6321.24</v>
      </c>
      <c r="H910">
        <v>1269.08</v>
      </c>
      <c r="I910">
        <v>1278.68</v>
      </c>
      <c r="J910">
        <v>2016.09</v>
      </c>
      <c r="K910">
        <v>40637.5</v>
      </c>
      <c r="L910">
        <v>5.3937899999999997E-2</v>
      </c>
      <c r="M910">
        <v>0.93183300000000002</v>
      </c>
      <c r="N910">
        <v>109</v>
      </c>
      <c r="O910" t="s">
        <v>42</v>
      </c>
    </row>
    <row r="911" spans="1:15" x14ac:dyDescent="0.25">
      <c r="A911" t="s">
        <v>41</v>
      </c>
      <c r="B911">
        <v>50048.3</v>
      </c>
      <c r="C911">
        <v>49923.7</v>
      </c>
      <c r="D911">
        <v>49921.9</v>
      </c>
      <c r="E911">
        <v>49882.7</v>
      </c>
      <c r="F911">
        <v>2228.8000000000002</v>
      </c>
      <c r="G911">
        <v>6214.89</v>
      </c>
      <c r="H911">
        <v>1301.98</v>
      </c>
      <c r="I911">
        <v>1276.03</v>
      </c>
      <c r="J911">
        <v>1862.38</v>
      </c>
      <c r="K911">
        <v>40328.1</v>
      </c>
      <c r="L911">
        <v>5.7205800000000001E-2</v>
      </c>
      <c r="M911">
        <v>0.93183300000000002</v>
      </c>
      <c r="N911">
        <v>0</v>
      </c>
      <c r="O911" t="s">
        <v>42</v>
      </c>
    </row>
    <row r="912" spans="1:15" x14ac:dyDescent="0.25">
      <c r="A912" t="s">
        <v>41</v>
      </c>
      <c r="B912">
        <v>49589.599999999999</v>
      </c>
      <c r="C912">
        <v>49463.4</v>
      </c>
      <c r="D912">
        <v>49461.7</v>
      </c>
      <c r="E912">
        <v>49422.8</v>
      </c>
      <c r="F912">
        <v>2184.29</v>
      </c>
      <c r="G912">
        <v>6222.84</v>
      </c>
      <c r="H912">
        <v>1243.29</v>
      </c>
      <c r="I912">
        <v>1258.1500000000001</v>
      </c>
      <c r="J912">
        <v>2014.73</v>
      </c>
      <c r="K912">
        <v>39929.300000000003</v>
      </c>
      <c r="L912">
        <v>5.5256600000000003E-2</v>
      </c>
      <c r="M912">
        <v>0.93181499999999995</v>
      </c>
      <c r="N912">
        <v>238</v>
      </c>
      <c r="O912" t="s">
        <v>42</v>
      </c>
    </row>
    <row r="913" spans="1:15" x14ac:dyDescent="0.25">
      <c r="A913" t="s">
        <v>41</v>
      </c>
      <c r="B913">
        <v>48279.9</v>
      </c>
      <c r="C913">
        <v>48150.2</v>
      </c>
      <c r="D913">
        <v>48148.6</v>
      </c>
      <c r="E913">
        <v>48110.5</v>
      </c>
      <c r="F913">
        <v>2131.2600000000002</v>
      </c>
      <c r="G913">
        <v>5784.48</v>
      </c>
      <c r="H913">
        <v>1233.9100000000001</v>
      </c>
      <c r="I913">
        <v>1242.1400000000001</v>
      </c>
      <c r="J913">
        <v>1607.56</v>
      </c>
      <c r="K913">
        <v>39095.300000000003</v>
      </c>
      <c r="L913">
        <v>5.7511899999999998E-2</v>
      </c>
      <c r="M913">
        <v>0.93182799999999999</v>
      </c>
      <c r="N913">
        <v>379</v>
      </c>
      <c r="O913" t="s">
        <v>42</v>
      </c>
    </row>
    <row r="914" spans="1:15" x14ac:dyDescent="0.25">
      <c r="A914" t="s">
        <v>41</v>
      </c>
      <c r="B914">
        <v>49769.7</v>
      </c>
      <c r="C914">
        <v>49648.7</v>
      </c>
      <c r="D914">
        <v>49647</v>
      </c>
      <c r="E914">
        <v>49607.6</v>
      </c>
      <c r="F914">
        <v>2198</v>
      </c>
      <c r="G914">
        <v>6006</v>
      </c>
      <c r="H914">
        <v>1273.55</v>
      </c>
      <c r="I914">
        <v>1282.79</v>
      </c>
      <c r="J914">
        <v>1698.32</v>
      </c>
      <c r="K914">
        <v>40240.699999999997</v>
      </c>
      <c r="L914">
        <v>5.5417099999999997E-2</v>
      </c>
      <c r="M914">
        <v>0.93177299999999996</v>
      </c>
      <c r="N914">
        <v>154</v>
      </c>
      <c r="O914" t="s">
        <v>42</v>
      </c>
    </row>
    <row r="915" spans="1:15" x14ac:dyDescent="0.25">
      <c r="A915" t="s">
        <v>41</v>
      </c>
      <c r="B915">
        <v>48046.6</v>
      </c>
      <c r="C915">
        <v>47900.6</v>
      </c>
      <c r="D915">
        <v>47898.9</v>
      </c>
      <c r="E915">
        <v>47861.2</v>
      </c>
      <c r="F915">
        <v>2106.19</v>
      </c>
      <c r="G915">
        <v>5892.15</v>
      </c>
      <c r="H915">
        <v>1240.26</v>
      </c>
      <c r="I915">
        <v>1265.8499999999999</v>
      </c>
      <c r="J915">
        <v>1693.27</v>
      </c>
      <c r="K915">
        <v>38761.699999999997</v>
      </c>
      <c r="L915">
        <v>5.3949700000000003E-2</v>
      </c>
      <c r="M915">
        <v>0.93183499999999997</v>
      </c>
      <c r="N915">
        <v>99</v>
      </c>
      <c r="O915" t="s">
        <v>42</v>
      </c>
    </row>
    <row r="916" spans="1:15" x14ac:dyDescent="0.25">
      <c r="A916" t="s">
        <v>41</v>
      </c>
      <c r="B916">
        <v>49024.3</v>
      </c>
      <c r="C916">
        <v>48903.1</v>
      </c>
      <c r="D916">
        <v>48901.4</v>
      </c>
      <c r="E916">
        <v>48862.7</v>
      </c>
      <c r="F916">
        <v>2142.2399999999998</v>
      </c>
      <c r="G916">
        <v>6038.33</v>
      </c>
      <c r="H916">
        <v>1249.1300000000001</v>
      </c>
      <c r="I916">
        <v>1275.26</v>
      </c>
      <c r="J916">
        <v>1811.57</v>
      </c>
      <c r="K916">
        <v>39545.5</v>
      </c>
      <c r="L916">
        <v>5.4168800000000003E-2</v>
      </c>
      <c r="M916">
        <v>0.95911100000000005</v>
      </c>
      <c r="N916">
        <v>0</v>
      </c>
      <c r="O916" t="s">
        <v>42</v>
      </c>
    </row>
    <row r="917" spans="1:15" x14ac:dyDescent="0.25">
      <c r="A917" t="s">
        <v>41</v>
      </c>
      <c r="B917">
        <v>50888.4</v>
      </c>
      <c r="C917">
        <v>50767.1</v>
      </c>
      <c r="D917">
        <v>50765.2</v>
      </c>
      <c r="E917">
        <v>50726</v>
      </c>
      <c r="F917">
        <v>2234.27</v>
      </c>
      <c r="G917">
        <v>6617.03</v>
      </c>
      <c r="H917">
        <v>1267.3599999999999</v>
      </c>
      <c r="I917">
        <v>1340.95</v>
      </c>
      <c r="J917">
        <v>2231.35</v>
      </c>
      <c r="K917">
        <v>40780.9</v>
      </c>
      <c r="L917">
        <v>5.4863599999999998E-2</v>
      </c>
      <c r="M917">
        <v>0.95889500000000005</v>
      </c>
      <c r="N917">
        <v>0</v>
      </c>
      <c r="O917" t="s">
        <v>42</v>
      </c>
    </row>
    <row r="918" spans="1:15" x14ac:dyDescent="0.25">
      <c r="A918" t="s">
        <v>41</v>
      </c>
      <c r="B918">
        <v>50283.4</v>
      </c>
      <c r="C918">
        <v>50161.2</v>
      </c>
      <c r="D918">
        <v>50159.4</v>
      </c>
      <c r="E918">
        <v>50120.4</v>
      </c>
      <c r="F918">
        <v>2273.6999999999998</v>
      </c>
      <c r="G918">
        <v>6380.6</v>
      </c>
      <c r="H918">
        <v>1248.25</v>
      </c>
      <c r="I918">
        <v>1262.82</v>
      </c>
      <c r="J918">
        <v>2147.5700000000002</v>
      </c>
      <c r="K918">
        <v>40337.599999999999</v>
      </c>
      <c r="L918">
        <v>5.6290300000000001E-2</v>
      </c>
      <c r="M918">
        <v>0.95922700000000005</v>
      </c>
      <c r="N918">
        <v>81</v>
      </c>
      <c r="O918" t="s">
        <v>42</v>
      </c>
    </row>
    <row r="919" spans="1:15" x14ac:dyDescent="0.25">
      <c r="A919" t="s">
        <v>41</v>
      </c>
      <c r="B919">
        <v>50877.4</v>
      </c>
      <c r="C919">
        <v>50757.599999999999</v>
      </c>
      <c r="D919">
        <v>50755.8</v>
      </c>
      <c r="E919">
        <v>50716.4</v>
      </c>
      <c r="F919">
        <v>2210.2199999999998</v>
      </c>
      <c r="G919">
        <v>6648.22</v>
      </c>
      <c r="H919">
        <v>1265.4100000000001</v>
      </c>
      <c r="I919">
        <v>1359.19</v>
      </c>
      <c r="J919">
        <v>2270.9699999999998</v>
      </c>
      <c r="K919">
        <v>40738.400000000001</v>
      </c>
      <c r="L919">
        <v>5.3915400000000002E-2</v>
      </c>
      <c r="M919">
        <v>0.95515300000000003</v>
      </c>
      <c r="N919">
        <v>298</v>
      </c>
      <c r="O919" t="s">
        <v>42</v>
      </c>
    </row>
    <row r="920" spans="1:15" x14ac:dyDescent="0.25">
      <c r="A920" t="s">
        <v>41</v>
      </c>
      <c r="B920">
        <v>51178</v>
      </c>
      <c r="C920">
        <v>51051.1</v>
      </c>
      <c r="D920">
        <v>51049.4</v>
      </c>
      <c r="E920">
        <v>51009.599999999999</v>
      </c>
      <c r="F920">
        <v>2241.09</v>
      </c>
      <c r="G920">
        <v>6564.12</v>
      </c>
      <c r="H920">
        <v>1276.67</v>
      </c>
      <c r="I920">
        <v>1334.94</v>
      </c>
      <c r="J920">
        <v>2174.9499999999998</v>
      </c>
      <c r="K920">
        <v>41032</v>
      </c>
      <c r="L920">
        <v>5.3909499999999999E-2</v>
      </c>
      <c r="M920">
        <v>0.93669599999999997</v>
      </c>
      <c r="N920">
        <v>0</v>
      </c>
      <c r="O920" t="s">
        <v>42</v>
      </c>
    </row>
    <row r="921" spans="1:15" x14ac:dyDescent="0.25">
      <c r="A921" t="s">
        <v>41</v>
      </c>
      <c r="B921">
        <v>49801.4</v>
      </c>
      <c r="C921">
        <v>49672</v>
      </c>
      <c r="D921">
        <v>49670.2</v>
      </c>
      <c r="E921">
        <v>49631.4</v>
      </c>
      <c r="F921">
        <v>2245.23</v>
      </c>
      <c r="G921">
        <v>6177.16</v>
      </c>
      <c r="H921">
        <v>1282.47</v>
      </c>
      <c r="I921">
        <v>1270.73</v>
      </c>
      <c r="J921">
        <v>1872.79</v>
      </c>
      <c r="K921">
        <v>40067.9</v>
      </c>
      <c r="L921">
        <v>5.4137200000000003E-2</v>
      </c>
      <c r="M921">
        <v>0.95922600000000002</v>
      </c>
      <c r="N921">
        <v>0</v>
      </c>
      <c r="O921" t="s">
        <v>42</v>
      </c>
    </row>
    <row r="922" spans="1:15" x14ac:dyDescent="0.25">
      <c r="A922" t="s">
        <v>41</v>
      </c>
      <c r="B922">
        <v>49005.599999999999</v>
      </c>
      <c r="C922">
        <v>48884.5</v>
      </c>
      <c r="D922">
        <v>48882.8</v>
      </c>
      <c r="E922">
        <v>48844.3</v>
      </c>
      <c r="F922">
        <v>2200.36</v>
      </c>
      <c r="G922">
        <v>6155.57</v>
      </c>
      <c r="H922">
        <v>1296.47</v>
      </c>
      <c r="I922">
        <v>1252.83</v>
      </c>
      <c r="J922">
        <v>1902.2</v>
      </c>
      <c r="K922">
        <v>39345</v>
      </c>
      <c r="L922">
        <v>5.7812599999999999E-2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49280.800000000003</v>
      </c>
      <c r="C923">
        <v>49131.5</v>
      </c>
      <c r="D923">
        <v>49129.8</v>
      </c>
      <c r="E923">
        <v>49091</v>
      </c>
      <c r="F923">
        <v>2179.71</v>
      </c>
      <c r="G923">
        <v>5943.53</v>
      </c>
      <c r="H923">
        <v>1290.5899999999999</v>
      </c>
      <c r="I923">
        <v>1257.67</v>
      </c>
      <c r="J923">
        <v>1653.58</v>
      </c>
      <c r="K923">
        <v>39898.9</v>
      </c>
      <c r="L923">
        <v>5.4945500000000001E-2</v>
      </c>
      <c r="M923">
        <v>0.95235000000000003</v>
      </c>
      <c r="N923">
        <v>235</v>
      </c>
      <c r="O923" t="s">
        <v>42</v>
      </c>
    </row>
    <row r="924" spans="1:15" x14ac:dyDescent="0.25">
      <c r="A924" t="s">
        <v>41</v>
      </c>
      <c r="B924">
        <v>49392.800000000003</v>
      </c>
      <c r="C924">
        <v>49173.8</v>
      </c>
      <c r="D924">
        <v>49172.1</v>
      </c>
      <c r="E924">
        <v>49132.800000000003</v>
      </c>
      <c r="F924">
        <v>2207.33</v>
      </c>
      <c r="G924">
        <v>5927.57</v>
      </c>
      <c r="H924">
        <v>1262.97</v>
      </c>
      <c r="I924">
        <v>1288.9000000000001</v>
      </c>
      <c r="J924">
        <v>1648.83</v>
      </c>
      <c r="K924">
        <v>39860.800000000003</v>
      </c>
      <c r="L924">
        <v>5.3909800000000001E-2</v>
      </c>
      <c r="M924">
        <v>0.95747800000000005</v>
      </c>
      <c r="N924">
        <v>0</v>
      </c>
      <c r="O924" t="s">
        <v>42</v>
      </c>
    </row>
    <row r="925" spans="1:15" x14ac:dyDescent="0.25">
      <c r="A925" t="s">
        <v>41</v>
      </c>
      <c r="B925">
        <v>50997.9</v>
      </c>
      <c r="C925">
        <v>50821.3</v>
      </c>
      <c r="D925">
        <v>50819.6</v>
      </c>
      <c r="E925">
        <v>50779.5</v>
      </c>
      <c r="F925">
        <v>2245.36</v>
      </c>
      <c r="G925">
        <v>6376.59</v>
      </c>
      <c r="H925">
        <v>1305.05</v>
      </c>
      <c r="I925">
        <v>1333.05</v>
      </c>
      <c r="J925">
        <v>1967.18</v>
      </c>
      <c r="K925">
        <v>40988.400000000001</v>
      </c>
      <c r="L925">
        <v>5.4447200000000001E-2</v>
      </c>
      <c r="M925">
        <v>0.95388899999999999</v>
      </c>
      <c r="N925">
        <v>0</v>
      </c>
      <c r="O925" t="s">
        <v>42</v>
      </c>
    </row>
    <row r="926" spans="1:15" x14ac:dyDescent="0.25">
      <c r="A926" t="s">
        <v>41</v>
      </c>
      <c r="B926">
        <v>50592.6</v>
      </c>
      <c r="C926">
        <v>50465.599999999999</v>
      </c>
      <c r="D926">
        <v>50463.8</v>
      </c>
      <c r="E926">
        <v>50403.199999999997</v>
      </c>
      <c r="F926">
        <v>2221.08</v>
      </c>
      <c r="G926">
        <v>6312.46</v>
      </c>
      <c r="H926">
        <v>1314.56</v>
      </c>
      <c r="I926">
        <v>1320.2</v>
      </c>
      <c r="J926">
        <v>1900.91</v>
      </c>
      <c r="K926">
        <v>40708.300000000003</v>
      </c>
      <c r="L926">
        <v>5.42242E-2</v>
      </c>
      <c r="M926">
        <v>0.95838199999999996</v>
      </c>
      <c r="N926">
        <v>185</v>
      </c>
      <c r="O926" t="s">
        <v>42</v>
      </c>
    </row>
    <row r="927" spans="1:15" x14ac:dyDescent="0.25">
      <c r="A927" t="s">
        <v>41</v>
      </c>
      <c r="B927">
        <v>49854.5</v>
      </c>
      <c r="C927">
        <v>49674</v>
      </c>
      <c r="D927">
        <v>49672.3</v>
      </c>
      <c r="E927">
        <v>49632.9</v>
      </c>
      <c r="F927">
        <v>2235.56</v>
      </c>
      <c r="G927">
        <v>6075.2</v>
      </c>
      <c r="H927">
        <v>1289.3800000000001</v>
      </c>
      <c r="I927">
        <v>1276.24</v>
      </c>
      <c r="J927">
        <v>1747.81</v>
      </c>
      <c r="K927">
        <v>40209.699999999997</v>
      </c>
      <c r="L927">
        <v>5.4031000000000003E-2</v>
      </c>
      <c r="M927">
        <v>0.93183499999999997</v>
      </c>
      <c r="N927">
        <v>201</v>
      </c>
      <c r="O927" t="s">
        <v>42</v>
      </c>
    </row>
    <row r="928" spans="1:15" x14ac:dyDescent="0.25">
      <c r="A928" t="s">
        <v>41</v>
      </c>
      <c r="B928">
        <v>50359.7</v>
      </c>
      <c r="C928">
        <v>50231.5</v>
      </c>
      <c r="D928">
        <v>50229.8</v>
      </c>
      <c r="E928">
        <v>50190.2</v>
      </c>
      <c r="F928">
        <v>2187.7399999999998</v>
      </c>
      <c r="G928">
        <v>6173.15</v>
      </c>
      <c r="H928">
        <v>1294.75</v>
      </c>
      <c r="I928">
        <v>1282.3599999999999</v>
      </c>
      <c r="J928">
        <v>1856.78</v>
      </c>
      <c r="K928">
        <v>40644.9</v>
      </c>
      <c r="L928">
        <v>5.39433E-2</v>
      </c>
      <c r="M928">
        <v>0.93182699999999996</v>
      </c>
      <c r="N928">
        <v>0</v>
      </c>
      <c r="O928" t="s">
        <v>42</v>
      </c>
    </row>
    <row r="929" spans="1:15" x14ac:dyDescent="0.25">
      <c r="A929" t="s">
        <v>41</v>
      </c>
      <c r="B929">
        <v>50064</v>
      </c>
      <c r="C929">
        <v>49937.599999999999</v>
      </c>
      <c r="D929">
        <v>49935.9</v>
      </c>
      <c r="E929">
        <v>49896.800000000003</v>
      </c>
      <c r="F929">
        <v>2186.5700000000002</v>
      </c>
      <c r="G929">
        <v>6229.84</v>
      </c>
      <c r="H929">
        <v>1282.6600000000001</v>
      </c>
      <c r="I929">
        <v>1275.56</v>
      </c>
      <c r="J929">
        <v>1923.72</v>
      </c>
      <c r="K929">
        <v>40340.400000000001</v>
      </c>
      <c r="L929">
        <v>5.3998600000000001E-2</v>
      </c>
      <c r="M929">
        <v>0.93183000000000005</v>
      </c>
      <c r="N929">
        <v>161</v>
      </c>
      <c r="O929" t="s">
        <v>42</v>
      </c>
    </row>
    <row r="930" spans="1:15" x14ac:dyDescent="0.25">
      <c r="A930" t="s">
        <v>41</v>
      </c>
      <c r="B930">
        <v>49709.8</v>
      </c>
      <c r="C930">
        <v>49560.2</v>
      </c>
      <c r="D930">
        <v>49558.5</v>
      </c>
      <c r="E930">
        <v>49519.1</v>
      </c>
      <c r="F930">
        <v>2170.29</v>
      </c>
      <c r="G930">
        <v>6035.45</v>
      </c>
      <c r="H930">
        <v>1263.71</v>
      </c>
      <c r="I930">
        <v>1272.57</v>
      </c>
      <c r="J930">
        <v>1763.26</v>
      </c>
      <c r="K930">
        <v>40166.6</v>
      </c>
      <c r="L930">
        <v>5.3974899999999999E-2</v>
      </c>
      <c r="M930">
        <v>0.93183700000000003</v>
      </c>
      <c r="N930">
        <v>0</v>
      </c>
      <c r="O930" t="s">
        <v>42</v>
      </c>
    </row>
    <row r="931" spans="1:15" x14ac:dyDescent="0.25">
      <c r="A931" t="s">
        <v>41</v>
      </c>
      <c r="B931">
        <v>49717.7</v>
      </c>
      <c r="C931">
        <v>49594</v>
      </c>
      <c r="D931">
        <v>49592.3</v>
      </c>
      <c r="E931">
        <v>49552.800000000003</v>
      </c>
      <c r="F931">
        <v>2292.83</v>
      </c>
      <c r="G931">
        <v>6069.27</v>
      </c>
      <c r="H931">
        <v>1287.0999999999999</v>
      </c>
      <c r="I931">
        <v>1327.13</v>
      </c>
      <c r="J931">
        <v>1712.87</v>
      </c>
      <c r="K931">
        <v>40080.400000000001</v>
      </c>
      <c r="L931">
        <v>5.39163E-2</v>
      </c>
      <c r="M931">
        <v>0.94685299999999994</v>
      </c>
      <c r="N931">
        <v>0</v>
      </c>
      <c r="O931" t="s">
        <v>42</v>
      </c>
    </row>
    <row r="932" spans="1:15" x14ac:dyDescent="0.25">
      <c r="A932" t="s">
        <v>41</v>
      </c>
      <c r="B932">
        <v>49300.800000000003</v>
      </c>
      <c r="C932">
        <v>49173.2</v>
      </c>
      <c r="D932">
        <v>49171.5</v>
      </c>
      <c r="E932">
        <v>49132.3</v>
      </c>
      <c r="F932">
        <v>2189.33</v>
      </c>
      <c r="G932">
        <v>5907.02</v>
      </c>
      <c r="H932">
        <v>1261.2</v>
      </c>
      <c r="I932">
        <v>1269.8800000000001</v>
      </c>
      <c r="J932">
        <v>1643.21</v>
      </c>
      <c r="K932">
        <v>39873</v>
      </c>
      <c r="L932">
        <v>5.3990099999999999E-2</v>
      </c>
      <c r="M932">
        <v>0.93182799999999999</v>
      </c>
      <c r="N932">
        <v>149</v>
      </c>
      <c r="O932" t="s">
        <v>42</v>
      </c>
    </row>
    <row r="933" spans="1:15" x14ac:dyDescent="0.25">
      <c r="A933" t="s">
        <v>41</v>
      </c>
      <c r="B933">
        <v>50529.5</v>
      </c>
      <c r="C933">
        <v>50409</v>
      </c>
      <c r="D933">
        <v>50407.199999999997</v>
      </c>
      <c r="E933">
        <v>50365.5</v>
      </c>
      <c r="F933">
        <v>2224.08</v>
      </c>
      <c r="G933">
        <v>6137.08</v>
      </c>
      <c r="H933">
        <v>1303.47</v>
      </c>
      <c r="I933">
        <v>1292.98</v>
      </c>
      <c r="J933">
        <v>1794.21</v>
      </c>
      <c r="K933">
        <v>40844.9</v>
      </c>
      <c r="L933">
        <v>5.4089100000000001E-2</v>
      </c>
      <c r="M933">
        <v>0.959121</v>
      </c>
      <c r="N933">
        <v>0</v>
      </c>
      <c r="O933" t="s">
        <v>42</v>
      </c>
    </row>
    <row r="934" spans="1:15" x14ac:dyDescent="0.25">
      <c r="A934" t="s">
        <v>41</v>
      </c>
      <c r="B934">
        <v>47193.1</v>
      </c>
      <c r="C934">
        <v>47069.4</v>
      </c>
      <c r="D934">
        <v>47067.8</v>
      </c>
      <c r="E934">
        <v>47030.6</v>
      </c>
      <c r="F934">
        <v>2063.5100000000002</v>
      </c>
      <c r="G934">
        <v>5713.02</v>
      </c>
      <c r="H934">
        <v>1212.6199999999999</v>
      </c>
      <c r="I934">
        <v>1198.76</v>
      </c>
      <c r="J934">
        <v>1657.07</v>
      </c>
      <c r="K934">
        <v>38165.300000000003</v>
      </c>
      <c r="L934">
        <v>5.4331999999999998E-2</v>
      </c>
      <c r="M934">
        <v>0.931836</v>
      </c>
      <c r="N934">
        <v>5</v>
      </c>
      <c r="O934" t="s">
        <v>42</v>
      </c>
    </row>
    <row r="935" spans="1:15" x14ac:dyDescent="0.25">
      <c r="A935" t="s">
        <v>41</v>
      </c>
      <c r="B935">
        <v>49161.1</v>
      </c>
      <c r="C935">
        <v>49041.5</v>
      </c>
      <c r="D935">
        <v>49039.9</v>
      </c>
      <c r="E935">
        <v>48983.1</v>
      </c>
      <c r="F935">
        <v>2190.98</v>
      </c>
      <c r="G935">
        <v>6043.81</v>
      </c>
      <c r="H935">
        <v>1262.79</v>
      </c>
      <c r="I935">
        <v>1270.42</v>
      </c>
      <c r="J935">
        <v>1787.31</v>
      </c>
      <c r="K935">
        <v>39674.6</v>
      </c>
      <c r="L935">
        <v>5.4507E-2</v>
      </c>
      <c r="M935">
        <v>0.931836</v>
      </c>
      <c r="N935">
        <v>187</v>
      </c>
      <c r="O935" t="s">
        <v>42</v>
      </c>
    </row>
    <row r="936" spans="1:15" x14ac:dyDescent="0.25">
      <c r="A936" t="s">
        <v>41</v>
      </c>
      <c r="B936">
        <v>50469.1</v>
      </c>
      <c r="C936">
        <v>50341</v>
      </c>
      <c r="D936">
        <v>50339.199999999997</v>
      </c>
      <c r="E936">
        <v>50299.3</v>
      </c>
      <c r="F936">
        <v>2245.7600000000002</v>
      </c>
      <c r="G936">
        <v>6170.53</v>
      </c>
      <c r="H936">
        <v>1286.04</v>
      </c>
      <c r="I936">
        <v>1290.31</v>
      </c>
      <c r="J936">
        <v>1810.22</v>
      </c>
      <c r="K936">
        <v>40752</v>
      </c>
      <c r="L936">
        <v>5.3959100000000003E-2</v>
      </c>
      <c r="M936">
        <v>0.93183700000000003</v>
      </c>
      <c r="N936">
        <v>0</v>
      </c>
      <c r="O936" t="s">
        <v>42</v>
      </c>
    </row>
    <row r="937" spans="1:15" x14ac:dyDescent="0.25">
      <c r="A937" t="s">
        <v>41</v>
      </c>
      <c r="B937">
        <v>49548.6</v>
      </c>
      <c r="C937">
        <v>49387.7</v>
      </c>
      <c r="D937">
        <v>49385.9</v>
      </c>
      <c r="E937">
        <v>49347</v>
      </c>
      <c r="F937">
        <v>2191.67</v>
      </c>
      <c r="G937">
        <v>6017.91</v>
      </c>
      <c r="H937">
        <v>1260.47</v>
      </c>
      <c r="I937">
        <v>1265.68</v>
      </c>
      <c r="J937">
        <v>1760.97</v>
      </c>
      <c r="K937">
        <v>40007.599999999999</v>
      </c>
      <c r="L937">
        <v>7.4324299999999996E-2</v>
      </c>
      <c r="M937">
        <v>0.93183300000000002</v>
      </c>
      <c r="N937">
        <v>0</v>
      </c>
      <c r="O937" t="s">
        <v>42</v>
      </c>
    </row>
    <row r="938" spans="1:15" x14ac:dyDescent="0.25">
      <c r="A938" t="s">
        <v>41</v>
      </c>
      <c r="B938">
        <v>49955.3</v>
      </c>
      <c r="C938">
        <v>49826.7</v>
      </c>
      <c r="D938">
        <v>49825</v>
      </c>
      <c r="E938">
        <v>49785.4</v>
      </c>
      <c r="F938">
        <v>2186.8000000000002</v>
      </c>
      <c r="G938">
        <v>6002.85</v>
      </c>
      <c r="H938">
        <v>1278.5899999999999</v>
      </c>
      <c r="I938">
        <v>1288.3800000000001</v>
      </c>
      <c r="J938">
        <v>1691.87</v>
      </c>
      <c r="K938">
        <v>40392.1</v>
      </c>
      <c r="L938">
        <v>5.6248199999999998E-2</v>
      </c>
      <c r="M938">
        <v>0.93183099999999996</v>
      </c>
      <c r="N938">
        <v>0</v>
      </c>
      <c r="O938" t="s">
        <v>42</v>
      </c>
    </row>
    <row r="939" spans="1:15" x14ac:dyDescent="0.25">
      <c r="A939" t="s">
        <v>41</v>
      </c>
      <c r="B939">
        <v>50133.9</v>
      </c>
      <c r="C939">
        <v>49956.6</v>
      </c>
      <c r="D939">
        <v>49954.9</v>
      </c>
      <c r="E939">
        <v>49915.6</v>
      </c>
      <c r="F939">
        <v>2213.06</v>
      </c>
      <c r="G939">
        <v>6294.93</v>
      </c>
      <c r="H939">
        <v>1287.5999999999999</v>
      </c>
      <c r="I939">
        <v>1294.04</v>
      </c>
      <c r="J939">
        <v>1946.91</v>
      </c>
      <c r="K939">
        <v>40288.699999999997</v>
      </c>
      <c r="L939">
        <v>5.3984400000000002E-2</v>
      </c>
      <c r="M939">
        <v>0.93177100000000002</v>
      </c>
      <c r="N939">
        <v>439</v>
      </c>
      <c r="O939" t="s">
        <v>42</v>
      </c>
    </row>
    <row r="940" spans="1:15" x14ac:dyDescent="0.25">
      <c r="A940" t="s">
        <v>41</v>
      </c>
      <c r="B940">
        <v>49140.1</v>
      </c>
      <c r="C940">
        <v>48977.2</v>
      </c>
      <c r="D940">
        <v>48975.5</v>
      </c>
      <c r="E940">
        <v>48937.2</v>
      </c>
      <c r="F940">
        <v>2143.59</v>
      </c>
      <c r="G940">
        <v>6092.36</v>
      </c>
      <c r="H940">
        <v>1235.96</v>
      </c>
      <c r="I940">
        <v>1246.4100000000001</v>
      </c>
      <c r="J940">
        <v>1843.71</v>
      </c>
      <c r="K940">
        <v>39609.9</v>
      </c>
      <c r="L940">
        <v>5.3916699999999998E-2</v>
      </c>
      <c r="M940">
        <v>0.93182100000000001</v>
      </c>
      <c r="N940">
        <v>439</v>
      </c>
      <c r="O940" t="s">
        <v>42</v>
      </c>
    </row>
    <row r="941" spans="1:15" x14ac:dyDescent="0.25">
      <c r="A941" t="s">
        <v>41</v>
      </c>
      <c r="B941">
        <v>51098.6</v>
      </c>
      <c r="C941">
        <v>50974.9</v>
      </c>
      <c r="D941">
        <v>50973.1</v>
      </c>
      <c r="E941">
        <v>50933.5</v>
      </c>
      <c r="F941">
        <v>2250.89</v>
      </c>
      <c r="G941">
        <v>6603.98</v>
      </c>
      <c r="H941">
        <v>1314.74</v>
      </c>
      <c r="I941">
        <v>1291.32</v>
      </c>
      <c r="J941">
        <v>2159.7800000000002</v>
      </c>
      <c r="K941">
        <v>40963.4</v>
      </c>
      <c r="L941">
        <v>5.3909499999999999E-2</v>
      </c>
      <c r="M941">
        <v>0.94536200000000004</v>
      </c>
      <c r="N941">
        <v>0</v>
      </c>
      <c r="O941" t="s">
        <v>42</v>
      </c>
    </row>
    <row r="942" spans="1:15" x14ac:dyDescent="0.25">
      <c r="A942" t="s">
        <v>41</v>
      </c>
      <c r="B942">
        <v>49797</v>
      </c>
      <c r="C942">
        <v>49613.3</v>
      </c>
      <c r="D942">
        <v>49611.6</v>
      </c>
      <c r="E942">
        <v>49572.2</v>
      </c>
      <c r="F942">
        <v>2260.21</v>
      </c>
      <c r="G942">
        <v>6081.82</v>
      </c>
      <c r="H942">
        <v>1265.6600000000001</v>
      </c>
      <c r="I942">
        <v>1291.17</v>
      </c>
      <c r="J942">
        <v>1772</v>
      </c>
      <c r="K942">
        <v>40052.300000000003</v>
      </c>
      <c r="L942">
        <v>5.7349400000000002E-2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49435.8</v>
      </c>
      <c r="C943">
        <v>49310.9</v>
      </c>
      <c r="D943">
        <v>49309.2</v>
      </c>
      <c r="E943">
        <v>49269.9</v>
      </c>
      <c r="F943">
        <v>2177.17</v>
      </c>
      <c r="G943">
        <v>5903.06</v>
      </c>
      <c r="H943">
        <v>1269.28</v>
      </c>
      <c r="I943">
        <v>1275.26</v>
      </c>
      <c r="J943">
        <v>1607.46</v>
      </c>
      <c r="K943">
        <v>40055.199999999997</v>
      </c>
      <c r="L943">
        <v>5.3911100000000003E-2</v>
      </c>
      <c r="M943">
        <v>0.93179400000000001</v>
      </c>
      <c r="N943">
        <v>0</v>
      </c>
      <c r="O943" t="s">
        <v>42</v>
      </c>
    </row>
    <row r="944" spans="1:15" x14ac:dyDescent="0.25">
      <c r="A944" t="s">
        <v>41</v>
      </c>
      <c r="B944">
        <v>48708.4</v>
      </c>
      <c r="C944">
        <v>48582.400000000001</v>
      </c>
      <c r="D944">
        <v>48580.800000000003</v>
      </c>
      <c r="E944">
        <v>48542</v>
      </c>
      <c r="F944">
        <v>2163.87</v>
      </c>
      <c r="G944">
        <v>5767.05</v>
      </c>
      <c r="H944">
        <v>1263.54</v>
      </c>
      <c r="I944">
        <v>1250.17</v>
      </c>
      <c r="J944">
        <v>1535.18</v>
      </c>
      <c r="K944">
        <v>39447.699999999997</v>
      </c>
      <c r="L944">
        <v>5.70588E-2</v>
      </c>
      <c r="M944">
        <v>0.93183300000000002</v>
      </c>
      <c r="N944">
        <v>0</v>
      </c>
      <c r="O944" t="s">
        <v>42</v>
      </c>
    </row>
    <row r="945" spans="1:25" x14ac:dyDescent="0.25">
      <c r="A945" t="s">
        <v>41</v>
      </c>
      <c r="B945">
        <v>50226.6</v>
      </c>
      <c r="C945">
        <v>50102.9</v>
      </c>
      <c r="D945">
        <v>50101.1</v>
      </c>
      <c r="E945">
        <v>50061.9</v>
      </c>
      <c r="F945">
        <v>2219.7800000000002</v>
      </c>
      <c r="G945">
        <v>6371.94</v>
      </c>
      <c r="H945">
        <v>1265.23</v>
      </c>
      <c r="I945">
        <v>1290.82</v>
      </c>
      <c r="J945">
        <v>2037.33</v>
      </c>
      <c r="K945">
        <v>40262.400000000001</v>
      </c>
      <c r="L945">
        <v>5.41559E-2</v>
      </c>
      <c r="M945">
        <v>0.95870200000000005</v>
      </c>
      <c r="N945">
        <v>448</v>
      </c>
      <c r="O945" t="s">
        <v>42</v>
      </c>
    </row>
    <row r="946" spans="1:25" x14ac:dyDescent="0.25">
      <c r="A946" t="s">
        <v>41</v>
      </c>
      <c r="B946">
        <v>49076.800000000003</v>
      </c>
      <c r="C946">
        <v>48954.9</v>
      </c>
      <c r="D946">
        <v>48953.2</v>
      </c>
      <c r="E946">
        <v>48914.2</v>
      </c>
      <c r="F946">
        <v>2154.56</v>
      </c>
      <c r="G946">
        <v>6008.22</v>
      </c>
      <c r="H946">
        <v>1269.8800000000001</v>
      </c>
      <c r="I946">
        <v>1271.57</v>
      </c>
      <c r="J946">
        <v>1720.43</v>
      </c>
      <c r="K946">
        <v>39577.9</v>
      </c>
      <c r="L946">
        <v>5.6874899999999999E-2</v>
      </c>
      <c r="M946">
        <v>0.93182600000000004</v>
      </c>
      <c r="N946">
        <v>0</v>
      </c>
      <c r="O946" t="s">
        <v>42</v>
      </c>
    </row>
    <row r="947" spans="1:25" x14ac:dyDescent="0.25">
      <c r="A947" t="s">
        <v>41</v>
      </c>
      <c r="B947">
        <v>48142.2</v>
      </c>
      <c r="C947">
        <v>48014.5</v>
      </c>
      <c r="D947">
        <v>48013</v>
      </c>
      <c r="E947">
        <v>47975.1</v>
      </c>
      <c r="F947">
        <v>2114.5300000000002</v>
      </c>
      <c r="G947">
        <v>5806.24</v>
      </c>
      <c r="H947">
        <v>1221.75</v>
      </c>
      <c r="I947">
        <v>1230.42</v>
      </c>
      <c r="J947">
        <v>1668.34</v>
      </c>
      <c r="K947">
        <v>38900.199999999997</v>
      </c>
      <c r="L947">
        <v>5.3909800000000001E-2</v>
      </c>
      <c r="M947">
        <v>0.95376899999999998</v>
      </c>
      <c r="N947">
        <v>0</v>
      </c>
      <c r="O947" t="s">
        <v>42</v>
      </c>
    </row>
    <row r="948" spans="1:25" x14ac:dyDescent="0.25">
      <c r="A948" t="s">
        <v>41</v>
      </c>
      <c r="B948">
        <v>49628.800000000003</v>
      </c>
      <c r="C948">
        <v>49509</v>
      </c>
      <c r="D948">
        <v>49507.3</v>
      </c>
      <c r="E948">
        <v>49468.6</v>
      </c>
      <c r="F948">
        <v>2217.79</v>
      </c>
      <c r="G948">
        <v>6304.31</v>
      </c>
      <c r="H948">
        <v>1261.03</v>
      </c>
      <c r="I948">
        <v>1281.53</v>
      </c>
      <c r="J948">
        <v>2006.8</v>
      </c>
      <c r="K948">
        <v>39852.800000000003</v>
      </c>
      <c r="L948">
        <v>5.5330900000000002E-2</v>
      </c>
      <c r="M948">
        <v>0.93182699999999996</v>
      </c>
      <c r="N948">
        <v>417</v>
      </c>
      <c r="O948" t="s">
        <v>42</v>
      </c>
    </row>
    <row r="949" spans="1:25" x14ac:dyDescent="0.25">
      <c r="A949" t="s">
        <v>41</v>
      </c>
      <c r="B949">
        <v>48424.6</v>
      </c>
      <c r="C949">
        <v>48301</v>
      </c>
      <c r="D949">
        <v>48299.3</v>
      </c>
      <c r="E949">
        <v>48260.7</v>
      </c>
      <c r="F949">
        <v>2145.5700000000002</v>
      </c>
      <c r="G949">
        <v>5790.04</v>
      </c>
      <c r="H949">
        <v>1238.06</v>
      </c>
      <c r="I949">
        <v>1245.21</v>
      </c>
      <c r="J949">
        <v>1575.92</v>
      </c>
      <c r="K949">
        <v>39239.9</v>
      </c>
      <c r="L949">
        <v>5.5844900000000003E-2</v>
      </c>
      <c r="M949">
        <v>0.93966300000000003</v>
      </c>
      <c r="N949">
        <v>453</v>
      </c>
      <c r="O949" t="s">
        <v>42</v>
      </c>
    </row>
    <row r="950" spans="1:25" x14ac:dyDescent="0.25">
      <c r="A950" t="s">
        <v>41</v>
      </c>
      <c r="B950">
        <v>49349.3</v>
      </c>
      <c r="C950">
        <v>49222.5</v>
      </c>
      <c r="D950">
        <v>49220.9</v>
      </c>
      <c r="E950">
        <v>49181.599999999999</v>
      </c>
      <c r="F950">
        <v>2211.0100000000002</v>
      </c>
      <c r="G950">
        <v>5948.71</v>
      </c>
      <c r="H950">
        <v>1290.52</v>
      </c>
      <c r="I950">
        <v>1269.0999999999999</v>
      </c>
      <c r="J950">
        <v>1661.12</v>
      </c>
      <c r="K950">
        <v>39850</v>
      </c>
      <c r="L950">
        <v>5.5901699999999999E-2</v>
      </c>
      <c r="M950">
        <v>0.93174900000000005</v>
      </c>
      <c r="N950">
        <v>0</v>
      </c>
      <c r="O950" t="s">
        <v>42</v>
      </c>
    </row>
    <row r="951" spans="1:25" x14ac:dyDescent="0.25">
      <c r="A951" t="s">
        <v>41</v>
      </c>
      <c r="B951">
        <v>49754.1</v>
      </c>
      <c r="C951">
        <v>49629</v>
      </c>
      <c r="D951">
        <v>49627.3</v>
      </c>
      <c r="E951">
        <v>49588</v>
      </c>
      <c r="F951">
        <v>2190.0100000000002</v>
      </c>
      <c r="G951">
        <v>6098.91</v>
      </c>
      <c r="H951">
        <v>1263.68</v>
      </c>
      <c r="I951">
        <v>1298.56</v>
      </c>
      <c r="J951">
        <v>1809.6</v>
      </c>
      <c r="K951">
        <v>40117.599999999999</v>
      </c>
      <c r="L951">
        <v>5.39356E-2</v>
      </c>
      <c r="M951">
        <v>0.95780200000000004</v>
      </c>
      <c r="N951">
        <v>82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50951.5</v>
      </c>
      <c r="C952">
        <v>50827.7</v>
      </c>
      <c r="D952">
        <v>50825.9</v>
      </c>
      <c r="E952">
        <v>50786.400000000001</v>
      </c>
      <c r="F952">
        <v>2257.5700000000002</v>
      </c>
      <c r="G952">
        <v>6583.21</v>
      </c>
      <c r="H952">
        <v>1289.32</v>
      </c>
      <c r="I952">
        <v>1325.78</v>
      </c>
      <c r="J952">
        <v>2210.75</v>
      </c>
      <c r="K952">
        <v>40724</v>
      </c>
      <c r="L952">
        <v>5.4046400000000001E-2</v>
      </c>
      <c r="M952">
        <v>0.93183499999999997</v>
      </c>
      <c r="N952">
        <v>0</v>
      </c>
      <c r="O952" t="s">
        <v>42</v>
      </c>
      <c r="R952">
        <f>AVERAGE(B903:B952)</f>
        <v>49622.304000000004</v>
      </c>
      <c r="S952">
        <f>AVERAGE(C903:C952)</f>
        <v>49487.867999999988</v>
      </c>
      <c r="U952">
        <f>_xlfn.VAR.P(B903:B952)</f>
        <v>802842.52598400041</v>
      </c>
      <c r="V952">
        <f>_xlfn.VAR.P(C903:C952)</f>
        <v>801756.39857600001</v>
      </c>
      <c r="X952">
        <f>1.96*SQRT(U952)/50</f>
        <v>35.123780251107007</v>
      </c>
      <c r="Y952">
        <f>1.96*SQRT(V952)/50</f>
        <v>35.100013565635905</v>
      </c>
    </row>
    <row r="953" spans="1:25" x14ac:dyDescent="0.25">
      <c r="A953" t="s">
        <v>43</v>
      </c>
      <c r="B953">
        <v>2481119.8709220001</v>
      </c>
      <c r="C953" t="s">
        <v>36</v>
      </c>
    </row>
    <row r="954" spans="1:25" x14ac:dyDescent="0.25">
      <c r="A954" t="s">
        <v>44</v>
      </c>
      <c r="B954">
        <v>43718.400000000001</v>
      </c>
      <c r="C954">
        <v>43717.9</v>
      </c>
      <c r="D954">
        <v>43716.3</v>
      </c>
      <c r="E954">
        <v>43677.1</v>
      </c>
      <c r="F954">
        <v>2184.31</v>
      </c>
      <c r="G954">
        <v>0</v>
      </c>
      <c r="H954">
        <v>1339.8</v>
      </c>
      <c r="I954">
        <v>0</v>
      </c>
      <c r="J954">
        <v>5.4651999999999999E-2</v>
      </c>
      <c r="K954">
        <v>0.931836</v>
      </c>
      <c r="L954">
        <v>0</v>
      </c>
      <c r="M954" t="s">
        <v>42</v>
      </c>
    </row>
    <row r="955" spans="1:25" x14ac:dyDescent="0.25">
      <c r="A955" t="s">
        <v>44</v>
      </c>
      <c r="B955">
        <v>43281.8</v>
      </c>
      <c r="C955">
        <v>43281.3</v>
      </c>
      <c r="D955">
        <v>43279.7</v>
      </c>
      <c r="E955">
        <v>43240.800000000003</v>
      </c>
      <c r="F955">
        <v>2149.77</v>
      </c>
      <c r="G955">
        <v>0</v>
      </c>
      <c r="H955">
        <v>1293.72</v>
      </c>
      <c r="I955">
        <v>0</v>
      </c>
      <c r="J955">
        <v>5.3910199999999998E-2</v>
      </c>
      <c r="K955">
        <v>0.93180300000000005</v>
      </c>
      <c r="L955">
        <v>0</v>
      </c>
      <c r="M955" t="s">
        <v>42</v>
      </c>
    </row>
    <row r="956" spans="1:25" x14ac:dyDescent="0.25">
      <c r="A956" t="s">
        <v>44</v>
      </c>
      <c r="B956">
        <v>44096.4</v>
      </c>
      <c r="C956">
        <v>44095.9</v>
      </c>
      <c r="D956">
        <v>44094.2</v>
      </c>
      <c r="E956">
        <v>44054.7</v>
      </c>
      <c r="F956">
        <v>2180.08</v>
      </c>
      <c r="G956">
        <v>0</v>
      </c>
      <c r="H956">
        <v>1312.38</v>
      </c>
      <c r="I956">
        <v>0</v>
      </c>
      <c r="J956">
        <v>7.38848E-2</v>
      </c>
      <c r="K956">
        <v>0.93183000000000005</v>
      </c>
      <c r="L956">
        <v>0</v>
      </c>
      <c r="M956" t="s">
        <v>42</v>
      </c>
    </row>
    <row r="957" spans="1:25" x14ac:dyDescent="0.25">
      <c r="A957" t="s">
        <v>44</v>
      </c>
      <c r="B957">
        <v>42406.1</v>
      </c>
      <c r="C957">
        <v>42405.599999999999</v>
      </c>
      <c r="D957">
        <v>42404</v>
      </c>
      <c r="E957">
        <v>42366.2</v>
      </c>
      <c r="F957">
        <v>2099.31</v>
      </c>
      <c r="G957">
        <v>0</v>
      </c>
      <c r="H957">
        <v>1269.01</v>
      </c>
      <c r="I957">
        <v>0</v>
      </c>
      <c r="J957">
        <v>5.4217899999999999E-2</v>
      </c>
      <c r="K957">
        <v>0.94162199999999996</v>
      </c>
      <c r="L957">
        <v>0</v>
      </c>
      <c r="M957" t="s">
        <v>42</v>
      </c>
    </row>
    <row r="958" spans="1:25" x14ac:dyDescent="0.25">
      <c r="A958" t="s">
        <v>44</v>
      </c>
      <c r="B958">
        <v>43444.7</v>
      </c>
      <c r="C958">
        <v>43444.3</v>
      </c>
      <c r="D958">
        <v>43442.5</v>
      </c>
      <c r="E958">
        <v>43404</v>
      </c>
      <c r="F958">
        <v>2181.9499999999998</v>
      </c>
      <c r="G958">
        <v>0</v>
      </c>
      <c r="H958">
        <v>1279.98</v>
      </c>
      <c r="I958">
        <v>0</v>
      </c>
      <c r="J958">
        <v>5.4212099999999999E-2</v>
      </c>
      <c r="K958">
        <v>0.931836</v>
      </c>
      <c r="L958">
        <v>0</v>
      </c>
      <c r="M958" t="s">
        <v>42</v>
      </c>
    </row>
    <row r="959" spans="1:25" x14ac:dyDescent="0.25">
      <c r="A959" t="s">
        <v>44</v>
      </c>
      <c r="B959">
        <v>42391.7</v>
      </c>
      <c r="C959">
        <v>42391.3</v>
      </c>
      <c r="D959">
        <v>42389.599999999999</v>
      </c>
      <c r="E959">
        <v>42352.1</v>
      </c>
      <c r="F959">
        <v>2126.9499999999998</v>
      </c>
      <c r="G959">
        <v>0</v>
      </c>
      <c r="H959">
        <v>1264.42</v>
      </c>
      <c r="I959">
        <v>0</v>
      </c>
      <c r="J959">
        <v>5.54633E-2</v>
      </c>
      <c r="K959">
        <v>0.94799999999999995</v>
      </c>
      <c r="L959">
        <v>0</v>
      </c>
      <c r="M959" t="s">
        <v>42</v>
      </c>
    </row>
    <row r="960" spans="1:25" x14ac:dyDescent="0.25">
      <c r="A960" t="s">
        <v>44</v>
      </c>
      <c r="B960">
        <v>42965</v>
      </c>
      <c r="C960">
        <v>42964.6</v>
      </c>
      <c r="D960">
        <v>42962.9</v>
      </c>
      <c r="E960">
        <v>42924.3</v>
      </c>
      <c r="F960">
        <v>2170.64</v>
      </c>
      <c r="G960">
        <v>0</v>
      </c>
      <c r="H960">
        <v>1258.56</v>
      </c>
      <c r="I960">
        <v>0</v>
      </c>
      <c r="J960">
        <v>5.3951800000000001E-2</v>
      </c>
      <c r="K960">
        <v>0.93178099999999997</v>
      </c>
      <c r="L960">
        <v>0</v>
      </c>
      <c r="M960" t="s">
        <v>42</v>
      </c>
    </row>
    <row r="961" spans="1:13" x14ac:dyDescent="0.25">
      <c r="A961" t="s">
        <v>44</v>
      </c>
      <c r="B961">
        <v>43199.1</v>
      </c>
      <c r="C961">
        <v>43198.7</v>
      </c>
      <c r="D961">
        <v>43197</v>
      </c>
      <c r="E961">
        <v>43158.3</v>
      </c>
      <c r="F961">
        <v>2191.02</v>
      </c>
      <c r="G961">
        <v>0</v>
      </c>
      <c r="H961">
        <v>1281.06</v>
      </c>
      <c r="I961">
        <v>0</v>
      </c>
      <c r="J961">
        <v>5.3909800000000001E-2</v>
      </c>
      <c r="K961">
        <v>0.95053399999999999</v>
      </c>
      <c r="L961">
        <v>0</v>
      </c>
      <c r="M961" t="s">
        <v>42</v>
      </c>
    </row>
    <row r="962" spans="1:13" x14ac:dyDescent="0.25">
      <c r="A962" t="s">
        <v>44</v>
      </c>
      <c r="B962">
        <v>43074.2</v>
      </c>
      <c r="C962">
        <v>43073.7</v>
      </c>
      <c r="D962">
        <v>43072.1</v>
      </c>
      <c r="E962">
        <v>43033.3</v>
      </c>
      <c r="F962">
        <v>2163.12</v>
      </c>
      <c r="G962">
        <v>0</v>
      </c>
      <c r="H962">
        <v>1266.03</v>
      </c>
      <c r="I962">
        <v>0</v>
      </c>
      <c r="J962">
        <v>5.3919300000000003E-2</v>
      </c>
      <c r="K962">
        <v>0.93150299999999997</v>
      </c>
      <c r="L962">
        <v>0</v>
      </c>
      <c r="M962" t="s">
        <v>42</v>
      </c>
    </row>
    <row r="963" spans="1:13" x14ac:dyDescent="0.25">
      <c r="A963" t="s">
        <v>44</v>
      </c>
      <c r="B963">
        <v>41673.4</v>
      </c>
      <c r="C963">
        <v>41673</v>
      </c>
      <c r="D963">
        <v>41671.4</v>
      </c>
      <c r="E963">
        <v>41634.300000000003</v>
      </c>
      <c r="F963">
        <v>2064.94</v>
      </c>
      <c r="G963">
        <v>0</v>
      </c>
      <c r="H963">
        <v>1255.9100000000001</v>
      </c>
      <c r="I963">
        <v>0</v>
      </c>
      <c r="J963">
        <v>5.3928799999999999E-2</v>
      </c>
      <c r="K963">
        <v>0.931836</v>
      </c>
      <c r="L963">
        <v>0</v>
      </c>
      <c r="M963" t="s">
        <v>42</v>
      </c>
    </row>
    <row r="964" spans="1:13" x14ac:dyDescent="0.25">
      <c r="A964" t="s">
        <v>44</v>
      </c>
      <c r="B964">
        <v>40959.300000000003</v>
      </c>
      <c r="C964">
        <v>40958.9</v>
      </c>
      <c r="D964">
        <v>40957.300000000003</v>
      </c>
      <c r="E964">
        <v>40920.5</v>
      </c>
      <c r="F964">
        <v>2044.92</v>
      </c>
      <c r="G964">
        <v>0</v>
      </c>
      <c r="H964">
        <v>1206.47</v>
      </c>
      <c r="I964">
        <v>0</v>
      </c>
      <c r="J964">
        <v>5.3940799999999997E-2</v>
      </c>
      <c r="K964">
        <v>0.93176199999999998</v>
      </c>
      <c r="L964">
        <v>0</v>
      </c>
      <c r="M964" t="s">
        <v>42</v>
      </c>
    </row>
    <row r="965" spans="1:13" x14ac:dyDescent="0.25">
      <c r="A965" t="s">
        <v>44</v>
      </c>
      <c r="B965">
        <v>41571.199999999997</v>
      </c>
      <c r="C965">
        <v>41570.699999999997</v>
      </c>
      <c r="D965">
        <v>41569.199999999997</v>
      </c>
      <c r="E965">
        <v>41532</v>
      </c>
      <c r="F965">
        <v>2068.15</v>
      </c>
      <c r="G965">
        <v>0</v>
      </c>
      <c r="H965">
        <v>1233.94</v>
      </c>
      <c r="I965">
        <v>0</v>
      </c>
      <c r="J965">
        <v>5.3909600000000002E-2</v>
      </c>
      <c r="K965">
        <v>0.94324300000000005</v>
      </c>
      <c r="L965">
        <v>0</v>
      </c>
      <c r="M965" t="s">
        <v>42</v>
      </c>
    </row>
    <row r="966" spans="1:13" x14ac:dyDescent="0.25">
      <c r="A966" t="s">
        <v>44</v>
      </c>
      <c r="B966">
        <v>41090.1</v>
      </c>
      <c r="C966">
        <v>41089.599999999999</v>
      </c>
      <c r="D966">
        <v>41088.1</v>
      </c>
      <c r="E966">
        <v>41051.5</v>
      </c>
      <c r="F966">
        <v>2018.86</v>
      </c>
      <c r="G966">
        <v>0</v>
      </c>
      <c r="H966">
        <v>1220.53</v>
      </c>
      <c r="I966">
        <v>0</v>
      </c>
      <c r="J966">
        <v>5.6571799999999998E-2</v>
      </c>
      <c r="K966">
        <v>0.93168799999999996</v>
      </c>
      <c r="L966">
        <v>0</v>
      </c>
      <c r="M966" t="s">
        <v>42</v>
      </c>
    </row>
    <row r="967" spans="1:13" x14ac:dyDescent="0.25">
      <c r="A967" t="s">
        <v>44</v>
      </c>
      <c r="B967">
        <v>41027.300000000003</v>
      </c>
      <c r="C967">
        <v>41026.9</v>
      </c>
      <c r="D967">
        <v>41025.4</v>
      </c>
      <c r="E967">
        <v>40988.6</v>
      </c>
      <c r="F967">
        <v>2039.35</v>
      </c>
      <c r="G967">
        <v>0</v>
      </c>
      <c r="H967">
        <v>1225.3699999999999</v>
      </c>
      <c r="I967">
        <v>0</v>
      </c>
      <c r="J967">
        <v>5.8528700000000003E-2</v>
      </c>
      <c r="K967">
        <v>0.93176800000000004</v>
      </c>
      <c r="L967">
        <v>0</v>
      </c>
      <c r="M967" t="s">
        <v>42</v>
      </c>
    </row>
    <row r="968" spans="1:13" x14ac:dyDescent="0.25">
      <c r="A968" t="s">
        <v>44</v>
      </c>
      <c r="B968">
        <v>40863.300000000003</v>
      </c>
      <c r="C968">
        <v>40862.9</v>
      </c>
      <c r="D968">
        <v>40861.4</v>
      </c>
      <c r="E968">
        <v>40824.6</v>
      </c>
      <c r="F968">
        <v>2051.5500000000002</v>
      </c>
      <c r="G968">
        <v>0</v>
      </c>
      <c r="H968">
        <v>1193.6199999999999</v>
      </c>
      <c r="I968">
        <v>0</v>
      </c>
      <c r="J968">
        <v>5.8570499999999998E-2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42073.4</v>
      </c>
      <c r="C969">
        <v>42072.9</v>
      </c>
      <c r="D969">
        <v>42071.3</v>
      </c>
      <c r="E969">
        <v>42033.599999999999</v>
      </c>
      <c r="F969">
        <v>2072.0100000000002</v>
      </c>
      <c r="G969">
        <v>0</v>
      </c>
      <c r="H969">
        <v>1287.98</v>
      </c>
      <c r="I969">
        <v>0</v>
      </c>
      <c r="J969">
        <v>5.9490500000000002E-2</v>
      </c>
      <c r="K969">
        <v>0.93181899999999995</v>
      </c>
      <c r="L969">
        <v>0</v>
      </c>
      <c r="M969" t="s">
        <v>42</v>
      </c>
    </row>
    <row r="970" spans="1:13" x14ac:dyDescent="0.25">
      <c r="A970" t="s">
        <v>44</v>
      </c>
      <c r="B970">
        <v>41387.800000000003</v>
      </c>
      <c r="C970">
        <v>41387.300000000003</v>
      </c>
      <c r="D970">
        <v>41385.699999999997</v>
      </c>
      <c r="E970">
        <v>41348.9</v>
      </c>
      <c r="F970">
        <v>2028.9</v>
      </c>
      <c r="G970">
        <v>0</v>
      </c>
      <c r="H970">
        <v>1259.7</v>
      </c>
      <c r="I970">
        <v>0</v>
      </c>
      <c r="J970">
        <v>3.1525600000000001E-2</v>
      </c>
      <c r="K970">
        <v>0.94383899999999998</v>
      </c>
      <c r="L970">
        <v>0</v>
      </c>
      <c r="M970" t="s">
        <v>42</v>
      </c>
    </row>
    <row r="971" spans="1:13" x14ac:dyDescent="0.25">
      <c r="A971" t="s">
        <v>44</v>
      </c>
      <c r="B971">
        <v>40831.4</v>
      </c>
      <c r="C971">
        <v>40831</v>
      </c>
      <c r="D971">
        <v>40829.5</v>
      </c>
      <c r="E971">
        <v>40792.9</v>
      </c>
      <c r="F971">
        <v>2011.72</v>
      </c>
      <c r="G971">
        <v>0</v>
      </c>
      <c r="H971">
        <v>1197.9100000000001</v>
      </c>
      <c r="I971">
        <v>0</v>
      </c>
      <c r="J971">
        <v>8.3259200000000005E-2</v>
      </c>
      <c r="K971">
        <v>0.93174299999999999</v>
      </c>
      <c r="L971">
        <v>0</v>
      </c>
      <c r="M971" t="s">
        <v>42</v>
      </c>
    </row>
    <row r="972" spans="1:13" x14ac:dyDescent="0.25">
      <c r="A972" t="s">
        <v>44</v>
      </c>
      <c r="B972">
        <v>40900.300000000003</v>
      </c>
      <c r="C972">
        <v>40899.9</v>
      </c>
      <c r="D972">
        <v>40898.400000000001</v>
      </c>
      <c r="E972">
        <v>40861.800000000003</v>
      </c>
      <c r="F972">
        <v>2031.21</v>
      </c>
      <c r="G972">
        <v>0</v>
      </c>
      <c r="H972">
        <v>1219.55</v>
      </c>
      <c r="I972">
        <v>0</v>
      </c>
      <c r="J972">
        <v>5.4305800000000001E-2</v>
      </c>
      <c r="K972">
        <v>0.92948699999999995</v>
      </c>
      <c r="L972">
        <v>0</v>
      </c>
      <c r="M972" t="s">
        <v>42</v>
      </c>
    </row>
    <row r="973" spans="1:13" x14ac:dyDescent="0.25">
      <c r="A973" t="s">
        <v>44</v>
      </c>
      <c r="B973">
        <v>41382.800000000003</v>
      </c>
      <c r="C973">
        <v>41382.400000000001</v>
      </c>
      <c r="D973">
        <v>41380.9</v>
      </c>
      <c r="E973">
        <v>41343.800000000003</v>
      </c>
      <c r="F973">
        <v>2057.7800000000002</v>
      </c>
      <c r="G973">
        <v>0</v>
      </c>
      <c r="H973">
        <v>1212.24</v>
      </c>
      <c r="I973">
        <v>0</v>
      </c>
      <c r="J973">
        <v>5.6146099999999997E-2</v>
      </c>
      <c r="K973">
        <v>0.93180600000000002</v>
      </c>
      <c r="L973">
        <v>0</v>
      </c>
      <c r="M973" t="s">
        <v>42</v>
      </c>
    </row>
    <row r="974" spans="1:13" x14ac:dyDescent="0.25">
      <c r="A974" t="s">
        <v>44</v>
      </c>
      <c r="B974">
        <v>41394.300000000003</v>
      </c>
      <c r="C974">
        <v>41393.9</v>
      </c>
      <c r="D974">
        <v>41392.300000000003</v>
      </c>
      <c r="E974">
        <v>41355.1</v>
      </c>
      <c r="F974">
        <v>2047.69</v>
      </c>
      <c r="G974">
        <v>0</v>
      </c>
      <c r="H974">
        <v>1216.99</v>
      </c>
      <c r="I974">
        <v>0</v>
      </c>
      <c r="J974">
        <v>5.5274499999999997E-2</v>
      </c>
      <c r="K974">
        <v>0.931836</v>
      </c>
      <c r="L974">
        <v>0</v>
      </c>
      <c r="M974" t="s">
        <v>42</v>
      </c>
    </row>
    <row r="975" spans="1:13" x14ac:dyDescent="0.25">
      <c r="A975" t="s">
        <v>44</v>
      </c>
      <c r="B975">
        <v>41791.1</v>
      </c>
      <c r="C975">
        <v>41790.699999999997</v>
      </c>
      <c r="D975">
        <v>41789.1</v>
      </c>
      <c r="E975">
        <v>41751.800000000003</v>
      </c>
      <c r="F975">
        <v>2082.2399999999998</v>
      </c>
      <c r="G975">
        <v>0</v>
      </c>
      <c r="H975">
        <v>1252.3800000000001</v>
      </c>
      <c r="I975">
        <v>0</v>
      </c>
      <c r="J975">
        <v>8.32841E-2</v>
      </c>
      <c r="K975">
        <v>0.93168600000000001</v>
      </c>
      <c r="L975">
        <v>0</v>
      </c>
      <c r="M975" t="s">
        <v>42</v>
      </c>
    </row>
    <row r="976" spans="1:13" x14ac:dyDescent="0.25">
      <c r="A976" t="s">
        <v>44</v>
      </c>
      <c r="B976">
        <v>41107.4</v>
      </c>
      <c r="C976">
        <v>41107</v>
      </c>
      <c r="D976">
        <v>41105.4</v>
      </c>
      <c r="E976">
        <v>41068.699999999997</v>
      </c>
      <c r="F976">
        <v>2038.02</v>
      </c>
      <c r="G976">
        <v>0</v>
      </c>
      <c r="H976">
        <v>1235.1300000000001</v>
      </c>
      <c r="I976">
        <v>0</v>
      </c>
      <c r="J976">
        <v>5.4826E-2</v>
      </c>
      <c r="K976">
        <v>0.93181400000000003</v>
      </c>
      <c r="L976">
        <v>0</v>
      </c>
      <c r="M976" t="s">
        <v>42</v>
      </c>
    </row>
    <row r="977" spans="1:13" x14ac:dyDescent="0.25">
      <c r="A977" t="s">
        <v>44</v>
      </c>
      <c r="B977">
        <v>41358.1</v>
      </c>
      <c r="C977">
        <v>41357.5</v>
      </c>
      <c r="D977">
        <v>41356</v>
      </c>
      <c r="E977">
        <v>41319</v>
      </c>
      <c r="F977">
        <v>2052.1799999999998</v>
      </c>
      <c r="G977">
        <v>0</v>
      </c>
      <c r="H977">
        <v>1236.3399999999999</v>
      </c>
      <c r="I977">
        <v>0</v>
      </c>
      <c r="J977">
        <v>5.3937699999999998E-2</v>
      </c>
      <c r="K977">
        <v>0.93148799999999998</v>
      </c>
      <c r="L977">
        <v>0</v>
      </c>
      <c r="M977" t="s">
        <v>42</v>
      </c>
    </row>
    <row r="978" spans="1:13" x14ac:dyDescent="0.25">
      <c r="A978" t="s">
        <v>44</v>
      </c>
      <c r="B978">
        <v>41327.599999999999</v>
      </c>
      <c r="C978">
        <v>41327.1</v>
      </c>
      <c r="D978">
        <v>41325.599999999999</v>
      </c>
      <c r="E978">
        <v>41288.699999999997</v>
      </c>
      <c r="F978">
        <v>2052.1</v>
      </c>
      <c r="G978">
        <v>0</v>
      </c>
      <c r="H978">
        <v>1209.08</v>
      </c>
      <c r="I978">
        <v>0</v>
      </c>
      <c r="J978">
        <v>6.1858499999999997E-2</v>
      </c>
      <c r="K978">
        <v>0.93183199999999999</v>
      </c>
      <c r="L978">
        <v>0</v>
      </c>
      <c r="M978" t="s">
        <v>42</v>
      </c>
    </row>
    <row r="979" spans="1:13" x14ac:dyDescent="0.25">
      <c r="A979" t="s">
        <v>44</v>
      </c>
      <c r="B979">
        <v>41080.800000000003</v>
      </c>
      <c r="C979">
        <v>41080.400000000001</v>
      </c>
      <c r="D979">
        <v>41078.9</v>
      </c>
      <c r="E979">
        <v>41042</v>
      </c>
      <c r="F979">
        <v>2026.51</v>
      </c>
      <c r="G979">
        <v>0</v>
      </c>
      <c r="H979">
        <v>1206.55</v>
      </c>
      <c r="I979">
        <v>0</v>
      </c>
      <c r="J979">
        <v>5.3929600000000001E-2</v>
      </c>
      <c r="K979">
        <v>0.93640999999999996</v>
      </c>
      <c r="L979">
        <v>0</v>
      </c>
      <c r="M979" t="s">
        <v>42</v>
      </c>
    </row>
    <row r="980" spans="1:13" x14ac:dyDescent="0.25">
      <c r="A980" t="s">
        <v>44</v>
      </c>
      <c r="B980">
        <v>42608.800000000003</v>
      </c>
      <c r="C980">
        <v>42608.4</v>
      </c>
      <c r="D980">
        <v>42606.8</v>
      </c>
      <c r="E980">
        <v>42568.800000000003</v>
      </c>
      <c r="F980">
        <v>2135.6799999999998</v>
      </c>
      <c r="G980">
        <v>0</v>
      </c>
      <c r="H980">
        <v>1302.5899999999999</v>
      </c>
      <c r="I980">
        <v>0</v>
      </c>
      <c r="J980">
        <v>5.50053E-2</v>
      </c>
      <c r="K980">
        <v>0.93181899999999995</v>
      </c>
      <c r="L980">
        <v>0</v>
      </c>
      <c r="M980" t="s">
        <v>42</v>
      </c>
    </row>
    <row r="981" spans="1:13" x14ac:dyDescent="0.25">
      <c r="A981" t="s">
        <v>44</v>
      </c>
      <c r="B981">
        <v>40959</v>
      </c>
      <c r="C981">
        <v>40958.6</v>
      </c>
      <c r="D981">
        <v>40957.1</v>
      </c>
      <c r="E981">
        <v>40920.400000000001</v>
      </c>
      <c r="F981">
        <v>2022.89</v>
      </c>
      <c r="G981">
        <v>0</v>
      </c>
      <c r="H981">
        <v>1203.76</v>
      </c>
      <c r="I981">
        <v>0</v>
      </c>
      <c r="J981">
        <v>5.4620500000000002E-2</v>
      </c>
      <c r="K981">
        <v>0.93181000000000003</v>
      </c>
      <c r="L981">
        <v>0</v>
      </c>
      <c r="M981" t="s">
        <v>42</v>
      </c>
    </row>
    <row r="982" spans="1:13" x14ac:dyDescent="0.25">
      <c r="A982" t="s">
        <v>44</v>
      </c>
      <c r="B982">
        <v>41556.800000000003</v>
      </c>
      <c r="C982">
        <v>41556.300000000003</v>
      </c>
      <c r="D982">
        <v>41554.6</v>
      </c>
      <c r="E982">
        <v>41517.599999999999</v>
      </c>
      <c r="F982">
        <v>2059.56</v>
      </c>
      <c r="G982">
        <v>0</v>
      </c>
      <c r="H982">
        <v>1228.74</v>
      </c>
      <c r="I982">
        <v>0</v>
      </c>
      <c r="J982">
        <v>5.56602E-2</v>
      </c>
      <c r="K982">
        <v>0.95509599999999995</v>
      </c>
      <c r="L982">
        <v>0</v>
      </c>
      <c r="M982" t="s">
        <v>42</v>
      </c>
    </row>
    <row r="983" spans="1:13" x14ac:dyDescent="0.25">
      <c r="A983" t="s">
        <v>44</v>
      </c>
      <c r="B983">
        <v>40894.1</v>
      </c>
      <c r="C983">
        <v>40893.599999999999</v>
      </c>
      <c r="D983">
        <v>40892.1</v>
      </c>
      <c r="E983">
        <v>40855.599999999999</v>
      </c>
      <c r="F983">
        <v>2052.0100000000002</v>
      </c>
      <c r="G983">
        <v>0</v>
      </c>
      <c r="H983">
        <v>1212.26</v>
      </c>
      <c r="I983">
        <v>0</v>
      </c>
      <c r="J983">
        <v>3.3625000000000002E-2</v>
      </c>
      <c r="K983">
        <v>0.93182299999999996</v>
      </c>
      <c r="L983">
        <v>0</v>
      </c>
      <c r="M983" t="s">
        <v>42</v>
      </c>
    </row>
    <row r="984" spans="1:13" x14ac:dyDescent="0.25">
      <c r="A984" t="s">
        <v>44</v>
      </c>
      <c r="B984">
        <v>40585.599999999999</v>
      </c>
      <c r="C984">
        <v>40585.199999999997</v>
      </c>
      <c r="D984">
        <v>40583.699999999997</v>
      </c>
      <c r="E984">
        <v>40547.4</v>
      </c>
      <c r="F984">
        <v>2006.58</v>
      </c>
      <c r="G984">
        <v>0</v>
      </c>
      <c r="H984">
        <v>1192.04</v>
      </c>
      <c r="I984">
        <v>0</v>
      </c>
      <c r="J984">
        <v>5.4460099999999997E-2</v>
      </c>
      <c r="K984">
        <v>0.931778</v>
      </c>
      <c r="L984">
        <v>0</v>
      </c>
      <c r="M984" t="s">
        <v>42</v>
      </c>
    </row>
    <row r="985" spans="1:13" x14ac:dyDescent="0.25">
      <c r="A985" t="s">
        <v>44</v>
      </c>
      <c r="B985">
        <v>40446.1</v>
      </c>
      <c r="C985">
        <v>40445.699999999997</v>
      </c>
      <c r="D985">
        <v>40444.1</v>
      </c>
      <c r="E985">
        <v>40407.9</v>
      </c>
      <c r="F985">
        <v>2034.36</v>
      </c>
      <c r="G985">
        <v>0</v>
      </c>
      <c r="H985">
        <v>1187.04</v>
      </c>
      <c r="I985">
        <v>0</v>
      </c>
      <c r="J985">
        <v>5.4561499999999999E-2</v>
      </c>
      <c r="K985">
        <v>0.93182399999999999</v>
      </c>
      <c r="L985">
        <v>0</v>
      </c>
      <c r="M985" t="s">
        <v>42</v>
      </c>
    </row>
    <row r="986" spans="1:13" x14ac:dyDescent="0.25">
      <c r="A986" t="s">
        <v>44</v>
      </c>
      <c r="B986">
        <v>40353.300000000003</v>
      </c>
      <c r="C986">
        <v>40352.9</v>
      </c>
      <c r="D986">
        <v>40351.4</v>
      </c>
      <c r="E986">
        <v>40315.1</v>
      </c>
      <c r="F986">
        <v>1991.06</v>
      </c>
      <c r="G986">
        <v>0</v>
      </c>
      <c r="H986">
        <v>1238.51</v>
      </c>
      <c r="I986">
        <v>0</v>
      </c>
      <c r="J986">
        <v>5.7466900000000001E-2</v>
      </c>
      <c r="K986">
        <v>0.93183300000000002</v>
      </c>
      <c r="L986">
        <v>0</v>
      </c>
      <c r="M986" t="s">
        <v>42</v>
      </c>
    </row>
    <row r="987" spans="1:13" x14ac:dyDescent="0.25">
      <c r="A987" t="s">
        <v>44</v>
      </c>
      <c r="B987">
        <v>40049.5</v>
      </c>
      <c r="C987">
        <v>40049.1</v>
      </c>
      <c r="D987">
        <v>40047.599999999999</v>
      </c>
      <c r="E987">
        <v>40011.699999999997</v>
      </c>
      <c r="F987">
        <v>1976.71</v>
      </c>
      <c r="G987">
        <v>0</v>
      </c>
      <c r="H987">
        <v>1193.6199999999999</v>
      </c>
      <c r="I987">
        <v>0</v>
      </c>
      <c r="J987">
        <v>6.0911E-2</v>
      </c>
      <c r="K987">
        <v>0.95618700000000001</v>
      </c>
      <c r="L987">
        <v>0</v>
      </c>
      <c r="M987" t="s">
        <v>42</v>
      </c>
    </row>
    <row r="988" spans="1:13" x14ac:dyDescent="0.25">
      <c r="A988" t="s">
        <v>44</v>
      </c>
      <c r="B988">
        <v>41650.5</v>
      </c>
      <c r="C988">
        <v>41650.1</v>
      </c>
      <c r="D988">
        <v>41648.5</v>
      </c>
      <c r="E988">
        <v>41611.5</v>
      </c>
      <c r="F988">
        <v>2040.23</v>
      </c>
      <c r="G988">
        <v>0</v>
      </c>
      <c r="H988">
        <v>1234.3800000000001</v>
      </c>
      <c r="I988">
        <v>0</v>
      </c>
      <c r="J988">
        <v>8.1068600000000005E-2</v>
      </c>
      <c r="K988">
        <v>0.95456399999999997</v>
      </c>
      <c r="L988">
        <v>0</v>
      </c>
      <c r="M988" t="s">
        <v>42</v>
      </c>
    </row>
    <row r="989" spans="1:13" x14ac:dyDescent="0.25">
      <c r="A989" t="s">
        <v>44</v>
      </c>
      <c r="B989">
        <v>41187.5</v>
      </c>
      <c r="C989">
        <v>41187.1</v>
      </c>
      <c r="D989">
        <v>41185.599999999999</v>
      </c>
      <c r="E989">
        <v>41148.6</v>
      </c>
      <c r="F989">
        <v>2033.53</v>
      </c>
      <c r="G989">
        <v>0</v>
      </c>
      <c r="H989">
        <v>1216.27</v>
      </c>
      <c r="I989">
        <v>0</v>
      </c>
      <c r="J989">
        <v>5.7372399999999997E-2</v>
      </c>
      <c r="K989">
        <v>0.931778</v>
      </c>
      <c r="L989">
        <v>0</v>
      </c>
      <c r="M989" t="s">
        <v>42</v>
      </c>
    </row>
    <row r="990" spans="1:13" x14ac:dyDescent="0.25">
      <c r="A990" t="s">
        <v>44</v>
      </c>
      <c r="B990">
        <v>40547.4</v>
      </c>
      <c r="C990">
        <v>40547</v>
      </c>
      <c r="D990">
        <v>40545.5</v>
      </c>
      <c r="E990">
        <v>40509.1</v>
      </c>
      <c r="F990">
        <v>2019.48</v>
      </c>
      <c r="G990">
        <v>0</v>
      </c>
      <c r="H990">
        <v>1213.8900000000001</v>
      </c>
      <c r="I990">
        <v>0</v>
      </c>
      <c r="J990">
        <v>5.4494099999999997E-2</v>
      </c>
      <c r="K990">
        <v>0.93167900000000003</v>
      </c>
      <c r="L990">
        <v>0</v>
      </c>
      <c r="M990" t="s">
        <v>42</v>
      </c>
    </row>
    <row r="991" spans="1:13" x14ac:dyDescent="0.25">
      <c r="A991" t="s">
        <v>44</v>
      </c>
      <c r="B991">
        <v>41886.6</v>
      </c>
      <c r="C991">
        <v>41886.1</v>
      </c>
      <c r="D991">
        <v>41884.6</v>
      </c>
      <c r="E991">
        <v>41847</v>
      </c>
      <c r="F991">
        <v>2085.65</v>
      </c>
      <c r="G991">
        <v>0</v>
      </c>
      <c r="H991">
        <v>1234.6500000000001</v>
      </c>
      <c r="I991">
        <v>0</v>
      </c>
      <c r="J991">
        <v>5.3938899999999998E-2</v>
      </c>
      <c r="K991">
        <v>0.94224399999999997</v>
      </c>
      <c r="L991">
        <v>0</v>
      </c>
      <c r="M991" t="s">
        <v>42</v>
      </c>
    </row>
    <row r="992" spans="1:13" x14ac:dyDescent="0.25">
      <c r="A992" t="s">
        <v>44</v>
      </c>
      <c r="B992">
        <v>41816.6</v>
      </c>
      <c r="C992">
        <v>41816.1</v>
      </c>
      <c r="D992">
        <v>41814.5</v>
      </c>
      <c r="E992">
        <v>41777.4</v>
      </c>
      <c r="F992">
        <v>2080.38</v>
      </c>
      <c r="G992">
        <v>0</v>
      </c>
      <c r="H992">
        <v>1236.27</v>
      </c>
      <c r="I992">
        <v>0</v>
      </c>
      <c r="J992">
        <v>5.40454E-2</v>
      </c>
      <c r="K992">
        <v>0.93183499999999997</v>
      </c>
      <c r="L992">
        <v>0</v>
      </c>
      <c r="M992" t="s">
        <v>42</v>
      </c>
    </row>
    <row r="993" spans="1:25" x14ac:dyDescent="0.25">
      <c r="A993" t="s">
        <v>44</v>
      </c>
      <c r="B993">
        <v>41433.300000000003</v>
      </c>
      <c r="C993">
        <v>41432.9</v>
      </c>
      <c r="D993">
        <v>41431.300000000003</v>
      </c>
      <c r="E993">
        <v>41394.300000000003</v>
      </c>
      <c r="F993">
        <v>2030.83</v>
      </c>
      <c r="G993">
        <v>0</v>
      </c>
      <c r="H993">
        <v>1215.8800000000001</v>
      </c>
      <c r="I993">
        <v>0</v>
      </c>
      <c r="J993">
        <v>5.40806E-2</v>
      </c>
      <c r="K993">
        <v>0.93183199999999999</v>
      </c>
      <c r="L993">
        <v>0</v>
      </c>
      <c r="M993" t="s">
        <v>42</v>
      </c>
    </row>
    <row r="994" spans="1:25" x14ac:dyDescent="0.25">
      <c r="A994" t="s">
        <v>44</v>
      </c>
      <c r="B994">
        <v>41237.1</v>
      </c>
      <c r="C994">
        <v>41236.6</v>
      </c>
      <c r="D994">
        <v>41235.1</v>
      </c>
      <c r="E994">
        <v>41198.199999999997</v>
      </c>
      <c r="F994">
        <v>2075.2199999999998</v>
      </c>
      <c r="G994">
        <v>0</v>
      </c>
      <c r="H994">
        <v>1233.8399999999999</v>
      </c>
      <c r="I994">
        <v>0</v>
      </c>
      <c r="J994">
        <v>5.4067200000000003E-2</v>
      </c>
      <c r="K994">
        <v>0.93181499999999995</v>
      </c>
      <c r="L994">
        <v>0</v>
      </c>
      <c r="M994" t="s">
        <v>42</v>
      </c>
    </row>
    <row r="995" spans="1:25" x14ac:dyDescent="0.25">
      <c r="A995" t="s">
        <v>44</v>
      </c>
      <c r="B995">
        <v>42806.9</v>
      </c>
      <c r="C995">
        <v>42806.400000000001</v>
      </c>
      <c r="D995">
        <v>42804.800000000003</v>
      </c>
      <c r="E995">
        <v>42766.7</v>
      </c>
      <c r="F995">
        <v>2117.4899999999998</v>
      </c>
      <c r="G995">
        <v>0</v>
      </c>
      <c r="H995">
        <v>1268.3699999999999</v>
      </c>
      <c r="I995">
        <v>0</v>
      </c>
      <c r="J995">
        <v>8.2603300000000004E-2</v>
      </c>
      <c r="K995">
        <v>0.94542599999999999</v>
      </c>
      <c r="L995">
        <v>0</v>
      </c>
      <c r="M995" t="s">
        <v>42</v>
      </c>
    </row>
    <row r="996" spans="1:25" x14ac:dyDescent="0.25">
      <c r="A996" t="s">
        <v>44</v>
      </c>
      <c r="B996">
        <v>41199.800000000003</v>
      </c>
      <c r="C996">
        <v>41199.300000000003</v>
      </c>
      <c r="D996">
        <v>41197.800000000003</v>
      </c>
      <c r="E996">
        <v>41161</v>
      </c>
      <c r="F996">
        <v>2022.94</v>
      </c>
      <c r="G996">
        <v>0</v>
      </c>
      <c r="H996">
        <v>1217.67</v>
      </c>
      <c r="I996">
        <v>0</v>
      </c>
      <c r="J996">
        <v>5.43709E-2</v>
      </c>
      <c r="K996">
        <v>0.93581499999999995</v>
      </c>
      <c r="L996">
        <v>0</v>
      </c>
      <c r="M996" t="s">
        <v>42</v>
      </c>
    </row>
    <row r="997" spans="1:25" x14ac:dyDescent="0.25">
      <c r="A997" t="s">
        <v>44</v>
      </c>
      <c r="B997">
        <v>40749</v>
      </c>
      <c r="C997">
        <v>40748.5</v>
      </c>
      <c r="D997">
        <v>40747.1</v>
      </c>
      <c r="E997">
        <v>40710.400000000001</v>
      </c>
      <c r="F997">
        <v>2016.41</v>
      </c>
      <c r="G997">
        <v>0</v>
      </c>
      <c r="H997">
        <v>1208.45</v>
      </c>
      <c r="I997">
        <v>0</v>
      </c>
      <c r="J997">
        <v>5.3909499999999999E-2</v>
      </c>
      <c r="K997">
        <v>0.95921999999999996</v>
      </c>
      <c r="L997">
        <v>0</v>
      </c>
      <c r="M997" t="s">
        <v>42</v>
      </c>
    </row>
    <row r="998" spans="1:25" x14ac:dyDescent="0.25">
      <c r="A998" t="s">
        <v>44</v>
      </c>
      <c r="B998">
        <v>40550.699999999997</v>
      </c>
      <c r="C998">
        <v>40550.199999999997</v>
      </c>
      <c r="D998">
        <v>40548.699999999997</v>
      </c>
      <c r="E998">
        <v>40512.5</v>
      </c>
      <c r="F998">
        <v>2022.4</v>
      </c>
      <c r="G998">
        <v>0</v>
      </c>
      <c r="H998">
        <v>1188.4100000000001</v>
      </c>
      <c r="I998">
        <v>0</v>
      </c>
      <c r="J998">
        <v>5.4202E-2</v>
      </c>
      <c r="K998">
        <v>0.93174299999999999</v>
      </c>
      <c r="L998">
        <v>0</v>
      </c>
      <c r="M998" t="s">
        <v>42</v>
      </c>
    </row>
    <row r="999" spans="1:25" x14ac:dyDescent="0.25">
      <c r="A999" t="s">
        <v>44</v>
      </c>
      <c r="B999">
        <v>40775</v>
      </c>
      <c r="C999">
        <v>40774.6</v>
      </c>
      <c r="D999">
        <v>40773</v>
      </c>
      <c r="E999">
        <v>40736.400000000001</v>
      </c>
      <c r="F999">
        <v>2011.97</v>
      </c>
      <c r="G999">
        <v>0</v>
      </c>
      <c r="H999">
        <v>1210.73</v>
      </c>
      <c r="I999">
        <v>0</v>
      </c>
      <c r="J999">
        <v>5.3909800000000001E-2</v>
      </c>
      <c r="K999">
        <v>0.93182600000000004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42687.1</v>
      </c>
      <c r="C1000">
        <v>42686.7</v>
      </c>
      <c r="D1000">
        <v>42685.1</v>
      </c>
      <c r="E1000">
        <v>42646.9</v>
      </c>
      <c r="F1000">
        <v>2138.71</v>
      </c>
      <c r="G1000">
        <v>0</v>
      </c>
      <c r="H1000">
        <v>1245.53</v>
      </c>
      <c r="I1000">
        <v>0</v>
      </c>
      <c r="J1000">
        <v>6.8391199999999999E-2</v>
      </c>
      <c r="K1000">
        <v>0.93150299999999997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41226.9</v>
      </c>
      <c r="C1001">
        <v>41226.400000000001</v>
      </c>
      <c r="D1001">
        <v>41224.9</v>
      </c>
      <c r="E1001">
        <v>41188.1</v>
      </c>
      <c r="F1001">
        <v>2049.04</v>
      </c>
      <c r="G1001">
        <v>0</v>
      </c>
      <c r="H1001">
        <v>1220.0999999999999</v>
      </c>
      <c r="I1001">
        <v>0</v>
      </c>
      <c r="J1001">
        <v>5.4093099999999998E-2</v>
      </c>
      <c r="K1001">
        <v>0.931836</v>
      </c>
      <c r="L1001">
        <v>0</v>
      </c>
      <c r="M1001" t="s">
        <v>42</v>
      </c>
    </row>
    <row r="1002" spans="1:25" x14ac:dyDescent="0.25">
      <c r="A1002" t="s">
        <v>44</v>
      </c>
      <c r="B1002">
        <v>41344.199999999997</v>
      </c>
      <c r="C1002">
        <v>41343.800000000003</v>
      </c>
      <c r="D1002">
        <v>41342.199999999997</v>
      </c>
      <c r="E1002">
        <v>41305.199999999997</v>
      </c>
      <c r="F1002">
        <v>2032.81</v>
      </c>
      <c r="G1002">
        <v>0</v>
      </c>
      <c r="H1002">
        <v>1261.8900000000001</v>
      </c>
      <c r="I1002">
        <v>0</v>
      </c>
      <c r="J1002">
        <v>5.8593300000000001E-2</v>
      </c>
      <c r="K1002">
        <v>0.93168099999999998</v>
      </c>
      <c r="L1002">
        <v>0</v>
      </c>
      <c r="M1002" t="s">
        <v>42</v>
      </c>
    </row>
    <row r="1003" spans="1:25" x14ac:dyDescent="0.25">
      <c r="A1003" t="s">
        <v>44</v>
      </c>
      <c r="B1003">
        <v>42197</v>
      </c>
      <c r="C1003">
        <v>42196.5</v>
      </c>
      <c r="D1003">
        <v>42194.9</v>
      </c>
      <c r="E1003">
        <v>42157.599999999999</v>
      </c>
      <c r="F1003">
        <v>2114.4299999999998</v>
      </c>
      <c r="G1003">
        <v>0</v>
      </c>
      <c r="H1003">
        <v>1279.51</v>
      </c>
      <c r="I1003">
        <v>0</v>
      </c>
      <c r="J1003">
        <v>7.1829299999999999E-2</v>
      </c>
      <c r="K1003">
        <v>0.93183300000000002</v>
      </c>
      <c r="L1003">
        <v>0</v>
      </c>
      <c r="M1003" t="s">
        <v>42</v>
      </c>
    </row>
    <row r="1004" spans="1:25" x14ac:dyDescent="0.25">
      <c r="A1004" t="s">
        <v>44</v>
      </c>
      <c r="B1004">
        <v>41093.5</v>
      </c>
      <c r="C1004">
        <v>41093.1</v>
      </c>
      <c r="D1004">
        <v>41091.599999999999</v>
      </c>
      <c r="E1004">
        <v>41054.699999999997</v>
      </c>
      <c r="F1004">
        <v>2040.87</v>
      </c>
      <c r="G1004">
        <v>0</v>
      </c>
      <c r="H1004">
        <v>1199.32</v>
      </c>
      <c r="I1004">
        <v>0</v>
      </c>
      <c r="J1004">
        <v>5.4019600000000001E-2</v>
      </c>
      <c r="K1004">
        <v>0.93173099999999998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40956.5</v>
      </c>
      <c r="C1005">
        <v>40956</v>
      </c>
      <c r="D1005">
        <v>40954.5</v>
      </c>
      <c r="E1005">
        <v>40917.800000000003</v>
      </c>
      <c r="F1005">
        <v>2036.86</v>
      </c>
      <c r="G1005">
        <v>0</v>
      </c>
      <c r="H1005">
        <v>1237.8599999999999</v>
      </c>
      <c r="I1005">
        <v>0</v>
      </c>
      <c r="J1005">
        <v>5.4088700000000003E-2</v>
      </c>
      <c r="K1005">
        <v>0.95904900000000004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41060.400000000001</v>
      </c>
      <c r="C1006">
        <v>41060</v>
      </c>
      <c r="D1006">
        <v>41058.5</v>
      </c>
      <c r="E1006">
        <v>41021.4</v>
      </c>
      <c r="F1006">
        <v>2023.15</v>
      </c>
      <c r="G1006">
        <v>0</v>
      </c>
      <c r="H1006">
        <v>1217.68</v>
      </c>
      <c r="I1006">
        <v>0</v>
      </c>
      <c r="J1006">
        <v>5.3957699999999997E-2</v>
      </c>
      <c r="K1006">
        <v>0.93183400000000005</v>
      </c>
      <c r="L1006">
        <v>0</v>
      </c>
      <c r="M1006" t="s">
        <v>42</v>
      </c>
    </row>
    <row r="1007" spans="1:25" x14ac:dyDescent="0.25">
      <c r="A1007" t="s">
        <v>44</v>
      </c>
      <c r="B1007">
        <v>42066.1</v>
      </c>
      <c r="C1007">
        <v>42065.599999999999</v>
      </c>
      <c r="D1007">
        <v>42064</v>
      </c>
      <c r="E1007">
        <v>42026.5</v>
      </c>
      <c r="F1007">
        <v>2078.5</v>
      </c>
      <c r="G1007">
        <v>0</v>
      </c>
      <c r="H1007">
        <v>1241.56</v>
      </c>
      <c r="I1007">
        <v>0</v>
      </c>
      <c r="J1007">
        <v>5.5040199999999997E-2</v>
      </c>
      <c r="K1007">
        <v>0.93183000000000005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40975</v>
      </c>
      <c r="C1008">
        <v>40974.6</v>
      </c>
      <c r="D1008">
        <v>40973.1</v>
      </c>
      <c r="E1008">
        <v>40936.199999999997</v>
      </c>
      <c r="F1008">
        <v>2017.93</v>
      </c>
      <c r="G1008">
        <v>0</v>
      </c>
      <c r="H1008">
        <v>1200.82</v>
      </c>
      <c r="I1008">
        <v>0</v>
      </c>
      <c r="J1008">
        <v>5.3916100000000002E-2</v>
      </c>
      <c r="K1008">
        <v>0.95894900000000005</v>
      </c>
      <c r="L1008">
        <v>0</v>
      </c>
      <c r="M1008" t="s">
        <v>42</v>
      </c>
      <c r="R1008">
        <f>AVERAGE(B959:B1008)</f>
        <v>41406.998000000007</v>
      </c>
      <c r="S1008">
        <f>AVERAGE(C959:C1008)</f>
        <v>41406.556000000011</v>
      </c>
      <c r="U1008">
        <f>_xlfn.VAR.P(B959:B1008)</f>
        <v>525552.33459599921</v>
      </c>
      <c r="V1008">
        <f>_xlfn.VAR.P(C959:C1008)</f>
        <v>525540.98686399986</v>
      </c>
      <c r="X1008">
        <f>1.96*SQRT(U1008)/50</f>
        <v>28.418035460488749</v>
      </c>
      <c r="Y1008">
        <f>1.96*SQRT(V1008)/50</f>
        <v>28.417728657559824</v>
      </c>
    </row>
    <row r="1009" spans="1:12" x14ac:dyDescent="0.25">
      <c r="A1009" t="s">
        <v>44</v>
      </c>
      <c r="B1009">
        <v>2070353.8313750001</v>
      </c>
      <c r="C1009" t="s">
        <v>36</v>
      </c>
    </row>
    <row r="1010" spans="1:12" x14ac:dyDescent="0.25">
      <c r="A1010" t="s">
        <v>45</v>
      </c>
      <c r="B1010">
        <v>90725.6</v>
      </c>
      <c r="C1010">
        <v>87781.9</v>
      </c>
      <c r="D1010">
        <v>87724.800000000003</v>
      </c>
      <c r="E1010">
        <v>87655.2</v>
      </c>
      <c r="F1010">
        <v>4499.8100000000004</v>
      </c>
      <c r="G1010">
        <v>10073.4</v>
      </c>
      <c r="H1010">
        <v>3416.82</v>
      </c>
      <c r="I1010">
        <v>5.4023099999999998E-2</v>
      </c>
      <c r="J1010">
        <v>0.93182200000000004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91563.4</v>
      </c>
      <c r="C1011">
        <v>88553.9</v>
      </c>
      <c r="D1011">
        <v>88497</v>
      </c>
      <c r="E1011">
        <v>88427.1</v>
      </c>
      <c r="F1011">
        <v>4495.7700000000004</v>
      </c>
      <c r="G1011">
        <v>10126.700000000001</v>
      </c>
      <c r="H1011">
        <v>3418.06</v>
      </c>
      <c r="I1011">
        <v>5.4004299999999998E-2</v>
      </c>
      <c r="J1011">
        <v>0.95896000000000003</v>
      </c>
      <c r="K1011">
        <v>0</v>
      </c>
      <c r="L1011" t="s">
        <v>42</v>
      </c>
    </row>
    <row r="1012" spans="1:12" x14ac:dyDescent="0.25">
      <c r="A1012" t="s">
        <v>45</v>
      </c>
      <c r="B1012">
        <v>90221.3</v>
      </c>
      <c r="C1012">
        <v>87326.2</v>
      </c>
      <c r="D1012">
        <v>87269.3</v>
      </c>
      <c r="E1012">
        <v>87199</v>
      </c>
      <c r="F1012">
        <v>4491.88</v>
      </c>
      <c r="G1012">
        <v>9919.68</v>
      </c>
      <c r="H1012">
        <v>3388.79</v>
      </c>
      <c r="I1012">
        <v>5.4282299999999999E-2</v>
      </c>
      <c r="J1012">
        <v>0.94313000000000002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91049.4</v>
      </c>
      <c r="C1013">
        <v>87999.4</v>
      </c>
      <c r="D1013">
        <v>87941.9</v>
      </c>
      <c r="E1013">
        <v>87871.4</v>
      </c>
      <c r="F1013">
        <v>4487.7700000000004</v>
      </c>
      <c r="G1013">
        <v>10139.799999999999</v>
      </c>
      <c r="H1013">
        <v>3423.57</v>
      </c>
      <c r="I1013">
        <v>5.52174E-2</v>
      </c>
      <c r="J1013">
        <v>0.93183499999999997</v>
      </c>
      <c r="K1013">
        <v>0</v>
      </c>
      <c r="L1013" t="s">
        <v>42</v>
      </c>
    </row>
    <row r="1014" spans="1:12" x14ac:dyDescent="0.25">
      <c r="A1014" t="s">
        <v>45</v>
      </c>
      <c r="B1014">
        <v>91183.4</v>
      </c>
      <c r="C1014">
        <v>88106.5</v>
      </c>
      <c r="D1014">
        <v>88048.5</v>
      </c>
      <c r="E1014">
        <v>87977.5</v>
      </c>
      <c r="F1014">
        <v>4506.95</v>
      </c>
      <c r="G1014">
        <v>10289.4</v>
      </c>
      <c r="H1014">
        <v>3416.04</v>
      </c>
      <c r="I1014">
        <v>5.3989299999999997E-2</v>
      </c>
      <c r="J1014">
        <v>0.93226699999999996</v>
      </c>
      <c r="K1014">
        <v>0</v>
      </c>
      <c r="L1014" t="s">
        <v>42</v>
      </c>
    </row>
    <row r="1015" spans="1:12" x14ac:dyDescent="0.25">
      <c r="A1015" t="s">
        <v>45</v>
      </c>
      <c r="B1015">
        <v>89947.8</v>
      </c>
      <c r="C1015">
        <v>86921.7</v>
      </c>
      <c r="D1015">
        <v>86844.5</v>
      </c>
      <c r="E1015">
        <v>86775.1</v>
      </c>
      <c r="F1015">
        <v>4461.3900000000003</v>
      </c>
      <c r="G1015">
        <v>10094.700000000001</v>
      </c>
      <c r="H1015">
        <v>3379.99</v>
      </c>
      <c r="I1015">
        <v>5.4841500000000001E-2</v>
      </c>
      <c r="J1015">
        <v>0.95289000000000001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88709</v>
      </c>
      <c r="C1016">
        <v>85815</v>
      </c>
      <c r="D1016">
        <v>85758.9</v>
      </c>
      <c r="E1016">
        <v>85690.1</v>
      </c>
      <c r="F1016">
        <v>4392.59</v>
      </c>
      <c r="G1016">
        <v>9785.31</v>
      </c>
      <c r="H1016">
        <v>3304.74</v>
      </c>
      <c r="I1016">
        <v>5.80863E-2</v>
      </c>
      <c r="J1016">
        <v>0.95607200000000003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90307.8</v>
      </c>
      <c r="C1017">
        <v>87461</v>
      </c>
      <c r="D1017">
        <v>87404.3</v>
      </c>
      <c r="E1017">
        <v>87333.6</v>
      </c>
      <c r="F1017">
        <v>4481.3</v>
      </c>
      <c r="G1017">
        <v>9957.15</v>
      </c>
      <c r="H1017">
        <v>3409.52</v>
      </c>
      <c r="I1017">
        <v>5.4742600000000002E-2</v>
      </c>
      <c r="J1017">
        <v>0.948349</v>
      </c>
      <c r="K1017">
        <v>0</v>
      </c>
      <c r="L1017" t="s">
        <v>42</v>
      </c>
    </row>
    <row r="1018" spans="1:12" x14ac:dyDescent="0.25">
      <c r="A1018" t="s">
        <v>45</v>
      </c>
      <c r="B1018">
        <v>91528.7</v>
      </c>
      <c r="C1018">
        <v>88538.2</v>
      </c>
      <c r="D1018">
        <v>88481.1</v>
      </c>
      <c r="E1018">
        <v>88410.3</v>
      </c>
      <c r="F1018">
        <v>4558.0600000000004</v>
      </c>
      <c r="G1018">
        <v>10109.4</v>
      </c>
      <c r="H1018">
        <v>3433.45</v>
      </c>
      <c r="I1018">
        <v>5.3911199999999999E-2</v>
      </c>
      <c r="J1018">
        <v>0.931836</v>
      </c>
      <c r="K1018">
        <v>0</v>
      </c>
      <c r="L1018" t="s">
        <v>42</v>
      </c>
    </row>
    <row r="1019" spans="1:12" x14ac:dyDescent="0.25">
      <c r="A1019" t="s">
        <v>45</v>
      </c>
      <c r="B1019">
        <v>91973.5</v>
      </c>
      <c r="C1019">
        <v>88685.4</v>
      </c>
      <c r="D1019">
        <v>88627.5</v>
      </c>
      <c r="E1019">
        <v>88557.5</v>
      </c>
      <c r="F1019">
        <v>4559.93</v>
      </c>
      <c r="G1019">
        <v>10308</v>
      </c>
      <c r="H1019">
        <v>3476.55</v>
      </c>
      <c r="I1019">
        <v>5.3951100000000002E-2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91954.1</v>
      </c>
      <c r="C1020">
        <v>88593.5</v>
      </c>
      <c r="D1020">
        <v>88535.6</v>
      </c>
      <c r="E1020">
        <v>88464.5</v>
      </c>
      <c r="F1020">
        <v>4542.6899999999996</v>
      </c>
      <c r="G1020">
        <v>10230.700000000001</v>
      </c>
      <c r="H1020">
        <v>3413.13</v>
      </c>
      <c r="I1020">
        <v>5.43714E-2</v>
      </c>
      <c r="J1020">
        <v>0.95820700000000003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90400</v>
      </c>
      <c r="C1021">
        <v>87437.3</v>
      </c>
      <c r="D1021">
        <v>87381.3</v>
      </c>
      <c r="E1021">
        <v>87311</v>
      </c>
      <c r="F1021">
        <v>4488.87</v>
      </c>
      <c r="G1021">
        <v>10004</v>
      </c>
      <c r="H1021">
        <v>3392.02</v>
      </c>
      <c r="I1021">
        <v>5.5591500000000002E-2</v>
      </c>
      <c r="J1021">
        <v>0.93182299999999996</v>
      </c>
      <c r="K1021">
        <v>0</v>
      </c>
      <c r="L1021" t="s">
        <v>42</v>
      </c>
    </row>
    <row r="1022" spans="1:12" x14ac:dyDescent="0.25">
      <c r="A1022" t="s">
        <v>45</v>
      </c>
      <c r="B1022">
        <v>91079.3</v>
      </c>
      <c r="C1022">
        <v>88087</v>
      </c>
      <c r="D1022">
        <v>88030.1</v>
      </c>
      <c r="E1022">
        <v>87959.5</v>
      </c>
      <c r="F1022">
        <v>4506.41</v>
      </c>
      <c r="G1022">
        <v>10080.799999999999</v>
      </c>
      <c r="H1022">
        <v>3419.55</v>
      </c>
      <c r="I1022">
        <v>5.3909499999999999E-2</v>
      </c>
      <c r="J1022">
        <v>0.95024200000000003</v>
      </c>
      <c r="K1022">
        <v>0</v>
      </c>
      <c r="L1022" t="s">
        <v>42</v>
      </c>
    </row>
    <row r="1023" spans="1:12" x14ac:dyDescent="0.25">
      <c r="A1023" t="s">
        <v>45</v>
      </c>
      <c r="B1023">
        <v>91068.5</v>
      </c>
      <c r="C1023">
        <v>88038.5</v>
      </c>
      <c r="D1023">
        <v>87981.3</v>
      </c>
      <c r="E1023">
        <v>87911.3</v>
      </c>
      <c r="F1023">
        <v>4479.08</v>
      </c>
      <c r="G1023">
        <v>10144.1</v>
      </c>
      <c r="H1023">
        <v>3452.35</v>
      </c>
      <c r="I1023">
        <v>5.6084799999999997E-2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90593.5</v>
      </c>
      <c r="C1024">
        <v>87574.5</v>
      </c>
      <c r="D1024">
        <v>87517.3</v>
      </c>
      <c r="E1024">
        <v>87446.9</v>
      </c>
      <c r="F1024">
        <v>4511.8999999999996</v>
      </c>
      <c r="G1024">
        <v>10072.200000000001</v>
      </c>
      <c r="H1024">
        <v>3405.55</v>
      </c>
      <c r="I1024">
        <v>4.6507100000000003E-2</v>
      </c>
      <c r="J1024">
        <v>0.93183700000000003</v>
      </c>
      <c r="K1024">
        <v>0</v>
      </c>
      <c r="L1024" t="s">
        <v>42</v>
      </c>
    </row>
    <row r="1025" spans="1:12" x14ac:dyDescent="0.25">
      <c r="A1025" t="s">
        <v>45</v>
      </c>
      <c r="B1025">
        <v>92091.3</v>
      </c>
      <c r="C1025">
        <v>89007.4</v>
      </c>
      <c r="D1025">
        <v>88949.1</v>
      </c>
      <c r="E1025">
        <v>88862.1</v>
      </c>
      <c r="F1025">
        <v>4570.72</v>
      </c>
      <c r="G1025">
        <v>10418.9</v>
      </c>
      <c r="H1025">
        <v>3481.91</v>
      </c>
      <c r="I1025">
        <v>5.41699E-2</v>
      </c>
      <c r="J1025">
        <v>0.93183300000000002</v>
      </c>
      <c r="K1025">
        <v>0</v>
      </c>
      <c r="L1025" t="s">
        <v>42</v>
      </c>
    </row>
    <row r="1026" spans="1:12" x14ac:dyDescent="0.25">
      <c r="A1026" t="s">
        <v>45</v>
      </c>
      <c r="B1026">
        <v>89484.7</v>
      </c>
      <c r="C1026">
        <v>86512.2</v>
      </c>
      <c r="D1026">
        <v>86456.6</v>
      </c>
      <c r="E1026">
        <v>86387.8</v>
      </c>
      <c r="F1026">
        <v>4413.7700000000004</v>
      </c>
      <c r="G1026">
        <v>9926.8700000000008</v>
      </c>
      <c r="H1026">
        <v>3345.15</v>
      </c>
      <c r="I1026">
        <v>6.6298399999999993E-2</v>
      </c>
      <c r="J1026">
        <v>0.94060600000000005</v>
      </c>
      <c r="K1026">
        <v>0</v>
      </c>
      <c r="L1026" t="s">
        <v>42</v>
      </c>
    </row>
    <row r="1027" spans="1:12" x14ac:dyDescent="0.25">
      <c r="A1027" t="s">
        <v>45</v>
      </c>
      <c r="B1027">
        <v>90368.6</v>
      </c>
      <c r="C1027">
        <v>87459.6</v>
      </c>
      <c r="D1027">
        <v>87403</v>
      </c>
      <c r="E1027">
        <v>87333</v>
      </c>
      <c r="F1027">
        <v>4453.26</v>
      </c>
      <c r="G1027">
        <v>10051.700000000001</v>
      </c>
      <c r="H1027">
        <v>3449.59</v>
      </c>
      <c r="I1027">
        <v>5.6627900000000002E-2</v>
      </c>
      <c r="J1027">
        <v>0.95496099999999995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90675.4</v>
      </c>
      <c r="C1028">
        <v>87675.5</v>
      </c>
      <c r="D1028">
        <v>87619</v>
      </c>
      <c r="E1028">
        <v>87549</v>
      </c>
      <c r="F1028">
        <v>4475.1099999999997</v>
      </c>
      <c r="G1028">
        <v>10018</v>
      </c>
      <c r="H1028">
        <v>3420.01</v>
      </c>
      <c r="I1028">
        <v>5.3971400000000003E-2</v>
      </c>
      <c r="J1028">
        <v>0.93175399999999997</v>
      </c>
      <c r="K1028">
        <v>0</v>
      </c>
      <c r="L1028" t="s">
        <v>42</v>
      </c>
    </row>
    <row r="1029" spans="1:12" x14ac:dyDescent="0.25">
      <c r="A1029" t="s">
        <v>45</v>
      </c>
      <c r="B1029">
        <v>91388</v>
      </c>
      <c r="C1029">
        <v>88239.2</v>
      </c>
      <c r="D1029">
        <v>88183</v>
      </c>
      <c r="E1029">
        <v>88112.8</v>
      </c>
      <c r="F1029">
        <v>4522.45</v>
      </c>
      <c r="G1029">
        <v>10109.1</v>
      </c>
      <c r="H1029">
        <v>3448.65</v>
      </c>
      <c r="I1029">
        <v>5.3925099999999997E-2</v>
      </c>
      <c r="J1029">
        <v>0.93181800000000004</v>
      </c>
      <c r="K1029">
        <v>0</v>
      </c>
      <c r="L1029" t="s">
        <v>42</v>
      </c>
    </row>
    <row r="1030" spans="1:12" x14ac:dyDescent="0.25">
      <c r="A1030" t="s">
        <v>45</v>
      </c>
      <c r="B1030">
        <v>90271</v>
      </c>
      <c r="C1030">
        <v>87135.4</v>
      </c>
      <c r="D1030">
        <v>87080.6</v>
      </c>
      <c r="E1030">
        <v>87010.5</v>
      </c>
      <c r="F1030">
        <v>4450.95</v>
      </c>
      <c r="G1030">
        <v>9907.1200000000008</v>
      </c>
      <c r="H1030">
        <v>3378.54</v>
      </c>
      <c r="I1030">
        <v>5.391E-2</v>
      </c>
      <c r="J1030">
        <v>0.95072599999999996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90356.9</v>
      </c>
      <c r="C1031">
        <v>87307</v>
      </c>
      <c r="D1031">
        <v>87251.5</v>
      </c>
      <c r="E1031">
        <v>87181.3</v>
      </c>
      <c r="F1031">
        <v>4474.6099999999997</v>
      </c>
      <c r="G1031">
        <v>9881.2199999999993</v>
      </c>
      <c r="H1031">
        <v>3405.98</v>
      </c>
      <c r="I1031">
        <v>5.3917E-2</v>
      </c>
      <c r="J1031">
        <v>0.93183400000000005</v>
      </c>
      <c r="K1031">
        <v>0</v>
      </c>
      <c r="L1031" t="s">
        <v>42</v>
      </c>
    </row>
    <row r="1032" spans="1:12" x14ac:dyDescent="0.25">
      <c r="A1032" t="s">
        <v>45</v>
      </c>
      <c r="B1032">
        <v>93207.4</v>
      </c>
      <c r="C1032">
        <v>89903</v>
      </c>
      <c r="D1032">
        <v>89844.5</v>
      </c>
      <c r="E1032">
        <v>89753.8</v>
      </c>
      <c r="F1032">
        <v>4649.3100000000004</v>
      </c>
      <c r="G1032">
        <v>10408.799999999999</v>
      </c>
      <c r="H1032">
        <v>3467.34</v>
      </c>
      <c r="I1032">
        <v>5.5423300000000002E-2</v>
      </c>
      <c r="J1032">
        <v>0.931836</v>
      </c>
      <c r="K1032">
        <v>0</v>
      </c>
      <c r="L1032" t="s">
        <v>42</v>
      </c>
    </row>
    <row r="1033" spans="1:12" x14ac:dyDescent="0.25">
      <c r="A1033" t="s">
        <v>45</v>
      </c>
      <c r="B1033">
        <v>91627.8</v>
      </c>
      <c r="C1033">
        <v>88299.5</v>
      </c>
      <c r="D1033">
        <v>88242.2</v>
      </c>
      <c r="E1033">
        <v>88171.6</v>
      </c>
      <c r="F1033">
        <v>4507.16</v>
      </c>
      <c r="G1033">
        <v>10212.5</v>
      </c>
      <c r="H1033">
        <v>3431.59</v>
      </c>
      <c r="I1033">
        <v>5.3953599999999997E-2</v>
      </c>
      <c r="J1033">
        <v>0.931836</v>
      </c>
      <c r="K1033">
        <v>0</v>
      </c>
      <c r="L1033" t="s">
        <v>42</v>
      </c>
    </row>
    <row r="1034" spans="1:12" x14ac:dyDescent="0.25">
      <c r="A1034" t="s">
        <v>45</v>
      </c>
      <c r="B1034">
        <v>90415.2</v>
      </c>
      <c r="C1034">
        <v>87364.6</v>
      </c>
      <c r="D1034">
        <v>87307.3</v>
      </c>
      <c r="E1034">
        <v>87237.6</v>
      </c>
      <c r="F1034">
        <v>4449.92</v>
      </c>
      <c r="G1034">
        <v>9926.2999999999993</v>
      </c>
      <c r="H1034">
        <v>3404.78</v>
      </c>
      <c r="I1034">
        <v>5.4126000000000001E-2</v>
      </c>
      <c r="J1034">
        <v>0.95906000000000002</v>
      </c>
      <c r="K1034">
        <v>0</v>
      </c>
      <c r="L1034" t="s">
        <v>42</v>
      </c>
    </row>
    <row r="1035" spans="1:12" x14ac:dyDescent="0.25">
      <c r="A1035" t="s">
        <v>45</v>
      </c>
      <c r="B1035">
        <v>89693.4</v>
      </c>
      <c r="C1035">
        <v>86610.6</v>
      </c>
      <c r="D1035">
        <v>86553.8</v>
      </c>
      <c r="E1035">
        <v>86484.2</v>
      </c>
      <c r="F1035">
        <v>4403.28</v>
      </c>
      <c r="G1035">
        <v>9950.23</v>
      </c>
      <c r="H1035">
        <v>3355.18</v>
      </c>
      <c r="I1035">
        <v>5.63472E-2</v>
      </c>
      <c r="J1035">
        <v>0.931836</v>
      </c>
      <c r="K1035">
        <v>0</v>
      </c>
      <c r="L1035" t="s">
        <v>42</v>
      </c>
    </row>
    <row r="1036" spans="1:12" x14ac:dyDescent="0.25">
      <c r="A1036" t="s">
        <v>45</v>
      </c>
      <c r="B1036">
        <v>89921.2</v>
      </c>
      <c r="C1036">
        <v>86753.600000000006</v>
      </c>
      <c r="D1036">
        <v>86697.5</v>
      </c>
      <c r="E1036">
        <v>86628.9</v>
      </c>
      <c r="F1036">
        <v>4465.8</v>
      </c>
      <c r="G1036">
        <v>9954.31</v>
      </c>
      <c r="H1036">
        <v>3364.03</v>
      </c>
      <c r="I1036">
        <v>5.4868100000000003E-2</v>
      </c>
      <c r="J1036">
        <v>0.95922700000000005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88478.1</v>
      </c>
      <c r="C1037">
        <v>85444.1</v>
      </c>
      <c r="D1037">
        <v>85388.3</v>
      </c>
      <c r="E1037">
        <v>85319.8</v>
      </c>
      <c r="F1037">
        <v>4402.22</v>
      </c>
      <c r="G1037">
        <v>9785.4599999999991</v>
      </c>
      <c r="H1037">
        <v>3344.68</v>
      </c>
      <c r="I1037">
        <v>5.4427900000000001E-2</v>
      </c>
      <c r="J1037">
        <v>0.93181000000000003</v>
      </c>
      <c r="K1037">
        <v>0</v>
      </c>
      <c r="L1037" t="s">
        <v>42</v>
      </c>
    </row>
    <row r="1038" spans="1:12" x14ac:dyDescent="0.25">
      <c r="A1038" t="s">
        <v>45</v>
      </c>
      <c r="B1038">
        <v>89033.1</v>
      </c>
      <c r="C1038">
        <v>86136.8</v>
      </c>
      <c r="D1038">
        <v>86080.7</v>
      </c>
      <c r="E1038">
        <v>86012.6</v>
      </c>
      <c r="F1038">
        <v>4408.55</v>
      </c>
      <c r="G1038">
        <v>9879.59</v>
      </c>
      <c r="H1038">
        <v>3375.63</v>
      </c>
      <c r="I1038">
        <v>5.4147599999999997E-2</v>
      </c>
      <c r="J1038">
        <v>0.93182200000000004</v>
      </c>
      <c r="K1038">
        <v>0</v>
      </c>
      <c r="L1038" t="s">
        <v>42</v>
      </c>
    </row>
    <row r="1039" spans="1:12" x14ac:dyDescent="0.25">
      <c r="A1039" t="s">
        <v>45</v>
      </c>
      <c r="B1039">
        <v>87878.7</v>
      </c>
      <c r="C1039">
        <v>85016</v>
      </c>
      <c r="D1039">
        <v>84960.5</v>
      </c>
      <c r="E1039">
        <v>84891.8</v>
      </c>
      <c r="F1039">
        <v>4351.49</v>
      </c>
      <c r="G1039">
        <v>9609.68</v>
      </c>
      <c r="H1039">
        <v>3319.48</v>
      </c>
      <c r="I1039">
        <v>5.3933099999999998E-2</v>
      </c>
      <c r="J1039">
        <v>0.95872400000000002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89337.2</v>
      </c>
      <c r="C1040">
        <v>86149.1</v>
      </c>
      <c r="D1040">
        <v>86093.5</v>
      </c>
      <c r="E1040">
        <v>86024.6</v>
      </c>
      <c r="F1040">
        <v>4447.97</v>
      </c>
      <c r="G1040">
        <v>9840.99</v>
      </c>
      <c r="H1040">
        <v>3342.7</v>
      </c>
      <c r="I1040">
        <v>5.39158E-2</v>
      </c>
      <c r="J1040">
        <v>0.94981199999999999</v>
      </c>
      <c r="K1040">
        <v>0</v>
      </c>
      <c r="L1040" t="s">
        <v>42</v>
      </c>
    </row>
    <row r="1041" spans="1:12" x14ac:dyDescent="0.25">
      <c r="A1041" t="s">
        <v>45</v>
      </c>
      <c r="B1041">
        <v>92025.2</v>
      </c>
      <c r="C1041">
        <v>88731.8</v>
      </c>
      <c r="D1041">
        <v>88674.8</v>
      </c>
      <c r="E1041">
        <v>88604.5</v>
      </c>
      <c r="F1041">
        <v>4526.2700000000004</v>
      </c>
      <c r="G1041">
        <v>10249.6</v>
      </c>
      <c r="H1041">
        <v>3442.01</v>
      </c>
      <c r="I1041">
        <v>5.5100499999999997E-2</v>
      </c>
      <c r="J1041">
        <v>0.95492100000000002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93052.4</v>
      </c>
      <c r="C1042">
        <v>89549.6</v>
      </c>
      <c r="D1042">
        <v>89490.7</v>
      </c>
      <c r="E1042">
        <v>89419.9</v>
      </c>
      <c r="F1042">
        <v>4630.59</v>
      </c>
      <c r="G1042">
        <v>10538.8</v>
      </c>
      <c r="H1042">
        <v>3469.97</v>
      </c>
      <c r="I1042">
        <v>5.6146700000000001E-2</v>
      </c>
      <c r="J1042">
        <v>0.95922600000000002</v>
      </c>
      <c r="K1042">
        <v>0</v>
      </c>
      <c r="L1042" t="s">
        <v>42</v>
      </c>
    </row>
    <row r="1043" spans="1:12" x14ac:dyDescent="0.25">
      <c r="A1043" t="s">
        <v>45</v>
      </c>
      <c r="B1043">
        <v>90234.6</v>
      </c>
      <c r="C1043">
        <v>87231.4</v>
      </c>
      <c r="D1043">
        <v>87174.7</v>
      </c>
      <c r="E1043">
        <v>87104.7</v>
      </c>
      <c r="F1043">
        <v>4480.93</v>
      </c>
      <c r="G1043">
        <v>9970.9699999999993</v>
      </c>
      <c r="H1043">
        <v>3362.22</v>
      </c>
      <c r="I1043">
        <v>5.4689000000000002E-2</v>
      </c>
      <c r="J1043">
        <v>0.93183400000000005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88489.8</v>
      </c>
      <c r="C1044">
        <v>85596.1</v>
      </c>
      <c r="D1044">
        <v>85541.5</v>
      </c>
      <c r="E1044">
        <v>85473.1</v>
      </c>
      <c r="F1044">
        <v>4364.5600000000004</v>
      </c>
      <c r="G1044">
        <v>9720.41</v>
      </c>
      <c r="H1044">
        <v>3307.98</v>
      </c>
      <c r="I1044">
        <v>5.4589199999999997E-2</v>
      </c>
      <c r="J1044">
        <v>0.93183000000000005</v>
      </c>
      <c r="K1044">
        <v>0</v>
      </c>
      <c r="L1044" t="s">
        <v>42</v>
      </c>
    </row>
    <row r="1045" spans="1:12" x14ac:dyDescent="0.25">
      <c r="A1045" t="s">
        <v>45</v>
      </c>
      <c r="B1045">
        <v>89610.1</v>
      </c>
      <c r="C1045">
        <v>86606.7</v>
      </c>
      <c r="D1045">
        <v>86531.7</v>
      </c>
      <c r="E1045">
        <v>86461.9</v>
      </c>
      <c r="F1045">
        <v>4439.97</v>
      </c>
      <c r="G1045">
        <v>9972.57</v>
      </c>
      <c r="H1045">
        <v>3385.86</v>
      </c>
      <c r="I1045">
        <v>5.3914900000000002E-2</v>
      </c>
      <c r="J1045">
        <v>0.94881899999999997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91592.9</v>
      </c>
      <c r="C1046">
        <v>88570.9</v>
      </c>
      <c r="D1046">
        <v>88513.2</v>
      </c>
      <c r="E1046">
        <v>88425.4</v>
      </c>
      <c r="F1046">
        <v>4524.25</v>
      </c>
      <c r="G1046">
        <v>10336.9</v>
      </c>
      <c r="H1046">
        <v>3440.18</v>
      </c>
      <c r="I1046">
        <v>5.4191799999999998E-2</v>
      </c>
      <c r="J1046">
        <v>0.957009</v>
      </c>
      <c r="K1046">
        <v>0</v>
      </c>
      <c r="L1046" t="s">
        <v>42</v>
      </c>
    </row>
    <row r="1047" spans="1:12" x14ac:dyDescent="0.25">
      <c r="A1047" t="s">
        <v>45</v>
      </c>
      <c r="B1047">
        <v>91923.7</v>
      </c>
      <c r="C1047">
        <v>88840.2</v>
      </c>
      <c r="D1047">
        <v>88783.5</v>
      </c>
      <c r="E1047">
        <v>88713.2</v>
      </c>
      <c r="F1047">
        <v>4500.29</v>
      </c>
      <c r="G1047">
        <v>10347.700000000001</v>
      </c>
      <c r="H1047">
        <v>3460.16</v>
      </c>
      <c r="I1047">
        <v>4.7132300000000002E-2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92045.5</v>
      </c>
      <c r="C1048">
        <v>89025.600000000006</v>
      </c>
      <c r="D1048">
        <v>88968</v>
      </c>
      <c r="E1048">
        <v>88896.8</v>
      </c>
      <c r="F1048">
        <v>4532.8900000000003</v>
      </c>
      <c r="G1048">
        <v>10276.5</v>
      </c>
      <c r="H1048">
        <v>3478.05</v>
      </c>
      <c r="I1048">
        <v>3.9269699999999998E-2</v>
      </c>
      <c r="J1048">
        <v>0.94376099999999996</v>
      </c>
      <c r="K1048">
        <v>0</v>
      </c>
      <c r="L1048" t="s">
        <v>42</v>
      </c>
    </row>
    <row r="1049" spans="1:12" x14ac:dyDescent="0.25">
      <c r="A1049" t="s">
        <v>45</v>
      </c>
      <c r="B1049">
        <v>91749.9</v>
      </c>
      <c r="C1049">
        <v>88437.8</v>
      </c>
      <c r="D1049">
        <v>88378.3</v>
      </c>
      <c r="E1049">
        <v>88308</v>
      </c>
      <c r="F1049">
        <v>4488.84</v>
      </c>
      <c r="G1049">
        <v>10220.4</v>
      </c>
      <c r="H1049">
        <v>3422.89</v>
      </c>
      <c r="I1049">
        <v>5.7127299999999999E-2</v>
      </c>
      <c r="J1049">
        <v>0.958179</v>
      </c>
      <c r="K1049">
        <v>0</v>
      </c>
      <c r="L1049" t="s">
        <v>42</v>
      </c>
    </row>
    <row r="1050" spans="1:12" x14ac:dyDescent="0.25">
      <c r="A1050" t="s">
        <v>45</v>
      </c>
      <c r="B1050">
        <v>90929.2</v>
      </c>
      <c r="C1050">
        <v>87824.9</v>
      </c>
      <c r="D1050">
        <v>87769.1</v>
      </c>
      <c r="E1050">
        <v>87699.1</v>
      </c>
      <c r="F1050">
        <v>4473.84</v>
      </c>
      <c r="G1050">
        <v>10107.799999999999</v>
      </c>
      <c r="H1050">
        <v>3421.11</v>
      </c>
      <c r="I1050">
        <v>5.7342200000000003E-2</v>
      </c>
      <c r="J1050">
        <v>0.95479999999999998</v>
      </c>
      <c r="K1050">
        <v>0</v>
      </c>
      <c r="L1050" t="s">
        <v>42</v>
      </c>
    </row>
    <row r="1051" spans="1:12" x14ac:dyDescent="0.25">
      <c r="A1051" t="s">
        <v>45</v>
      </c>
      <c r="B1051">
        <v>92479.7</v>
      </c>
      <c r="C1051">
        <v>89448.4</v>
      </c>
      <c r="D1051">
        <v>89390.1</v>
      </c>
      <c r="E1051">
        <v>89319.8</v>
      </c>
      <c r="F1051">
        <v>4527.59</v>
      </c>
      <c r="G1051">
        <v>10398.1</v>
      </c>
      <c r="H1051">
        <v>3466.45</v>
      </c>
      <c r="I1051">
        <v>5.3915299999999999E-2</v>
      </c>
      <c r="J1051">
        <v>0.93182600000000004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90228.9</v>
      </c>
      <c r="C1052">
        <v>87303.9</v>
      </c>
      <c r="D1052">
        <v>87246.9</v>
      </c>
      <c r="E1052">
        <v>87177.7</v>
      </c>
      <c r="F1052">
        <v>4446.49</v>
      </c>
      <c r="G1052">
        <v>10157.1</v>
      </c>
      <c r="H1052">
        <v>3455.86</v>
      </c>
      <c r="I1052">
        <v>5.5613299999999997E-2</v>
      </c>
      <c r="J1052">
        <v>0.93303100000000005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91062.3</v>
      </c>
      <c r="C1053">
        <v>88016.3</v>
      </c>
      <c r="D1053">
        <v>87960</v>
      </c>
      <c r="E1053">
        <v>87889.2</v>
      </c>
      <c r="F1053">
        <v>4472.7700000000004</v>
      </c>
      <c r="G1053">
        <v>10202.799999999999</v>
      </c>
      <c r="H1053">
        <v>3401.14</v>
      </c>
      <c r="I1053">
        <v>5.53499E-2</v>
      </c>
      <c r="J1053">
        <v>0.93183499999999997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90523.7</v>
      </c>
      <c r="C1054">
        <v>87567.4</v>
      </c>
      <c r="D1054">
        <v>87511.9</v>
      </c>
      <c r="E1054">
        <v>87441.600000000006</v>
      </c>
      <c r="F1054">
        <v>4497.34</v>
      </c>
      <c r="G1054">
        <v>9965.42</v>
      </c>
      <c r="H1054">
        <v>3413.88</v>
      </c>
      <c r="I1054">
        <v>5.4694399999999997E-2</v>
      </c>
      <c r="J1054">
        <v>0.95726599999999995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91099.5</v>
      </c>
      <c r="C1055">
        <v>88051.8</v>
      </c>
      <c r="D1055">
        <v>87996</v>
      </c>
      <c r="E1055">
        <v>87925.4</v>
      </c>
      <c r="F1055">
        <v>4480.3599999999997</v>
      </c>
      <c r="G1055">
        <v>10139.1</v>
      </c>
      <c r="H1055">
        <v>3390.61</v>
      </c>
      <c r="I1055">
        <v>5.80204E-2</v>
      </c>
      <c r="J1055">
        <v>0.93294500000000002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90491.7</v>
      </c>
      <c r="C1056">
        <v>87483.6</v>
      </c>
      <c r="D1056">
        <v>87428.1</v>
      </c>
      <c r="E1056">
        <v>87359.8</v>
      </c>
      <c r="F1056">
        <v>4474.3599999999997</v>
      </c>
      <c r="G1056">
        <v>9955.08</v>
      </c>
      <c r="H1056">
        <v>3402.04</v>
      </c>
      <c r="I1056">
        <v>6.45921E-2</v>
      </c>
      <c r="J1056">
        <v>0.93177299999999996</v>
      </c>
      <c r="K1056">
        <v>0</v>
      </c>
      <c r="L1056" t="s">
        <v>42</v>
      </c>
    </row>
    <row r="1057" spans="1:25" x14ac:dyDescent="0.25">
      <c r="A1057" t="s">
        <v>45</v>
      </c>
      <c r="B1057">
        <v>89803.6</v>
      </c>
      <c r="C1057">
        <v>86821.3</v>
      </c>
      <c r="D1057">
        <v>86765.6</v>
      </c>
      <c r="E1057">
        <v>86696</v>
      </c>
      <c r="F1057">
        <v>4425.08</v>
      </c>
      <c r="G1057">
        <v>9944.19</v>
      </c>
      <c r="H1057">
        <v>3341.25</v>
      </c>
      <c r="I1057">
        <v>5.3957199999999997E-2</v>
      </c>
      <c r="J1057">
        <v>0.93183400000000005</v>
      </c>
      <c r="K1057">
        <v>0</v>
      </c>
      <c r="L1057" t="s">
        <v>42</v>
      </c>
    </row>
    <row r="1058" spans="1:25" x14ac:dyDescent="0.25">
      <c r="A1058" t="s">
        <v>45</v>
      </c>
      <c r="B1058">
        <v>91556.5</v>
      </c>
      <c r="C1058">
        <v>88461.3</v>
      </c>
      <c r="D1058">
        <v>88404.3</v>
      </c>
      <c r="E1058">
        <v>88334.7</v>
      </c>
      <c r="F1058">
        <v>4563.22</v>
      </c>
      <c r="G1058">
        <v>10321.700000000001</v>
      </c>
      <c r="H1058">
        <v>3460.11</v>
      </c>
      <c r="I1058">
        <v>5.4026600000000001E-2</v>
      </c>
      <c r="J1058">
        <v>0.93182500000000001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90178</v>
      </c>
      <c r="C1059">
        <v>87191.7</v>
      </c>
      <c r="D1059">
        <v>87136.9</v>
      </c>
      <c r="E1059">
        <v>87067.3</v>
      </c>
      <c r="F1059">
        <v>4433.03</v>
      </c>
      <c r="G1059">
        <v>9977.18</v>
      </c>
      <c r="H1059">
        <v>3365.3</v>
      </c>
      <c r="I1059">
        <v>5.3911300000000002E-2</v>
      </c>
      <c r="J1059">
        <v>0.93183099999999996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90405</v>
      </c>
      <c r="C1060">
        <v>87222.3</v>
      </c>
      <c r="D1060">
        <v>87167.5</v>
      </c>
      <c r="E1060">
        <v>87096.7</v>
      </c>
      <c r="F1060">
        <v>4463.7299999999996</v>
      </c>
      <c r="G1060">
        <v>9868.2000000000007</v>
      </c>
      <c r="H1060">
        <v>3420.86</v>
      </c>
      <c r="I1060">
        <v>2.92374E-2</v>
      </c>
      <c r="J1060">
        <v>0.95699400000000001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90936</v>
      </c>
      <c r="C1061">
        <v>87784.5</v>
      </c>
      <c r="D1061">
        <v>87728.4</v>
      </c>
      <c r="E1061">
        <v>87657.7</v>
      </c>
      <c r="F1061">
        <v>4508.03</v>
      </c>
      <c r="G1061">
        <v>10044.200000000001</v>
      </c>
      <c r="H1061">
        <v>3387.69</v>
      </c>
      <c r="I1061">
        <v>5.50439E-2</v>
      </c>
      <c r="J1061">
        <v>0.931813</v>
      </c>
      <c r="K1061">
        <v>0</v>
      </c>
      <c r="L1061" t="s">
        <v>42</v>
      </c>
    </row>
    <row r="1062" spans="1:25" x14ac:dyDescent="0.25">
      <c r="A1062" t="s">
        <v>45</v>
      </c>
      <c r="B1062">
        <v>91654.3</v>
      </c>
      <c r="C1062">
        <v>88628.4</v>
      </c>
      <c r="D1062">
        <v>88570.9</v>
      </c>
      <c r="E1062">
        <v>88500.9</v>
      </c>
      <c r="F1062">
        <v>4560.3</v>
      </c>
      <c r="G1062">
        <v>10326.200000000001</v>
      </c>
      <c r="H1062">
        <v>3473.6</v>
      </c>
      <c r="I1062">
        <v>5.5164999999999999E-2</v>
      </c>
      <c r="J1062">
        <v>0.93179299999999998</v>
      </c>
      <c r="K1062">
        <v>0</v>
      </c>
      <c r="L1062" t="s">
        <v>42</v>
      </c>
    </row>
    <row r="1063" spans="1:25" x14ac:dyDescent="0.25">
      <c r="A1063" t="s">
        <v>45</v>
      </c>
      <c r="B1063">
        <v>90855.9</v>
      </c>
      <c r="C1063">
        <v>87763.6</v>
      </c>
      <c r="D1063">
        <v>87707.199999999997</v>
      </c>
      <c r="E1063">
        <v>87637.1</v>
      </c>
      <c r="F1063">
        <v>4510.12</v>
      </c>
      <c r="G1063">
        <v>9985.91</v>
      </c>
      <c r="H1063">
        <v>3387.69</v>
      </c>
      <c r="I1063">
        <v>5.4263899999999997E-2</v>
      </c>
      <c r="J1063">
        <v>0.93182200000000004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91002.2</v>
      </c>
      <c r="C1064">
        <v>87930.1</v>
      </c>
      <c r="D1064">
        <v>87874.5</v>
      </c>
      <c r="E1064">
        <v>87803.8</v>
      </c>
      <c r="F1064">
        <v>4533.7700000000004</v>
      </c>
      <c r="G1064">
        <v>10081.200000000001</v>
      </c>
      <c r="H1064">
        <v>3437.54</v>
      </c>
      <c r="I1064">
        <v>5.40297E-2</v>
      </c>
      <c r="J1064">
        <v>0.93183400000000005</v>
      </c>
      <c r="K1064">
        <v>0</v>
      </c>
      <c r="L1064" t="s">
        <v>42</v>
      </c>
      <c r="R1064">
        <f>AVERAGE(B1015:B1064)</f>
        <v>90714.416000000012</v>
      </c>
      <c r="S1064">
        <f>AVERAGE(C1015:C1064)</f>
        <v>87645.105999999971</v>
      </c>
      <c r="U1064">
        <f>_xlfn.VAR.P(B1015:B1064)</f>
        <v>1303749.920943998</v>
      </c>
      <c r="V1064">
        <f>_xlfn.VAR.P(C1015:C1064)</f>
        <v>1126946.4689639984</v>
      </c>
      <c r="X1064">
        <f>1.96*SQRT(U1064)/50</f>
        <v>44.759292649899926</v>
      </c>
      <c r="Y1064">
        <f>1.96*SQRT(V1064)/50</f>
        <v>41.613832100262506</v>
      </c>
    </row>
    <row r="1065" spans="1:25" x14ac:dyDescent="0.25">
      <c r="A1065" t="s">
        <v>46</v>
      </c>
      <c r="B1065">
        <v>4535729.0357670002</v>
      </c>
      <c r="C1065" t="s">
        <v>36</v>
      </c>
    </row>
    <row r="1066" spans="1:25" x14ac:dyDescent="0.25">
      <c r="A1066" t="s">
        <v>47</v>
      </c>
      <c r="B1066">
        <v>79737.3</v>
      </c>
      <c r="C1066">
        <v>79736.3</v>
      </c>
      <c r="D1066">
        <v>79697.899999999994</v>
      </c>
      <c r="E1066">
        <v>79638.5</v>
      </c>
      <c r="F1066">
        <v>3725.12</v>
      </c>
      <c r="G1066">
        <v>0</v>
      </c>
      <c r="H1066">
        <v>3463.41</v>
      </c>
      <c r="I1066">
        <v>5.3920700000000002E-2</v>
      </c>
      <c r="J1066">
        <v>0.93534300000000004</v>
      </c>
      <c r="K1066">
        <v>0</v>
      </c>
      <c r="L1066" t="s">
        <v>42</v>
      </c>
    </row>
    <row r="1067" spans="1:25" x14ac:dyDescent="0.25">
      <c r="A1067" t="s">
        <v>47</v>
      </c>
      <c r="B1067">
        <v>79499.5</v>
      </c>
      <c r="C1067">
        <v>79498.3</v>
      </c>
      <c r="D1067">
        <v>79459.8</v>
      </c>
      <c r="E1067">
        <v>79401.100000000006</v>
      </c>
      <c r="F1067">
        <v>3732.75</v>
      </c>
      <c r="G1067">
        <v>0</v>
      </c>
      <c r="H1067">
        <v>3448.66</v>
      </c>
      <c r="I1067">
        <v>5.3970299999999999E-2</v>
      </c>
      <c r="J1067">
        <v>0.93183700000000003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79365.8</v>
      </c>
      <c r="C1068">
        <v>79364.899999999994</v>
      </c>
      <c r="D1068">
        <v>79293.3</v>
      </c>
      <c r="E1068">
        <v>79234.399999999994</v>
      </c>
      <c r="F1068">
        <v>3720.74</v>
      </c>
      <c r="G1068">
        <v>0</v>
      </c>
      <c r="H1068">
        <v>3387.73</v>
      </c>
      <c r="I1068">
        <v>5.4169599999999998E-2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79235.199999999997</v>
      </c>
      <c r="C1069">
        <v>79215.7</v>
      </c>
      <c r="D1069">
        <v>79177.7</v>
      </c>
      <c r="E1069">
        <v>79119.199999999997</v>
      </c>
      <c r="F1069">
        <v>3694.98</v>
      </c>
      <c r="G1069">
        <v>0</v>
      </c>
      <c r="H1069">
        <v>3422.38</v>
      </c>
      <c r="I1069">
        <v>5.4088999999999998E-2</v>
      </c>
      <c r="J1069">
        <v>0.958901</v>
      </c>
      <c r="K1069">
        <v>0</v>
      </c>
      <c r="L1069" t="s">
        <v>42</v>
      </c>
    </row>
    <row r="1070" spans="1:25" x14ac:dyDescent="0.25">
      <c r="A1070" t="s">
        <v>47</v>
      </c>
      <c r="B1070">
        <v>78841.899999999994</v>
      </c>
      <c r="C1070">
        <v>78840.899999999994</v>
      </c>
      <c r="D1070">
        <v>78803</v>
      </c>
      <c r="E1070">
        <v>78745.100000000006</v>
      </c>
      <c r="F1070">
        <v>3687.01</v>
      </c>
      <c r="G1070">
        <v>0</v>
      </c>
      <c r="H1070">
        <v>3406.34</v>
      </c>
      <c r="I1070">
        <v>5.3925500000000001E-2</v>
      </c>
      <c r="J1070">
        <v>0.95865699999999998</v>
      </c>
      <c r="K1070">
        <v>0</v>
      </c>
      <c r="L1070" t="s">
        <v>42</v>
      </c>
    </row>
    <row r="1071" spans="1:25" x14ac:dyDescent="0.25">
      <c r="A1071" t="s">
        <v>47</v>
      </c>
      <c r="B1071">
        <v>79470.2</v>
      </c>
      <c r="C1071">
        <v>79469.3</v>
      </c>
      <c r="D1071">
        <v>79431.100000000006</v>
      </c>
      <c r="E1071">
        <v>79371.8</v>
      </c>
      <c r="F1071">
        <v>3735.82</v>
      </c>
      <c r="G1071">
        <v>0</v>
      </c>
      <c r="H1071">
        <v>3396.45</v>
      </c>
      <c r="I1071">
        <v>5.4859699999999997E-2</v>
      </c>
      <c r="J1071">
        <v>0.93175699999999995</v>
      </c>
      <c r="K1071">
        <v>0</v>
      </c>
      <c r="L1071" t="s">
        <v>42</v>
      </c>
    </row>
    <row r="1072" spans="1:25" x14ac:dyDescent="0.25">
      <c r="A1072" t="s">
        <v>47</v>
      </c>
      <c r="B1072">
        <v>78893.100000000006</v>
      </c>
      <c r="C1072">
        <v>78892.100000000006</v>
      </c>
      <c r="D1072">
        <v>78854</v>
      </c>
      <c r="E1072">
        <v>78794.600000000006</v>
      </c>
      <c r="F1072">
        <v>3684.56</v>
      </c>
      <c r="G1072">
        <v>0</v>
      </c>
      <c r="H1072">
        <v>3361.21</v>
      </c>
      <c r="I1072">
        <v>6.0353900000000002E-2</v>
      </c>
      <c r="J1072">
        <v>0.95774700000000001</v>
      </c>
      <c r="K1072">
        <v>0</v>
      </c>
      <c r="L1072" t="s">
        <v>42</v>
      </c>
    </row>
    <row r="1073" spans="1:12" x14ac:dyDescent="0.25">
      <c r="A1073" t="s">
        <v>47</v>
      </c>
      <c r="B1073">
        <v>79682.399999999994</v>
      </c>
      <c r="C1073">
        <v>79681.399999999994</v>
      </c>
      <c r="D1073">
        <v>79557.7</v>
      </c>
      <c r="E1073">
        <v>79499.100000000006</v>
      </c>
      <c r="F1073">
        <v>3695.56</v>
      </c>
      <c r="G1073">
        <v>0</v>
      </c>
      <c r="H1073">
        <v>3413.04</v>
      </c>
      <c r="I1073">
        <v>5.44276E-2</v>
      </c>
      <c r="J1073">
        <v>0.93183499999999997</v>
      </c>
      <c r="K1073">
        <v>0</v>
      </c>
      <c r="L1073" t="s">
        <v>42</v>
      </c>
    </row>
    <row r="1074" spans="1:12" x14ac:dyDescent="0.25">
      <c r="A1074" t="s">
        <v>47</v>
      </c>
      <c r="B1074">
        <v>79344.399999999994</v>
      </c>
      <c r="C1074">
        <v>79343.399999999994</v>
      </c>
      <c r="D1074">
        <v>79305.2</v>
      </c>
      <c r="E1074">
        <v>79246.7</v>
      </c>
      <c r="F1074">
        <v>3747.65</v>
      </c>
      <c r="G1074">
        <v>0</v>
      </c>
      <c r="H1074">
        <v>3380.19</v>
      </c>
      <c r="I1074">
        <v>5.5250300000000002E-2</v>
      </c>
      <c r="J1074">
        <v>0.93182900000000002</v>
      </c>
      <c r="K1074">
        <v>0</v>
      </c>
      <c r="L1074" t="s">
        <v>42</v>
      </c>
    </row>
    <row r="1075" spans="1:12" x14ac:dyDescent="0.25">
      <c r="A1075" t="s">
        <v>47</v>
      </c>
      <c r="B1075">
        <v>80760.399999999994</v>
      </c>
      <c r="C1075">
        <v>80759.399999999994</v>
      </c>
      <c r="D1075">
        <v>80720.800000000003</v>
      </c>
      <c r="E1075">
        <v>80660.7</v>
      </c>
      <c r="F1075">
        <v>3738.43</v>
      </c>
      <c r="G1075">
        <v>0</v>
      </c>
      <c r="H1075">
        <v>3409.54</v>
      </c>
      <c r="I1075">
        <v>5.5401400000000003E-2</v>
      </c>
      <c r="J1075">
        <v>0.93183700000000003</v>
      </c>
      <c r="K1075">
        <v>0</v>
      </c>
      <c r="L1075" t="s">
        <v>42</v>
      </c>
    </row>
    <row r="1076" spans="1:12" x14ac:dyDescent="0.25">
      <c r="A1076" t="s">
        <v>47</v>
      </c>
      <c r="B1076">
        <v>79152.899999999994</v>
      </c>
      <c r="C1076">
        <v>79151.899999999994</v>
      </c>
      <c r="D1076">
        <v>79113.5</v>
      </c>
      <c r="E1076">
        <v>79054.2</v>
      </c>
      <c r="F1076">
        <v>3723.3</v>
      </c>
      <c r="G1076">
        <v>0</v>
      </c>
      <c r="H1076">
        <v>3366.58</v>
      </c>
      <c r="I1076">
        <v>5.48564E-2</v>
      </c>
      <c r="J1076">
        <v>0.931836</v>
      </c>
      <c r="K1076">
        <v>0</v>
      </c>
      <c r="L1076" t="s">
        <v>42</v>
      </c>
    </row>
    <row r="1077" spans="1:12" x14ac:dyDescent="0.25">
      <c r="A1077" t="s">
        <v>47</v>
      </c>
      <c r="B1077">
        <v>79207.100000000006</v>
      </c>
      <c r="C1077">
        <v>79206.2</v>
      </c>
      <c r="D1077">
        <v>79168.100000000006</v>
      </c>
      <c r="E1077">
        <v>79108.600000000006</v>
      </c>
      <c r="F1077">
        <v>3719.55</v>
      </c>
      <c r="G1077">
        <v>0</v>
      </c>
      <c r="H1077">
        <v>3378.89</v>
      </c>
      <c r="I1077">
        <v>5.74432E-2</v>
      </c>
      <c r="J1077">
        <v>0.93183499999999997</v>
      </c>
      <c r="K1077">
        <v>0</v>
      </c>
      <c r="L1077" t="s">
        <v>42</v>
      </c>
    </row>
    <row r="1078" spans="1:12" x14ac:dyDescent="0.25">
      <c r="A1078" t="s">
        <v>47</v>
      </c>
      <c r="B1078">
        <v>79733.8</v>
      </c>
      <c r="C1078">
        <v>79732.800000000003</v>
      </c>
      <c r="D1078">
        <v>79694.5</v>
      </c>
      <c r="E1078">
        <v>79635.199999999997</v>
      </c>
      <c r="F1078">
        <v>3707.17</v>
      </c>
      <c r="G1078">
        <v>0</v>
      </c>
      <c r="H1078">
        <v>3417.47</v>
      </c>
      <c r="I1078">
        <v>5.3975599999999999E-2</v>
      </c>
      <c r="J1078">
        <v>0.93183199999999999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79577.8</v>
      </c>
      <c r="C1079">
        <v>79576.800000000003</v>
      </c>
      <c r="D1079">
        <v>79538.600000000006</v>
      </c>
      <c r="E1079">
        <v>79479.7</v>
      </c>
      <c r="F1079">
        <v>3763.64</v>
      </c>
      <c r="G1079">
        <v>0</v>
      </c>
      <c r="H1079">
        <v>3406.81</v>
      </c>
      <c r="I1079">
        <v>5.3986699999999999E-2</v>
      </c>
      <c r="J1079">
        <v>0.95168299999999995</v>
      </c>
      <c r="K1079">
        <v>0</v>
      </c>
      <c r="L1079" t="s">
        <v>42</v>
      </c>
    </row>
    <row r="1080" spans="1:12" x14ac:dyDescent="0.25">
      <c r="A1080" t="s">
        <v>47</v>
      </c>
      <c r="B1080">
        <v>81058.3</v>
      </c>
      <c r="C1080">
        <v>81057.3</v>
      </c>
      <c r="D1080">
        <v>81018.5</v>
      </c>
      <c r="E1080">
        <v>80958.899999999994</v>
      </c>
      <c r="F1080">
        <v>3761.79</v>
      </c>
      <c r="G1080">
        <v>0</v>
      </c>
      <c r="H1080">
        <v>3458.91</v>
      </c>
      <c r="I1080">
        <v>5.4011200000000002E-2</v>
      </c>
      <c r="J1080">
        <v>0.93179500000000004</v>
      </c>
      <c r="K1080">
        <v>0</v>
      </c>
      <c r="L1080" t="s">
        <v>42</v>
      </c>
    </row>
    <row r="1081" spans="1:12" x14ac:dyDescent="0.25">
      <c r="A1081" t="s">
        <v>47</v>
      </c>
      <c r="B1081">
        <v>80043.600000000006</v>
      </c>
      <c r="C1081">
        <v>80042.7</v>
      </c>
      <c r="D1081">
        <v>80004.2</v>
      </c>
      <c r="E1081">
        <v>79944.5</v>
      </c>
      <c r="F1081">
        <v>3779.69</v>
      </c>
      <c r="G1081">
        <v>0</v>
      </c>
      <c r="H1081">
        <v>3428.62</v>
      </c>
      <c r="I1081">
        <v>5.41716E-2</v>
      </c>
      <c r="J1081">
        <v>0.93182600000000004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79709.100000000006</v>
      </c>
      <c r="C1082">
        <v>79708.100000000006</v>
      </c>
      <c r="D1082">
        <v>79669.600000000006</v>
      </c>
      <c r="E1082">
        <v>79610.3</v>
      </c>
      <c r="F1082">
        <v>3721.81</v>
      </c>
      <c r="G1082">
        <v>0</v>
      </c>
      <c r="H1082">
        <v>3416.49</v>
      </c>
      <c r="I1082">
        <v>5.3992999999999999E-2</v>
      </c>
      <c r="J1082">
        <v>0.957067</v>
      </c>
      <c r="K1082">
        <v>0</v>
      </c>
      <c r="L1082" t="s">
        <v>42</v>
      </c>
    </row>
    <row r="1083" spans="1:12" x14ac:dyDescent="0.25">
      <c r="A1083" t="s">
        <v>47</v>
      </c>
      <c r="B1083">
        <v>79428.7</v>
      </c>
      <c r="C1083">
        <v>79427.7</v>
      </c>
      <c r="D1083">
        <v>79389.399999999994</v>
      </c>
      <c r="E1083">
        <v>79330.2</v>
      </c>
      <c r="F1083">
        <v>3684.56</v>
      </c>
      <c r="G1083">
        <v>0</v>
      </c>
      <c r="H1083">
        <v>3384.6</v>
      </c>
      <c r="I1083">
        <v>5.3936199999999997E-2</v>
      </c>
      <c r="J1083">
        <v>0.93183099999999996</v>
      </c>
      <c r="K1083">
        <v>0</v>
      </c>
      <c r="L1083" t="s">
        <v>42</v>
      </c>
    </row>
    <row r="1084" spans="1:12" x14ac:dyDescent="0.25">
      <c r="A1084" t="s">
        <v>47</v>
      </c>
      <c r="B1084">
        <v>79019.7</v>
      </c>
      <c r="C1084">
        <v>79018.7</v>
      </c>
      <c r="D1084">
        <v>78980.5</v>
      </c>
      <c r="E1084">
        <v>78921.899999999994</v>
      </c>
      <c r="F1084">
        <v>3701.39</v>
      </c>
      <c r="G1084">
        <v>0</v>
      </c>
      <c r="H1084">
        <v>3365.46</v>
      </c>
      <c r="I1084">
        <v>5.3917300000000001E-2</v>
      </c>
      <c r="J1084">
        <v>0.93179400000000001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79408.600000000006</v>
      </c>
      <c r="C1085">
        <v>79407.7</v>
      </c>
      <c r="D1085">
        <v>79369</v>
      </c>
      <c r="E1085">
        <v>79309.100000000006</v>
      </c>
      <c r="F1085">
        <v>3729.62</v>
      </c>
      <c r="G1085">
        <v>0</v>
      </c>
      <c r="H1085">
        <v>3417.87</v>
      </c>
      <c r="I1085">
        <v>5.4747299999999999E-2</v>
      </c>
      <c r="J1085">
        <v>0.95834200000000003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79792.899999999994</v>
      </c>
      <c r="C1086">
        <v>79791.899999999994</v>
      </c>
      <c r="D1086">
        <v>79753.399999999994</v>
      </c>
      <c r="E1086">
        <v>79693.3</v>
      </c>
      <c r="F1086">
        <v>3728.76</v>
      </c>
      <c r="G1086">
        <v>0</v>
      </c>
      <c r="H1086">
        <v>3420.05</v>
      </c>
      <c r="I1086">
        <v>6.7832299999999998E-2</v>
      </c>
      <c r="J1086">
        <v>0.95049600000000001</v>
      </c>
      <c r="K1086">
        <v>0</v>
      </c>
      <c r="L1086" t="s">
        <v>42</v>
      </c>
    </row>
    <row r="1087" spans="1:12" x14ac:dyDescent="0.25">
      <c r="A1087" t="s">
        <v>47</v>
      </c>
      <c r="B1087">
        <v>80102</v>
      </c>
      <c r="C1087">
        <v>80101.100000000006</v>
      </c>
      <c r="D1087">
        <v>80062.2</v>
      </c>
      <c r="E1087">
        <v>79985.7</v>
      </c>
      <c r="F1087">
        <v>3780.06</v>
      </c>
      <c r="G1087">
        <v>0</v>
      </c>
      <c r="H1087">
        <v>3462.66</v>
      </c>
      <c r="I1087">
        <v>5.4018099999999999E-2</v>
      </c>
      <c r="J1087">
        <v>0.93182299999999996</v>
      </c>
      <c r="K1087">
        <v>0</v>
      </c>
      <c r="L1087" t="s">
        <v>42</v>
      </c>
    </row>
    <row r="1088" spans="1:12" x14ac:dyDescent="0.25">
      <c r="A1088" t="s">
        <v>47</v>
      </c>
      <c r="B1088">
        <v>80184.7</v>
      </c>
      <c r="C1088">
        <v>80183.8</v>
      </c>
      <c r="D1088">
        <v>80145.100000000006</v>
      </c>
      <c r="E1088">
        <v>80082.8</v>
      </c>
      <c r="F1088">
        <v>3730.92</v>
      </c>
      <c r="G1088">
        <v>0</v>
      </c>
      <c r="H1088">
        <v>3431.46</v>
      </c>
      <c r="I1088">
        <v>5.4051500000000002E-2</v>
      </c>
      <c r="J1088">
        <v>0.95575900000000003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78728.2</v>
      </c>
      <c r="C1089">
        <v>78727.199999999997</v>
      </c>
      <c r="D1089">
        <v>78689.3</v>
      </c>
      <c r="E1089">
        <v>78629.100000000006</v>
      </c>
      <c r="F1089">
        <v>3724.68</v>
      </c>
      <c r="G1089">
        <v>0</v>
      </c>
      <c r="H1089">
        <v>3360.14</v>
      </c>
      <c r="I1089">
        <v>5.3973899999999998E-2</v>
      </c>
      <c r="J1089">
        <v>0.93183300000000002</v>
      </c>
      <c r="K1089">
        <v>0</v>
      </c>
      <c r="L1089" t="s">
        <v>42</v>
      </c>
    </row>
    <row r="1090" spans="1:12" x14ac:dyDescent="0.25">
      <c r="A1090" t="s">
        <v>47</v>
      </c>
      <c r="B1090">
        <v>78342.5</v>
      </c>
      <c r="C1090">
        <v>78341.5</v>
      </c>
      <c r="D1090">
        <v>78303.7</v>
      </c>
      <c r="E1090">
        <v>78245.100000000006</v>
      </c>
      <c r="F1090">
        <v>3709.12</v>
      </c>
      <c r="G1090">
        <v>0</v>
      </c>
      <c r="H1090">
        <v>3378.01</v>
      </c>
      <c r="I1090">
        <v>5.4042600000000003E-2</v>
      </c>
      <c r="J1090">
        <v>0.931809</v>
      </c>
      <c r="K1090">
        <v>0</v>
      </c>
      <c r="L1090" t="s">
        <v>42</v>
      </c>
    </row>
    <row r="1091" spans="1:12" x14ac:dyDescent="0.25">
      <c r="A1091" t="s">
        <v>47</v>
      </c>
      <c r="B1091">
        <v>79618.100000000006</v>
      </c>
      <c r="C1091">
        <v>79617.100000000006</v>
      </c>
      <c r="D1091">
        <v>79578.600000000006</v>
      </c>
      <c r="E1091">
        <v>79519.600000000006</v>
      </c>
      <c r="F1091">
        <v>3709.92</v>
      </c>
      <c r="G1091">
        <v>0</v>
      </c>
      <c r="H1091">
        <v>3399.71</v>
      </c>
      <c r="I1091">
        <v>5.3909600000000002E-2</v>
      </c>
      <c r="J1091">
        <v>0.93182500000000001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79618.600000000006</v>
      </c>
      <c r="C1092">
        <v>79617.600000000006</v>
      </c>
      <c r="D1092">
        <v>79578.899999999994</v>
      </c>
      <c r="E1092">
        <v>79519.3</v>
      </c>
      <c r="F1092">
        <v>3765.15</v>
      </c>
      <c r="G1092">
        <v>0</v>
      </c>
      <c r="H1092">
        <v>3433.2</v>
      </c>
      <c r="I1092">
        <v>6.1328399999999998E-2</v>
      </c>
      <c r="J1092">
        <v>0.93176400000000004</v>
      </c>
      <c r="K1092">
        <v>0</v>
      </c>
      <c r="L1092" t="s">
        <v>42</v>
      </c>
    </row>
    <row r="1093" spans="1:12" x14ac:dyDescent="0.25">
      <c r="A1093" t="s">
        <v>47</v>
      </c>
      <c r="B1093">
        <v>80118.5</v>
      </c>
      <c r="C1093">
        <v>80117.5</v>
      </c>
      <c r="D1093">
        <v>80078.8</v>
      </c>
      <c r="E1093">
        <v>80019.5</v>
      </c>
      <c r="F1093">
        <v>3754.75</v>
      </c>
      <c r="G1093">
        <v>0</v>
      </c>
      <c r="H1093">
        <v>3412.53</v>
      </c>
      <c r="I1093">
        <v>5.4522000000000001E-2</v>
      </c>
      <c r="J1093">
        <v>0.93182699999999996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79935.399999999994</v>
      </c>
      <c r="C1094">
        <v>79934.5</v>
      </c>
      <c r="D1094">
        <v>79895.899999999994</v>
      </c>
      <c r="E1094">
        <v>79836.100000000006</v>
      </c>
      <c r="F1094">
        <v>3759.61</v>
      </c>
      <c r="G1094">
        <v>0</v>
      </c>
      <c r="H1094">
        <v>3420.29</v>
      </c>
      <c r="I1094">
        <v>5.47997E-2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47</v>
      </c>
      <c r="B1095">
        <v>79277.399999999994</v>
      </c>
      <c r="C1095">
        <v>79276.5</v>
      </c>
      <c r="D1095">
        <v>79238</v>
      </c>
      <c r="E1095">
        <v>79178.8</v>
      </c>
      <c r="F1095">
        <v>3715.69</v>
      </c>
      <c r="G1095">
        <v>0</v>
      </c>
      <c r="H1095">
        <v>3406.91</v>
      </c>
      <c r="I1095">
        <v>5.4110999999999999E-2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79249</v>
      </c>
      <c r="C1096">
        <v>79248</v>
      </c>
      <c r="D1096">
        <v>79209.8</v>
      </c>
      <c r="E1096">
        <v>79150.600000000006</v>
      </c>
      <c r="F1096">
        <v>3715.31</v>
      </c>
      <c r="G1096">
        <v>0</v>
      </c>
      <c r="H1096">
        <v>3377.8</v>
      </c>
      <c r="I1096">
        <v>5.3926700000000001E-2</v>
      </c>
      <c r="J1096">
        <v>0.93179100000000004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79166.3</v>
      </c>
      <c r="C1097">
        <v>79165.3</v>
      </c>
      <c r="D1097">
        <v>79127.199999999997</v>
      </c>
      <c r="E1097">
        <v>79068.600000000006</v>
      </c>
      <c r="F1097">
        <v>3720.06</v>
      </c>
      <c r="G1097">
        <v>0</v>
      </c>
      <c r="H1097">
        <v>3392.8</v>
      </c>
      <c r="I1097">
        <v>5.4253200000000001E-2</v>
      </c>
      <c r="J1097">
        <v>0.93172100000000002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78919</v>
      </c>
      <c r="C1098">
        <v>78918</v>
      </c>
      <c r="D1098">
        <v>78880</v>
      </c>
      <c r="E1098">
        <v>78822</v>
      </c>
      <c r="F1098">
        <v>3677.41</v>
      </c>
      <c r="G1098">
        <v>0</v>
      </c>
      <c r="H1098">
        <v>3381.52</v>
      </c>
      <c r="I1098">
        <v>5.3909499999999999E-2</v>
      </c>
      <c r="J1098">
        <v>0.93183199999999999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79568</v>
      </c>
      <c r="C1099">
        <v>79567.100000000006</v>
      </c>
      <c r="D1099">
        <v>79528.899999999994</v>
      </c>
      <c r="E1099">
        <v>79468.7</v>
      </c>
      <c r="F1099">
        <v>3683</v>
      </c>
      <c r="G1099">
        <v>0</v>
      </c>
      <c r="H1099">
        <v>3407.42</v>
      </c>
      <c r="I1099">
        <v>5.5806000000000001E-2</v>
      </c>
      <c r="J1099">
        <v>0.93183499999999997</v>
      </c>
      <c r="K1099">
        <v>0</v>
      </c>
      <c r="L1099" t="s">
        <v>42</v>
      </c>
    </row>
    <row r="1100" spans="1:12" x14ac:dyDescent="0.25">
      <c r="A1100" t="s">
        <v>47</v>
      </c>
      <c r="B1100">
        <v>79064</v>
      </c>
      <c r="C1100">
        <v>79063</v>
      </c>
      <c r="D1100">
        <v>79025.2</v>
      </c>
      <c r="E1100">
        <v>78966.7</v>
      </c>
      <c r="F1100">
        <v>3679.92</v>
      </c>
      <c r="G1100">
        <v>0</v>
      </c>
      <c r="H1100">
        <v>3394.74</v>
      </c>
      <c r="I1100">
        <v>5.4098300000000002E-2</v>
      </c>
      <c r="J1100">
        <v>0.954287</v>
      </c>
      <c r="K1100">
        <v>0</v>
      </c>
      <c r="L1100" t="s">
        <v>42</v>
      </c>
    </row>
    <row r="1101" spans="1:12" x14ac:dyDescent="0.25">
      <c r="A1101" t="s">
        <v>47</v>
      </c>
      <c r="B1101">
        <v>79898.100000000006</v>
      </c>
      <c r="C1101">
        <v>79897.100000000006</v>
      </c>
      <c r="D1101">
        <v>79814.7</v>
      </c>
      <c r="E1101">
        <v>79754.899999999994</v>
      </c>
      <c r="F1101">
        <v>3738.54</v>
      </c>
      <c r="G1101">
        <v>0</v>
      </c>
      <c r="H1101">
        <v>3413</v>
      </c>
      <c r="I1101">
        <v>6.1254599999999999E-2</v>
      </c>
      <c r="J1101">
        <v>0.931836</v>
      </c>
      <c r="K1101">
        <v>0</v>
      </c>
      <c r="L1101" t="s">
        <v>42</v>
      </c>
    </row>
    <row r="1102" spans="1:12" x14ac:dyDescent="0.25">
      <c r="A1102" t="s">
        <v>47</v>
      </c>
      <c r="B1102">
        <v>79158.100000000006</v>
      </c>
      <c r="C1102">
        <v>79157.100000000006</v>
      </c>
      <c r="D1102">
        <v>79119.199999999997</v>
      </c>
      <c r="E1102">
        <v>79060.2</v>
      </c>
      <c r="F1102">
        <v>3701.9</v>
      </c>
      <c r="G1102">
        <v>0</v>
      </c>
      <c r="H1102">
        <v>3386.37</v>
      </c>
      <c r="I1102">
        <v>5.3937699999999998E-2</v>
      </c>
      <c r="J1102">
        <v>0.95878200000000002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79495.199999999997</v>
      </c>
      <c r="C1103">
        <v>79494.2</v>
      </c>
      <c r="D1103">
        <v>79456</v>
      </c>
      <c r="E1103">
        <v>79397.100000000006</v>
      </c>
      <c r="F1103">
        <v>3692.71</v>
      </c>
      <c r="G1103">
        <v>0</v>
      </c>
      <c r="H1103">
        <v>3430.58</v>
      </c>
      <c r="I1103">
        <v>5.3911399999999998E-2</v>
      </c>
      <c r="J1103">
        <v>0.93182100000000001</v>
      </c>
      <c r="K1103">
        <v>0</v>
      </c>
      <c r="L1103" t="s">
        <v>42</v>
      </c>
    </row>
    <row r="1104" spans="1:12" x14ac:dyDescent="0.25">
      <c r="A1104" t="s">
        <v>47</v>
      </c>
      <c r="B1104">
        <v>79614.5</v>
      </c>
      <c r="C1104">
        <v>79613.5</v>
      </c>
      <c r="D1104">
        <v>79575.100000000006</v>
      </c>
      <c r="E1104">
        <v>79514.5</v>
      </c>
      <c r="F1104">
        <v>3750.83</v>
      </c>
      <c r="G1104">
        <v>0</v>
      </c>
      <c r="H1104">
        <v>3431.32</v>
      </c>
      <c r="I1104">
        <v>5.5399900000000002E-2</v>
      </c>
      <c r="J1104">
        <v>0.95774199999999998</v>
      </c>
      <c r="K1104">
        <v>0</v>
      </c>
      <c r="L1104" t="s">
        <v>42</v>
      </c>
    </row>
    <row r="1105" spans="1:25" x14ac:dyDescent="0.25">
      <c r="A1105" t="s">
        <v>47</v>
      </c>
      <c r="B1105">
        <v>79217.100000000006</v>
      </c>
      <c r="C1105">
        <v>79216.2</v>
      </c>
      <c r="D1105">
        <v>79178.100000000006</v>
      </c>
      <c r="E1105">
        <v>79119</v>
      </c>
      <c r="F1105">
        <v>3694.23</v>
      </c>
      <c r="G1105">
        <v>0</v>
      </c>
      <c r="H1105">
        <v>3394.38</v>
      </c>
      <c r="I1105">
        <v>5.43591E-2</v>
      </c>
      <c r="J1105">
        <v>0.93182900000000002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79073.3</v>
      </c>
      <c r="C1106">
        <v>79072.3</v>
      </c>
      <c r="D1106">
        <v>79034.3</v>
      </c>
      <c r="E1106">
        <v>78974.7</v>
      </c>
      <c r="F1106">
        <v>3674.57</v>
      </c>
      <c r="G1106">
        <v>0</v>
      </c>
      <c r="H1106">
        <v>3444.77</v>
      </c>
      <c r="I1106">
        <v>5.4403300000000002E-2</v>
      </c>
      <c r="J1106">
        <v>0.93183199999999999</v>
      </c>
      <c r="K1106">
        <v>0</v>
      </c>
      <c r="L1106" t="s">
        <v>42</v>
      </c>
    </row>
    <row r="1107" spans="1:25" x14ac:dyDescent="0.25">
      <c r="A1107" t="s">
        <v>47</v>
      </c>
      <c r="B1107">
        <v>80304.7</v>
      </c>
      <c r="C1107">
        <v>80303.8</v>
      </c>
      <c r="D1107">
        <v>80205.399999999994</v>
      </c>
      <c r="E1107">
        <v>80146.100000000006</v>
      </c>
      <c r="F1107">
        <v>3771.22</v>
      </c>
      <c r="G1107">
        <v>0</v>
      </c>
      <c r="H1107">
        <v>3447.72</v>
      </c>
      <c r="I1107">
        <v>5.9628300000000002E-2</v>
      </c>
      <c r="J1107">
        <v>0.95845400000000003</v>
      </c>
      <c r="K1107">
        <v>0</v>
      </c>
      <c r="L1107" t="s">
        <v>42</v>
      </c>
    </row>
    <row r="1108" spans="1:25" x14ac:dyDescent="0.25">
      <c r="A1108" t="s">
        <v>47</v>
      </c>
      <c r="B1108">
        <v>79282.399999999994</v>
      </c>
      <c r="C1108">
        <v>79281.399999999994</v>
      </c>
      <c r="D1108">
        <v>79243</v>
      </c>
      <c r="E1108">
        <v>79184.3</v>
      </c>
      <c r="F1108">
        <v>3705.72</v>
      </c>
      <c r="G1108">
        <v>0</v>
      </c>
      <c r="H1108">
        <v>3384.36</v>
      </c>
      <c r="I1108">
        <v>5.3910800000000002E-2</v>
      </c>
      <c r="J1108">
        <v>0.94389800000000001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79814.399999999994</v>
      </c>
      <c r="C1109">
        <v>79813.5</v>
      </c>
      <c r="D1109">
        <v>79765.399999999994</v>
      </c>
      <c r="E1109">
        <v>79706.399999999994</v>
      </c>
      <c r="F1109">
        <v>3704.64</v>
      </c>
      <c r="G1109">
        <v>0</v>
      </c>
      <c r="H1109">
        <v>3424.19</v>
      </c>
      <c r="I1109">
        <v>5.3966500000000001E-2</v>
      </c>
      <c r="J1109">
        <v>0.93183700000000003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78995.8</v>
      </c>
      <c r="C1110">
        <v>78994.8</v>
      </c>
      <c r="D1110">
        <v>78956.3</v>
      </c>
      <c r="E1110">
        <v>78897.100000000006</v>
      </c>
      <c r="F1110">
        <v>3702.93</v>
      </c>
      <c r="G1110">
        <v>0</v>
      </c>
      <c r="H1110">
        <v>3419.88</v>
      </c>
      <c r="I1110">
        <v>5.4611899999999998E-2</v>
      </c>
      <c r="J1110">
        <v>0.931782</v>
      </c>
      <c r="K1110">
        <v>0</v>
      </c>
      <c r="L1110" t="s">
        <v>42</v>
      </c>
    </row>
    <row r="1111" spans="1:25" x14ac:dyDescent="0.25">
      <c r="A1111" t="s">
        <v>47</v>
      </c>
      <c r="B1111">
        <v>79799.600000000006</v>
      </c>
      <c r="C1111">
        <v>79798.600000000006</v>
      </c>
      <c r="D1111">
        <v>79760.100000000006</v>
      </c>
      <c r="E1111">
        <v>79700.899999999994</v>
      </c>
      <c r="F1111">
        <v>3734.19</v>
      </c>
      <c r="G1111">
        <v>0</v>
      </c>
      <c r="H1111">
        <v>3413.75</v>
      </c>
      <c r="I1111">
        <v>5.4055199999999998E-2</v>
      </c>
      <c r="J1111">
        <v>0.95494100000000004</v>
      </c>
      <c r="K1111">
        <v>0</v>
      </c>
      <c r="L1111" t="s">
        <v>42</v>
      </c>
    </row>
    <row r="1112" spans="1:25" x14ac:dyDescent="0.25">
      <c r="A1112" t="s">
        <v>47</v>
      </c>
      <c r="B1112">
        <v>79615</v>
      </c>
      <c r="C1112">
        <v>79614.100000000006</v>
      </c>
      <c r="D1112">
        <v>79575.600000000006</v>
      </c>
      <c r="E1112">
        <v>79516.3</v>
      </c>
      <c r="F1112">
        <v>3753.16</v>
      </c>
      <c r="G1112">
        <v>0</v>
      </c>
      <c r="H1112">
        <v>3431.45</v>
      </c>
      <c r="I1112">
        <v>5.3911599999999997E-2</v>
      </c>
      <c r="J1112">
        <v>0.94445699999999999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79977.899999999994</v>
      </c>
      <c r="C1113">
        <v>79976.899999999994</v>
      </c>
      <c r="D1113">
        <v>79938</v>
      </c>
      <c r="E1113">
        <v>79878.600000000006</v>
      </c>
      <c r="F1113">
        <v>3759.5</v>
      </c>
      <c r="G1113">
        <v>0</v>
      </c>
      <c r="H1113">
        <v>3404.69</v>
      </c>
      <c r="I1113">
        <v>5.5189799999999997E-2</v>
      </c>
      <c r="J1113">
        <v>0.931813</v>
      </c>
      <c r="K1113">
        <v>0</v>
      </c>
      <c r="L1113" t="s">
        <v>42</v>
      </c>
    </row>
    <row r="1114" spans="1:25" x14ac:dyDescent="0.25">
      <c r="A1114" t="s">
        <v>47</v>
      </c>
      <c r="B1114">
        <v>79868.899999999994</v>
      </c>
      <c r="C1114">
        <v>79867.899999999994</v>
      </c>
      <c r="D1114">
        <v>79829.3</v>
      </c>
      <c r="E1114">
        <v>79770.600000000006</v>
      </c>
      <c r="F1114">
        <v>3743.17</v>
      </c>
      <c r="G1114">
        <v>0</v>
      </c>
      <c r="H1114">
        <v>3457.68</v>
      </c>
      <c r="I1114">
        <v>5.3951199999999998E-2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79181.7</v>
      </c>
      <c r="C1115">
        <v>79180.7</v>
      </c>
      <c r="D1115">
        <v>79142.399999999994</v>
      </c>
      <c r="E1115">
        <v>79083.199999999997</v>
      </c>
      <c r="F1115">
        <v>3718.09</v>
      </c>
      <c r="G1115">
        <v>0</v>
      </c>
      <c r="H1115">
        <v>3413.81</v>
      </c>
      <c r="I1115">
        <v>5.47196E-2</v>
      </c>
      <c r="J1115">
        <v>0.95513800000000004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79458.100000000006</v>
      </c>
      <c r="C1116">
        <v>79457.2</v>
      </c>
      <c r="D1116">
        <v>79418.5</v>
      </c>
      <c r="E1116">
        <v>79359.600000000006</v>
      </c>
      <c r="F1116">
        <v>3779.09</v>
      </c>
      <c r="G1116">
        <v>0</v>
      </c>
      <c r="H1116">
        <v>3408.64</v>
      </c>
      <c r="I1116">
        <v>5.4155200000000001E-2</v>
      </c>
      <c r="J1116">
        <v>0.93182399999999999</v>
      </c>
      <c r="K1116">
        <v>0</v>
      </c>
      <c r="L1116" t="s">
        <v>42</v>
      </c>
    </row>
    <row r="1117" spans="1:25" x14ac:dyDescent="0.25">
      <c r="A1117" t="s">
        <v>47</v>
      </c>
      <c r="B1117">
        <v>78689.7</v>
      </c>
      <c r="C1117">
        <v>78688.7</v>
      </c>
      <c r="D1117">
        <v>78650.600000000006</v>
      </c>
      <c r="E1117">
        <v>78592.5</v>
      </c>
      <c r="F1117">
        <v>3706.03</v>
      </c>
      <c r="G1117">
        <v>0</v>
      </c>
      <c r="H1117">
        <v>3380.97</v>
      </c>
      <c r="I1117">
        <v>5.4360199999999997E-2</v>
      </c>
      <c r="J1117">
        <v>0.94418000000000002</v>
      </c>
      <c r="K1117">
        <v>0</v>
      </c>
      <c r="L1117" t="s">
        <v>42</v>
      </c>
    </row>
    <row r="1118" spans="1:25" x14ac:dyDescent="0.25">
      <c r="A1118" t="s">
        <v>47</v>
      </c>
      <c r="B1118">
        <v>80237.2</v>
      </c>
      <c r="C1118">
        <v>80236.3</v>
      </c>
      <c r="D1118">
        <v>80192.399999999994</v>
      </c>
      <c r="E1118">
        <v>80132.100000000006</v>
      </c>
      <c r="F1118">
        <v>3782.98</v>
      </c>
      <c r="G1118">
        <v>0</v>
      </c>
      <c r="H1118">
        <v>3454.39</v>
      </c>
      <c r="I1118">
        <v>5.4049699999999999E-2</v>
      </c>
      <c r="J1118">
        <v>0.95909</v>
      </c>
      <c r="K1118">
        <v>0</v>
      </c>
      <c r="L1118" t="s">
        <v>42</v>
      </c>
    </row>
    <row r="1119" spans="1:25" x14ac:dyDescent="0.25">
      <c r="A1119" t="s">
        <v>47</v>
      </c>
      <c r="B1119">
        <v>78965.100000000006</v>
      </c>
      <c r="C1119">
        <v>78964.2</v>
      </c>
      <c r="D1119">
        <v>78925.8</v>
      </c>
      <c r="E1119">
        <v>78866.8</v>
      </c>
      <c r="F1119">
        <v>3680.82</v>
      </c>
      <c r="G1119">
        <v>0</v>
      </c>
      <c r="H1119">
        <v>3362.79</v>
      </c>
      <c r="I1119">
        <v>5.3961599999999998E-2</v>
      </c>
      <c r="J1119">
        <v>0.94991499999999995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79211.5</v>
      </c>
      <c r="C1120">
        <v>79210.5</v>
      </c>
      <c r="D1120">
        <v>79172</v>
      </c>
      <c r="E1120">
        <v>79113.399999999994</v>
      </c>
      <c r="F1120">
        <v>3695.81</v>
      </c>
      <c r="G1120">
        <v>0</v>
      </c>
      <c r="H1120">
        <v>3383.85</v>
      </c>
      <c r="I1120">
        <v>5.39257E-2</v>
      </c>
      <c r="J1120">
        <v>0.93183700000000003</v>
      </c>
      <c r="K1120">
        <v>0</v>
      </c>
      <c r="L1120" t="s">
        <v>42</v>
      </c>
      <c r="R1120">
        <f>AVERAGE(B1071:B1120)</f>
        <v>79520.66</v>
      </c>
      <c r="S1120">
        <f>AVERAGE(C1071:C1120)</f>
        <v>79519.69200000001</v>
      </c>
      <c r="U1120">
        <f>_xlfn.VAR.P(B1071:B1120)</f>
        <v>264398.18399999937</v>
      </c>
      <c r="V1120">
        <f>_xlfn.VAR.P(C1071:C1120)</f>
        <v>264408.09833600052</v>
      </c>
      <c r="X1120">
        <f>1.96*SQRT(U1120)/50</f>
        <v>20.156508265613841</v>
      </c>
      <c r="Y1120">
        <f>1.96*SQRT(V1120)/50</f>
        <v>20.156886173886875</v>
      </c>
    </row>
    <row r="1121" spans="1:12" x14ac:dyDescent="0.25">
      <c r="A1121" t="s">
        <v>48</v>
      </c>
      <c r="B1121">
        <v>3976039.2341029998</v>
      </c>
      <c r="C1121" t="s">
        <v>36</v>
      </c>
    </row>
    <row r="1122" spans="1:12" x14ac:dyDescent="0.25">
      <c r="A1122" t="s">
        <v>49</v>
      </c>
      <c r="B1122">
        <v>43569.9</v>
      </c>
      <c r="C1122">
        <v>43449.599999999999</v>
      </c>
      <c r="D1122">
        <v>43448.1</v>
      </c>
      <c r="E1122">
        <v>43410.8</v>
      </c>
      <c r="F1122">
        <v>2019.09</v>
      </c>
      <c r="G1122">
        <v>4010</v>
      </c>
      <c r="H1122">
        <v>1198.23</v>
      </c>
      <c r="I1122">
        <v>5.4661300000000003E-2</v>
      </c>
      <c r="J1122">
        <v>0.93183099999999996</v>
      </c>
      <c r="K1122">
        <v>0</v>
      </c>
      <c r="L1122" t="s">
        <v>42</v>
      </c>
    </row>
    <row r="1123" spans="1:12" x14ac:dyDescent="0.25">
      <c r="A1123" t="s">
        <v>49</v>
      </c>
      <c r="B1123">
        <v>43272</v>
      </c>
      <c r="C1123">
        <v>43149.4</v>
      </c>
      <c r="D1123">
        <v>43147.9</v>
      </c>
      <c r="E1123">
        <v>43110.7</v>
      </c>
      <c r="F1123">
        <v>2021.52</v>
      </c>
      <c r="G1123">
        <v>3864.67</v>
      </c>
      <c r="H1123">
        <v>1181.48</v>
      </c>
      <c r="I1123">
        <v>5.7116899999999998E-2</v>
      </c>
      <c r="J1123">
        <v>0.93183099999999996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43452.3</v>
      </c>
      <c r="C1124">
        <v>43329.599999999999</v>
      </c>
      <c r="D1124">
        <v>43328.1</v>
      </c>
      <c r="E1124">
        <v>43290.6</v>
      </c>
      <c r="F1124">
        <v>2046.55</v>
      </c>
      <c r="G1124">
        <v>3827.24</v>
      </c>
      <c r="H1124">
        <v>1181.71</v>
      </c>
      <c r="I1124">
        <v>5.4159899999999997E-2</v>
      </c>
      <c r="J1124">
        <v>0.93183300000000002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43824.6</v>
      </c>
      <c r="C1125">
        <v>43705.7</v>
      </c>
      <c r="D1125">
        <v>43704.2</v>
      </c>
      <c r="E1125">
        <v>43667.1</v>
      </c>
      <c r="F1125">
        <v>2045.47</v>
      </c>
      <c r="G1125">
        <v>4126</v>
      </c>
      <c r="H1125">
        <v>1175.32</v>
      </c>
      <c r="I1125">
        <v>5.40893E-2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49</v>
      </c>
      <c r="B1126">
        <v>44911.3</v>
      </c>
      <c r="C1126">
        <v>44788.800000000003</v>
      </c>
      <c r="D1126">
        <v>44787.199999999997</v>
      </c>
      <c r="E1126">
        <v>44749.2</v>
      </c>
      <c r="F1126">
        <v>2079.3000000000002</v>
      </c>
      <c r="G1126">
        <v>4310.41</v>
      </c>
      <c r="H1126">
        <v>1220.99</v>
      </c>
      <c r="I1126">
        <v>5.4020899999999997E-2</v>
      </c>
      <c r="J1126">
        <v>0.95471099999999998</v>
      </c>
      <c r="K1126">
        <v>0</v>
      </c>
      <c r="L1126" t="s">
        <v>42</v>
      </c>
    </row>
    <row r="1127" spans="1:12" x14ac:dyDescent="0.25">
      <c r="A1127" t="s">
        <v>49</v>
      </c>
      <c r="B1127">
        <v>43455.6</v>
      </c>
      <c r="C1127">
        <v>43337.1</v>
      </c>
      <c r="D1127">
        <v>43335.6</v>
      </c>
      <c r="E1127">
        <v>43298.5</v>
      </c>
      <c r="F1127">
        <v>2019.85</v>
      </c>
      <c r="G1127">
        <v>3901.59</v>
      </c>
      <c r="H1127">
        <v>1173.9100000000001</v>
      </c>
      <c r="I1127">
        <v>5.4352900000000003E-2</v>
      </c>
      <c r="J1127">
        <v>0.93182799999999999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43998.7</v>
      </c>
      <c r="C1128">
        <v>43880.7</v>
      </c>
      <c r="D1128">
        <v>43879.1</v>
      </c>
      <c r="E1128">
        <v>43841.4</v>
      </c>
      <c r="F1128">
        <v>2025.85</v>
      </c>
      <c r="G1128">
        <v>4087.6</v>
      </c>
      <c r="H1128">
        <v>1188.94</v>
      </c>
      <c r="I1128">
        <v>7.1800199999999995E-2</v>
      </c>
      <c r="J1128">
        <v>0.95589400000000002</v>
      </c>
      <c r="K1128">
        <v>540</v>
      </c>
      <c r="L1128" t="s">
        <v>42</v>
      </c>
    </row>
    <row r="1129" spans="1:12" x14ac:dyDescent="0.25">
      <c r="A1129" t="s">
        <v>49</v>
      </c>
      <c r="B1129">
        <v>44152.1</v>
      </c>
      <c r="C1129">
        <v>44015.1</v>
      </c>
      <c r="D1129">
        <v>44013.599999999999</v>
      </c>
      <c r="E1129">
        <v>43976.4</v>
      </c>
      <c r="F1129">
        <v>2067.8200000000002</v>
      </c>
      <c r="G1129">
        <v>4138.68</v>
      </c>
      <c r="H1129">
        <v>1181.31</v>
      </c>
      <c r="I1129">
        <v>5.5862700000000001E-2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49</v>
      </c>
      <c r="B1130">
        <v>43659.4</v>
      </c>
      <c r="C1130">
        <v>43535.199999999997</v>
      </c>
      <c r="D1130">
        <v>43533.599999999999</v>
      </c>
      <c r="E1130">
        <v>43496</v>
      </c>
      <c r="F1130">
        <v>2035.87</v>
      </c>
      <c r="G1130">
        <v>3950.44</v>
      </c>
      <c r="H1130">
        <v>1221.77</v>
      </c>
      <c r="I1130">
        <v>5.4642799999999998E-2</v>
      </c>
      <c r="J1130">
        <v>0.93182900000000002</v>
      </c>
      <c r="K1130">
        <v>0</v>
      </c>
      <c r="L1130" t="s">
        <v>42</v>
      </c>
    </row>
    <row r="1131" spans="1:12" x14ac:dyDescent="0.25">
      <c r="A1131" t="s">
        <v>49</v>
      </c>
      <c r="B1131">
        <v>44318.9</v>
      </c>
      <c r="C1131">
        <v>44197.2</v>
      </c>
      <c r="D1131">
        <v>44195.6</v>
      </c>
      <c r="E1131">
        <v>44158.7</v>
      </c>
      <c r="F1131">
        <v>2063.65</v>
      </c>
      <c r="G1131">
        <v>4505.99</v>
      </c>
      <c r="H1131">
        <v>1190.45</v>
      </c>
      <c r="I1131">
        <v>5.40642E-2</v>
      </c>
      <c r="J1131">
        <v>0.94117499999999998</v>
      </c>
      <c r="K1131">
        <v>301</v>
      </c>
      <c r="L1131" t="s">
        <v>42</v>
      </c>
    </row>
    <row r="1132" spans="1:12" x14ac:dyDescent="0.25">
      <c r="A1132" t="s">
        <v>49</v>
      </c>
      <c r="B1132">
        <v>43878.3</v>
      </c>
      <c r="C1132">
        <v>43760.9</v>
      </c>
      <c r="D1132">
        <v>43759.4</v>
      </c>
      <c r="E1132">
        <v>43721.7</v>
      </c>
      <c r="F1132">
        <v>2019.69</v>
      </c>
      <c r="G1132">
        <v>4041.8</v>
      </c>
      <c r="H1132">
        <v>1222.43</v>
      </c>
      <c r="I1132">
        <v>5.4296999999999998E-2</v>
      </c>
      <c r="J1132">
        <v>0.94709399999999999</v>
      </c>
      <c r="K1132">
        <v>445</v>
      </c>
      <c r="L1132" t="s">
        <v>42</v>
      </c>
    </row>
    <row r="1133" spans="1:12" x14ac:dyDescent="0.25">
      <c r="A1133" t="s">
        <v>49</v>
      </c>
      <c r="B1133">
        <v>45387.6</v>
      </c>
      <c r="C1133">
        <v>45269.2</v>
      </c>
      <c r="D1133">
        <v>45267.6</v>
      </c>
      <c r="E1133">
        <v>45229.5</v>
      </c>
      <c r="F1133">
        <v>2080.06</v>
      </c>
      <c r="G1133">
        <v>4470.8900000000003</v>
      </c>
      <c r="H1133">
        <v>1206.99</v>
      </c>
      <c r="I1133">
        <v>5.42044E-2</v>
      </c>
      <c r="J1133">
        <v>0.95917600000000003</v>
      </c>
      <c r="K1133">
        <v>0</v>
      </c>
      <c r="L1133" t="s">
        <v>42</v>
      </c>
    </row>
    <row r="1134" spans="1:12" x14ac:dyDescent="0.25">
      <c r="A1134" t="s">
        <v>49</v>
      </c>
      <c r="B1134">
        <v>44062.8</v>
      </c>
      <c r="C1134">
        <v>43944.7</v>
      </c>
      <c r="D1134">
        <v>43943.199999999997</v>
      </c>
      <c r="E1134">
        <v>43905.3</v>
      </c>
      <c r="F1134">
        <v>2081.27</v>
      </c>
      <c r="G1134">
        <v>4014.53</v>
      </c>
      <c r="H1134">
        <v>1227.69</v>
      </c>
      <c r="I1134">
        <v>5.3938800000000002E-2</v>
      </c>
      <c r="J1134">
        <v>0.931809</v>
      </c>
      <c r="K1134">
        <v>0</v>
      </c>
      <c r="L1134" t="s">
        <v>42</v>
      </c>
    </row>
    <row r="1135" spans="1:12" x14ac:dyDescent="0.25">
      <c r="A1135" t="s">
        <v>49</v>
      </c>
      <c r="B1135">
        <v>44889.5</v>
      </c>
      <c r="C1135">
        <v>44769.8</v>
      </c>
      <c r="D1135">
        <v>44768.2</v>
      </c>
      <c r="E1135">
        <v>44730.6</v>
      </c>
      <c r="F1135">
        <v>2116.42</v>
      </c>
      <c r="G1135">
        <v>4328.3</v>
      </c>
      <c r="H1135">
        <v>1214.17</v>
      </c>
      <c r="I1135">
        <v>5.91526E-2</v>
      </c>
      <c r="J1135">
        <v>0.95605499999999999</v>
      </c>
      <c r="K1135">
        <v>0</v>
      </c>
      <c r="L1135" t="s">
        <v>42</v>
      </c>
    </row>
    <row r="1136" spans="1:12" x14ac:dyDescent="0.25">
      <c r="A1136" t="s">
        <v>49</v>
      </c>
      <c r="B1136">
        <v>44252.9</v>
      </c>
      <c r="C1136">
        <v>44121.9</v>
      </c>
      <c r="D1136">
        <v>44120.4</v>
      </c>
      <c r="E1136">
        <v>44083</v>
      </c>
      <c r="F1136">
        <v>2045.71</v>
      </c>
      <c r="G1136">
        <v>4201.1899999999996</v>
      </c>
      <c r="H1136">
        <v>1196.6099999999999</v>
      </c>
      <c r="I1136">
        <v>5.5328700000000001E-2</v>
      </c>
      <c r="J1136">
        <v>0.93183499999999997</v>
      </c>
      <c r="K1136">
        <v>211</v>
      </c>
      <c r="L1136" t="s">
        <v>42</v>
      </c>
    </row>
    <row r="1137" spans="1:12" x14ac:dyDescent="0.25">
      <c r="A1137" t="s">
        <v>49</v>
      </c>
      <c r="B1137">
        <v>45633</v>
      </c>
      <c r="C1137">
        <v>45490.7</v>
      </c>
      <c r="D1137">
        <v>45489</v>
      </c>
      <c r="E1137">
        <v>45450.6</v>
      </c>
      <c r="F1137">
        <v>2079.02</v>
      </c>
      <c r="G1137">
        <v>4267.68</v>
      </c>
      <c r="H1137">
        <v>1237.04</v>
      </c>
      <c r="I1137">
        <v>5.4125699999999999E-2</v>
      </c>
      <c r="J1137">
        <v>0.93183499999999997</v>
      </c>
      <c r="K1137">
        <v>580</v>
      </c>
      <c r="L1137" t="s">
        <v>42</v>
      </c>
    </row>
    <row r="1138" spans="1:12" x14ac:dyDescent="0.25">
      <c r="A1138" t="s">
        <v>49</v>
      </c>
      <c r="B1138">
        <v>44111.9</v>
      </c>
      <c r="C1138">
        <v>43913.2</v>
      </c>
      <c r="D1138">
        <v>43911.7</v>
      </c>
      <c r="E1138">
        <v>43873.9</v>
      </c>
      <c r="F1138">
        <v>2078.8000000000002</v>
      </c>
      <c r="G1138">
        <v>4027.9</v>
      </c>
      <c r="H1138">
        <v>1208.3900000000001</v>
      </c>
      <c r="I1138">
        <v>5.4575600000000002E-2</v>
      </c>
      <c r="J1138">
        <v>0.931836</v>
      </c>
      <c r="K1138">
        <v>284</v>
      </c>
      <c r="L1138" t="s">
        <v>42</v>
      </c>
    </row>
    <row r="1139" spans="1:12" x14ac:dyDescent="0.25">
      <c r="A1139" t="s">
        <v>49</v>
      </c>
      <c r="B1139">
        <v>45334.1</v>
      </c>
      <c r="C1139">
        <v>45214.6</v>
      </c>
      <c r="D1139">
        <v>45213</v>
      </c>
      <c r="E1139">
        <v>45175</v>
      </c>
      <c r="F1139">
        <v>2105.25</v>
      </c>
      <c r="G1139">
        <v>4477.8</v>
      </c>
      <c r="H1139">
        <v>1192.98</v>
      </c>
      <c r="I1139">
        <v>5.7122300000000001E-2</v>
      </c>
      <c r="J1139">
        <v>0.93183499999999997</v>
      </c>
      <c r="K1139">
        <v>0</v>
      </c>
      <c r="L1139" t="s">
        <v>42</v>
      </c>
    </row>
    <row r="1140" spans="1:12" x14ac:dyDescent="0.25">
      <c r="A1140" t="s">
        <v>49</v>
      </c>
      <c r="B1140">
        <v>43992.5</v>
      </c>
      <c r="C1140">
        <v>43848.1</v>
      </c>
      <c r="D1140">
        <v>43846.6</v>
      </c>
      <c r="E1140">
        <v>43809</v>
      </c>
      <c r="F1140">
        <v>2074.44</v>
      </c>
      <c r="G1140">
        <v>3968.89</v>
      </c>
      <c r="H1140">
        <v>1192.9000000000001</v>
      </c>
      <c r="I1140">
        <v>5.4806300000000002E-2</v>
      </c>
      <c r="J1140">
        <v>0.93182799999999999</v>
      </c>
      <c r="K1140">
        <v>349</v>
      </c>
      <c r="L1140" t="s">
        <v>42</v>
      </c>
    </row>
    <row r="1141" spans="1:12" x14ac:dyDescent="0.25">
      <c r="A1141" t="s">
        <v>49</v>
      </c>
      <c r="B1141">
        <v>44220.4</v>
      </c>
      <c r="C1141">
        <v>44101.4</v>
      </c>
      <c r="D1141">
        <v>44099.8</v>
      </c>
      <c r="E1141">
        <v>44062.1</v>
      </c>
      <c r="F1141">
        <v>2036.08</v>
      </c>
      <c r="G1141">
        <v>4100.0200000000004</v>
      </c>
      <c r="H1141">
        <v>1219.29</v>
      </c>
      <c r="I1141">
        <v>5.5342799999999998E-2</v>
      </c>
      <c r="J1141">
        <v>0.93593899999999997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44533.9</v>
      </c>
      <c r="C1142">
        <v>44414.400000000001</v>
      </c>
      <c r="D1142">
        <v>44412.7</v>
      </c>
      <c r="E1142">
        <v>44375.1</v>
      </c>
      <c r="F1142">
        <v>2143.3000000000002</v>
      </c>
      <c r="G1142">
        <v>4180.62</v>
      </c>
      <c r="H1142">
        <v>1208.7</v>
      </c>
      <c r="I1142">
        <v>5.4051399999999999E-2</v>
      </c>
      <c r="J1142">
        <v>0.931755</v>
      </c>
      <c r="K1142">
        <v>390</v>
      </c>
      <c r="L1142" t="s">
        <v>42</v>
      </c>
    </row>
    <row r="1143" spans="1:12" x14ac:dyDescent="0.25">
      <c r="A1143" t="s">
        <v>49</v>
      </c>
      <c r="B1143">
        <v>43413.8</v>
      </c>
      <c r="C1143">
        <v>43295.4</v>
      </c>
      <c r="D1143">
        <v>43293.8</v>
      </c>
      <c r="E1143">
        <v>43256.7</v>
      </c>
      <c r="F1143">
        <v>2005.3</v>
      </c>
      <c r="G1143">
        <v>3942.37</v>
      </c>
      <c r="H1143">
        <v>1178.52</v>
      </c>
      <c r="I1143">
        <v>5.4067299999999999E-2</v>
      </c>
      <c r="J1143">
        <v>0.93183700000000003</v>
      </c>
      <c r="K1143">
        <v>388</v>
      </c>
      <c r="L1143" t="s">
        <v>42</v>
      </c>
    </row>
    <row r="1144" spans="1:12" x14ac:dyDescent="0.25">
      <c r="A1144" t="s">
        <v>49</v>
      </c>
      <c r="B1144">
        <v>43936.4</v>
      </c>
      <c r="C1144">
        <v>43811.199999999997</v>
      </c>
      <c r="D1144">
        <v>43809.7</v>
      </c>
      <c r="E1144">
        <v>43771.7</v>
      </c>
      <c r="F1144">
        <v>2031.28</v>
      </c>
      <c r="G1144">
        <v>3939.21</v>
      </c>
      <c r="H1144">
        <v>1212.8499999999999</v>
      </c>
      <c r="I1144">
        <v>2.9543E-2</v>
      </c>
      <c r="J1144">
        <v>0.93183000000000005</v>
      </c>
      <c r="K1144">
        <v>0</v>
      </c>
      <c r="L1144" t="s">
        <v>42</v>
      </c>
    </row>
    <row r="1145" spans="1:12" x14ac:dyDescent="0.25">
      <c r="A1145" t="s">
        <v>49</v>
      </c>
      <c r="B1145">
        <v>44720.7</v>
      </c>
      <c r="C1145">
        <v>44589.5</v>
      </c>
      <c r="D1145">
        <v>44588</v>
      </c>
      <c r="E1145">
        <v>44548.9</v>
      </c>
      <c r="F1145">
        <v>2024.35</v>
      </c>
      <c r="G1145">
        <v>4543.6400000000003</v>
      </c>
      <c r="H1145">
        <v>1225.3699999999999</v>
      </c>
      <c r="I1145">
        <v>5.4057000000000001E-2</v>
      </c>
      <c r="J1145">
        <v>0.931724</v>
      </c>
      <c r="K1145">
        <v>457</v>
      </c>
      <c r="L1145" t="s">
        <v>42</v>
      </c>
    </row>
    <row r="1146" spans="1:12" x14ac:dyDescent="0.25">
      <c r="A1146" t="s">
        <v>49</v>
      </c>
      <c r="B1146">
        <v>43566.9</v>
      </c>
      <c r="C1146">
        <v>43362.400000000001</v>
      </c>
      <c r="D1146">
        <v>43360.9</v>
      </c>
      <c r="E1146">
        <v>43323.4</v>
      </c>
      <c r="F1146">
        <v>2032.53</v>
      </c>
      <c r="G1146">
        <v>3837.6</v>
      </c>
      <c r="H1146">
        <v>1183.1500000000001</v>
      </c>
      <c r="I1146">
        <v>6.2862199999999993E-2</v>
      </c>
      <c r="J1146">
        <v>0.95650999999999997</v>
      </c>
      <c r="K1146">
        <v>0</v>
      </c>
      <c r="L1146" t="s">
        <v>42</v>
      </c>
    </row>
    <row r="1147" spans="1:12" x14ac:dyDescent="0.25">
      <c r="A1147" t="s">
        <v>49</v>
      </c>
      <c r="B1147">
        <v>45252.2</v>
      </c>
      <c r="C1147">
        <v>45094</v>
      </c>
      <c r="D1147">
        <v>45092.4</v>
      </c>
      <c r="E1147">
        <v>45054.400000000001</v>
      </c>
      <c r="F1147">
        <v>2093.1799999999998</v>
      </c>
      <c r="G1147">
        <v>4282.33</v>
      </c>
      <c r="H1147">
        <v>1232.92</v>
      </c>
      <c r="I1147">
        <v>3.29109E-2</v>
      </c>
      <c r="J1147">
        <v>0.93178300000000003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43746.3</v>
      </c>
      <c r="C1148">
        <v>43627.4</v>
      </c>
      <c r="D1148">
        <v>43625.8</v>
      </c>
      <c r="E1148">
        <v>43588.3</v>
      </c>
      <c r="F1148">
        <v>2049.6999999999998</v>
      </c>
      <c r="G1148">
        <v>3999.74</v>
      </c>
      <c r="H1148">
        <v>1181.17</v>
      </c>
      <c r="I1148">
        <v>5.4815299999999997E-2</v>
      </c>
      <c r="J1148">
        <v>0.95784899999999995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44176.7</v>
      </c>
      <c r="C1149">
        <v>44053.5</v>
      </c>
      <c r="D1149">
        <v>44052</v>
      </c>
      <c r="E1149">
        <v>44014.400000000001</v>
      </c>
      <c r="F1149">
        <v>2069.64</v>
      </c>
      <c r="G1149">
        <v>3995.5</v>
      </c>
      <c r="H1149">
        <v>1199.3</v>
      </c>
      <c r="I1149">
        <v>5.3925099999999997E-2</v>
      </c>
      <c r="J1149">
        <v>0.93183099999999996</v>
      </c>
      <c r="K1149">
        <v>361</v>
      </c>
      <c r="L1149" t="s">
        <v>42</v>
      </c>
    </row>
    <row r="1150" spans="1:12" x14ac:dyDescent="0.25">
      <c r="A1150" t="s">
        <v>49</v>
      </c>
      <c r="B1150">
        <v>43603.3</v>
      </c>
      <c r="C1150">
        <v>43485.2</v>
      </c>
      <c r="D1150">
        <v>43483.7</v>
      </c>
      <c r="E1150">
        <v>43446.400000000001</v>
      </c>
      <c r="F1150">
        <v>2023.13</v>
      </c>
      <c r="G1150">
        <v>4012.72</v>
      </c>
      <c r="H1150">
        <v>1172.03</v>
      </c>
      <c r="I1150">
        <v>5.3970299999999999E-2</v>
      </c>
      <c r="J1150">
        <v>0.93859999999999999</v>
      </c>
      <c r="K1150">
        <v>0</v>
      </c>
      <c r="L1150" t="s">
        <v>42</v>
      </c>
    </row>
    <row r="1151" spans="1:12" x14ac:dyDescent="0.25">
      <c r="A1151" t="s">
        <v>49</v>
      </c>
      <c r="B1151">
        <v>44472.7</v>
      </c>
      <c r="C1151">
        <v>44348.1</v>
      </c>
      <c r="D1151">
        <v>44346.6</v>
      </c>
      <c r="E1151">
        <v>44308.7</v>
      </c>
      <c r="F1151">
        <v>2058.63</v>
      </c>
      <c r="G1151">
        <v>4180.78</v>
      </c>
      <c r="H1151">
        <v>1267.4000000000001</v>
      </c>
      <c r="I1151">
        <v>5.4090300000000001E-2</v>
      </c>
      <c r="J1151">
        <v>0.93182200000000004</v>
      </c>
      <c r="K1151">
        <v>397</v>
      </c>
      <c r="L1151" t="s">
        <v>42</v>
      </c>
    </row>
    <row r="1152" spans="1:12" x14ac:dyDescent="0.25">
      <c r="A1152" t="s">
        <v>49</v>
      </c>
      <c r="B1152">
        <v>44633.5</v>
      </c>
      <c r="C1152">
        <v>44503</v>
      </c>
      <c r="D1152">
        <v>44501.4</v>
      </c>
      <c r="E1152">
        <v>44463.4</v>
      </c>
      <c r="F1152">
        <v>2043.21</v>
      </c>
      <c r="G1152">
        <v>4376.83</v>
      </c>
      <c r="H1152">
        <v>1188.6199999999999</v>
      </c>
      <c r="I1152">
        <v>5.3909499999999999E-2</v>
      </c>
      <c r="J1152">
        <v>0.95904500000000004</v>
      </c>
      <c r="K1152">
        <v>0</v>
      </c>
      <c r="L1152" t="s">
        <v>42</v>
      </c>
    </row>
    <row r="1153" spans="1:12" x14ac:dyDescent="0.25">
      <c r="A1153" t="s">
        <v>49</v>
      </c>
      <c r="B1153">
        <v>45137.599999999999</v>
      </c>
      <c r="C1153">
        <v>45018.7</v>
      </c>
      <c r="D1153">
        <v>45017.1</v>
      </c>
      <c r="E1153">
        <v>44979.1</v>
      </c>
      <c r="F1153">
        <v>2089.85</v>
      </c>
      <c r="G1153">
        <v>4313.67</v>
      </c>
      <c r="H1153">
        <v>1223.04</v>
      </c>
      <c r="I1153">
        <v>6.7019800000000004E-2</v>
      </c>
      <c r="J1153">
        <v>0.93183400000000005</v>
      </c>
      <c r="K1153">
        <v>0</v>
      </c>
      <c r="L1153" t="s">
        <v>42</v>
      </c>
    </row>
    <row r="1154" spans="1:12" x14ac:dyDescent="0.25">
      <c r="A1154" t="s">
        <v>49</v>
      </c>
      <c r="B1154">
        <v>44029.4</v>
      </c>
      <c r="C1154">
        <v>43910</v>
      </c>
      <c r="D1154">
        <v>43908.4</v>
      </c>
      <c r="E1154">
        <v>43871</v>
      </c>
      <c r="F1154">
        <v>2047.64</v>
      </c>
      <c r="G1154">
        <v>4105.17</v>
      </c>
      <c r="H1154">
        <v>1201.1600000000001</v>
      </c>
      <c r="I1154">
        <v>6.2192499999999998E-2</v>
      </c>
      <c r="J1154">
        <v>0.93180399999999997</v>
      </c>
      <c r="K1154">
        <v>0</v>
      </c>
      <c r="L1154" t="s">
        <v>42</v>
      </c>
    </row>
    <row r="1155" spans="1:12" x14ac:dyDescent="0.25">
      <c r="A1155" t="s">
        <v>49</v>
      </c>
      <c r="B1155">
        <v>43678.1</v>
      </c>
      <c r="C1155">
        <v>43560.2</v>
      </c>
      <c r="D1155">
        <v>43558.6</v>
      </c>
      <c r="E1155">
        <v>43521.4</v>
      </c>
      <c r="F1155">
        <v>2028.09</v>
      </c>
      <c r="G1155">
        <v>3952.51</v>
      </c>
      <c r="H1155">
        <v>1184.31</v>
      </c>
      <c r="I1155">
        <v>5.4197000000000002E-2</v>
      </c>
      <c r="J1155">
        <v>0.93182799999999999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44836.2</v>
      </c>
      <c r="C1156">
        <v>44697.599999999999</v>
      </c>
      <c r="D1156">
        <v>44696.1</v>
      </c>
      <c r="E1156">
        <v>44658.1</v>
      </c>
      <c r="F1156">
        <v>2072.31</v>
      </c>
      <c r="G1156">
        <v>4343.7</v>
      </c>
      <c r="H1156">
        <v>1216.08</v>
      </c>
      <c r="I1156">
        <v>5.8761800000000003E-2</v>
      </c>
      <c r="J1156">
        <v>0.93160699999999996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43828.800000000003</v>
      </c>
      <c r="C1157">
        <v>43710.1</v>
      </c>
      <c r="D1157">
        <v>43708.5</v>
      </c>
      <c r="E1157">
        <v>43654</v>
      </c>
      <c r="F1157">
        <v>2028.55</v>
      </c>
      <c r="G1157">
        <v>4048.84</v>
      </c>
      <c r="H1157">
        <v>1179.19</v>
      </c>
      <c r="I1157">
        <v>3.1380999999999999E-2</v>
      </c>
      <c r="J1157">
        <v>0.95857300000000001</v>
      </c>
      <c r="K1157">
        <v>0</v>
      </c>
      <c r="L1157" t="s">
        <v>42</v>
      </c>
    </row>
    <row r="1158" spans="1:12" x14ac:dyDescent="0.25">
      <c r="A1158" t="s">
        <v>49</v>
      </c>
      <c r="B1158">
        <v>43497.5</v>
      </c>
      <c r="C1158">
        <v>43379.199999999997</v>
      </c>
      <c r="D1158">
        <v>43377.599999999999</v>
      </c>
      <c r="E1158">
        <v>43340.1</v>
      </c>
      <c r="F1158">
        <v>2022.83</v>
      </c>
      <c r="G1158">
        <v>3980.77</v>
      </c>
      <c r="H1158">
        <v>1210.52</v>
      </c>
      <c r="I1158">
        <v>5.39549E-2</v>
      </c>
      <c r="J1158">
        <v>0.93182900000000002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43941</v>
      </c>
      <c r="C1159">
        <v>43801.7</v>
      </c>
      <c r="D1159">
        <v>43800.2</v>
      </c>
      <c r="E1159">
        <v>43762.8</v>
      </c>
      <c r="F1159">
        <v>2053.36</v>
      </c>
      <c r="G1159">
        <v>3993.14</v>
      </c>
      <c r="H1159">
        <v>1200.72</v>
      </c>
      <c r="I1159">
        <v>5.4524400000000001E-2</v>
      </c>
      <c r="J1159">
        <v>0.94356300000000004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43084.3</v>
      </c>
      <c r="C1160">
        <v>42964.9</v>
      </c>
      <c r="D1160">
        <v>42963.4</v>
      </c>
      <c r="E1160">
        <v>42926.2</v>
      </c>
      <c r="F1160">
        <v>2015.76</v>
      </c>
      <c r="G1160">
        <v>3832.05</v>
      </c>
      <c r="H1160">
        <v>1190.92</v>
      </c>
      <c r="I1160">
        <v>5.84212E-2</v>
      </c>
      <c r="J1160">
        <v>0.931836</v>
      </c>
      <c r="K1160">
        <v>180</v>
      </c>
      <c r="L1160" t="s">
        <v>42</v>
      </c>
    </row>
    <row r="1161" spans="1:12" x14ac:dyDescent="0.25">
      <c r="A1161" t="s">
        <v>49</v>
      </c>
      <c r="B1161">
        <v>44493.599999999999</v>
      </c>
      <c r="C1161">
        <v>44372.5</v>
      </c>
      <c r="D1161">
        <v>44371</v>
      </c>
      <c r="E1161">
        <v>44333.3</v>
      </c>
      <c r="F1161">
        <v>2038.38</v>
      </c>
      <c r="G1161">
        <v>4083.3</v>
      </c>
      <c r="H1161">
        <v>1193.73</v>
      </c>
      <c r="I1161">
        <v>5.3953399999999999E-2</v>
      </c>
      <c r="J1161">
        <v>0.931836</v>
      </c>
      <c r="K1161">
        <v>496</v>
      </c>
      <c r="L1161" t="s">
        <v>42</v>
      </c>
    </row>
    <row r="1162" spans="1:12" x14ac:dyDescent="0.25">
      <c r="A1162" t="s">
        <v>49</v>
      </c>
      <c r="B1162">
        <v>44547.7</v>
      </c>
      <c r="C1162">
        <v>44416.6</v>
      </c>
      <c r="D1162">
        <v>44415</v>
      </c>
      <c r="E1162">
        <v>44377</v>
      </c>
      <c r="F1162">
        <v>2045.1</v>
      </c>
      <c r="G1162">
        <v>4211.5200000000004</v>
      </c>
      <c r="H1162">
        <v>1227.02</v>
      </c>
      <c r="I1162">
        <v>5.4098E-2</v>
      </c>
      <c r="J1162">
        <v>0.94753799999999999</v>
      </c>
      <c r="K1162">
        <v>0</v>
      </c>
      <c r="L1162" t="s">
        <v>42</v>
      </c>
    </row>
    <row r="1163" spans="1:12" x14ac:dyDescent="0.25">
      <c r="A1163" t="s">
        <v>49</v>
      </c>
      <c r="B1163">
        <v>44116.7</v>
      </c>
      <c r="C1163">
        <v>43992.5</v>
      </c>
      <c r="D1163">
        <v>43990.9</v>
      </c>
      <c r="E1163">
        <v>43953.5</v>
      </c>
      <c r="F1163">
        <v>2013.34</v>
      </c>
      <c r="G1163">
        <v>4155.29</v>
      </c>
      <c r="H1163">
        <v>1182.47</v>
      </c>
      <c r="I1163">
        <v>5.3911300000000002E-2</v>
      </c>
      <c r="J1163">
        <v>0.955488</v>
      </c>
      <c r="K1163">
        <v>257</v>
      </c>
      <c r="L1163" t="s">
        <v>42</v>
      </c>
    </row>
    <row r="1164" spans="1:12" x14ac:dyDescent="0.25">
      <c r="A1164" t="s">
        <v>49</v>
      </c>
      <c r="B1164">
        <v>44702.3</v>
      </c>
      <c r="C1164">
        <v>44574.1</v>
      </c>
      <c r="D1164">
        <v>44572.6</v>
      </c>
      <c r="E1164">
        <v>44534.7</v>
      </c>
      <c r="F1164">
        <v>2086.9</v>
      </c>
      <c r="G1164">
        <v>4311.76</v>
      </c>
      <c r="H1164">
        <v>1193.3</v>
      </c>
      <c r="I1164">
        <v>5.4943199999999998E-2</v>
      </c>
      <c r="J1164">
        <v>0.95850299999999999</v>
      </c>
      <c r="K1164">
        <v>0</v>
      </c>
      <c r="L1164" t="s">
        <v>42</v>
      </c>
    </row>
    <row r="1165" spans="1:12" x14ac:dyDescent="0.25">
      <c r="A1165" t="s">
        <v>49</v>
      </c>
      <c r="B1165">
        <v>43329.5</v>
      </c>
      <c r="C1165">
        <v>43187</v>
      </c>
      <c r="D1165">
        <v>43185.5</v>
      </c>
      <c r="E1165">
        <v>43148.2</v>
      </c>
      <c r="F1165">
        <v>2019.18</v>
      </c>
      <c r="G1165">
        <v>3874.08</v>
      </c>
      <c r="H1165">
        <v>1200.67</v>
      </c>
      <c r="I1165">
        <v>6.2080499999999997E-2</v>
      </c>
      <c r="J1165">
        <v>0.93183400000000005</v>
      </c>
      <c r="K1165">
        <v>63</v>
      </c>
      <c r="L1165" t="s">
        <v>42</v>
      </c>
    </row>
    <row r="1166" spans="1:12" x14ac:dyDescent="0.25">
      <c r="A1166" t="s">
        <v>49</v>
      </c>
      <c r="B1166">
        <v>44515.9</v>
      </c>
      <c r="C1166">
        <v>44392.2</v>
      </c>
      <c r="D1166">
        <v>44390.6</v>
      </c>
      <c r="E1166">
        <v>44352.6</v>
      </c>
      <c r="F1166">
        <v>2035.63</v>
      </c>
      <c r="G1166">
        <v>4162.9399999999996</v>
      </c>
      <c r="H1166">
        <v>1215.26</v>
      </c>
      <c r="I1166">
        <v>5.3994899999999998E-2</v>
      </c>
      <c r="J1166">
        <v>0.93927899999999998</v>
      </c>
      <c r="K1166">
        <v>332</v>
      </c>
      <c r="L1166" t="s">
        <v>42</v>
      </c>
    </row>
    <row r="1167" spans="1:12" x14ac:dyDescent="0.25">
      <c r="A1167" t="s">
        <v>49</v>
      </c>
      <c r="B1167">
        <v>44149</v>
      </c>
      <c r="C1167">
        <v>44030.400000000001</v>
      </c>
      <c r="D1167">
        <v>44028.800000000003</v>
      </c>
      <c r="E1167">
        <v>43991.3</v>
      </c>
      <c r="F1167">
        <v>2041.43</v>
      </c>
      <c r="G1167">
        <v>4025.22</v>
      </c>
      <c r="H1167">
        <v>1208.22</v>
      </c>
      <c r="I1167">
        <v>5.3912500000000002E-2</v>
      </c>
      <c r="J1167">
        <v>0.94770500000000002</v>
      </c>
      <c r="K1167">
        <v>76</v>
      </c>
      <c r="L1167" t="s">
        <v>42</v>
      </c>
    </row>
    <row r="1168" spans="1:12" x14ac:dyDescent="0.25">
      <c r="A1168" t="s">
        <v>49</v>
      </c>
      <c r="B1168">
        <v>44945.2</v>
      </c>
      <c r="C1168">
        <v>44824.3</v>
      </c>
      <c r="D1168">
        <v>44822.7</v>
      </c>
      <c r="E1168">
        <v>44784.1</v>
      </c>
      <c r="F1168">
        <v>2085.27</v>
      </c>
      <c r="G1168">
        <v>4156.25</v>
      </c>
      <c r="H1168">
        <v>1272.54</v>
      </c>
      <c r="I1168">
        <v>5.4056800000000002E-2</v>
      </c>
      <c r="J1168">
        <v>0.93165200000000004</v>
      </c>
      <c r="K1168">
        <v>412</v>
      </c>
      <c r="L1168" t="s">
        <v>42</v>
      </c>
    </row>
    <row r="1169" spans="1:25" x14ac:dyDescent="0.25">
      <c r="A1169" t="s">
        <v>49</v>
      </c>
      <c r="B1169">
        <v>44199.8</v>
      </c>
      <c r="C1169">
        <v>44080.6</v>
      </c>
      <c r="D1169">
        <v>44079.1</v>
      </c>
      <c r="E1169">
        <v>44041.9</v>
      </c>
      <c r="F1169">
        <v>2009.91</v>
      </c>
      <c r="G1169">
        <v>4375.37</v>
      </c>
      <c r="H1169">
        <v>1229.21</v>
      </c>
      <c r="I1169">
        <v>5.4049699999999999E-2</v>
      </c>
      <c r="J1169">
        <v>0.95916299999999999</v>
      </c>
      <c r="K1169">
        <v>749</v>
      </c>
      <c r="L1169" t="s">
        <v>42</v>
      </c>
    </row>
    <row r="1170" spans="1:25" x14ac:dyDescent="0.25">
      <c r="A1170" t="s">
        <v>49</v>
      </c>
      <c r="B1170">
        <v>45341</v>
      </c>
      <c r="C1170">
        <v>45219.1</v>
      </c>
      <c r="D1170">
        <v>45217.4</v>
      </c>
      <c r="E1170">
        <v>45178.9</v>
      </c>
      <c r="F1170">
        <v>2074.4499999999998</v>
      </c>
      <c r="G1170">
        <v>4277.46</v>
      </c>
      <c r="H1170">
        <v>1230.5899999999999</v>
      </c>
      <c r="I1170">
        <v>5.4074400000000002E-2</v>
      </c>
      <c r="J1170">
        <v>0.93183499999999997</v>
      </c>
      <c r="K1170">
        <v>0</v>
      </c>
      <c r="L1170" t="s">
        <v>42</v>
      </c>
    </row>
    <row r="1171" spans="1:25" x14ac:dyDescent="0.25">
      <c r="A1171" t="s">
        <v>49</v>
      </c>
      <c r="B1171">
        <v>47737.9</v>
      </c>
      <c r="C1171">
        <v>47609.7</v>
      </c>
      <c r="D1171">
        <v>47608</v>
      </c>
      <c r="E1171">
        <v>47568</v>
      </c>
      <c r="F1171">
        <v>2208.21</v>
      </c>
      <c r="G1171">
        <v>4620.6099999999997</v>
      </c>
      <c r="H1171">
        <v>1305.29</v>
      </c>
      <c r="I1171">
        <v>5.4182599999999997E-2</v>
      </c>
      <c r="J1171">
        <v>0.93177200000000004</v>
      </c>
      <c r="K1171">
        <v>184</v>
      </c>
      <c r="L1171" t="s">
        <v>42</v>
      </c>
    </row>
    <row r="1172" spans="1:25" x14ac:dyDescent="0.25">
      <c r="A1172" t="s">
        <v>49</v>
      </c>
      <c r="B1172">
        <v>45642.1</v>
      </c>
      <c r="C1172">
        <v>45519.9</v>
      </c>
      <c r="D1172">
        <v>45518.3</v>
      </c>
      <c r="E1172">
        <v>45479.6</v>
      </c>
      <c r="F1172">
        <v>2108.34</v>
      </c>
      <c r="G1172">
        <v>4415.8999999999996</v>
      </c>
      <c r="H1172">
        <v>1227.21</v>
      </c>
      <c r="I1172">
        <v>5.3910399999999997E-2</v>
      </c>
      <c r="J1172">
        <v>0.95205300000000004</v>
      </c>
      <c r="K1172">
        <v>86</v>
      </c>
      <c r="L1172" t="s">
        <v>42</v>
      </c>
    </row>
    <row r="1173" spans="1:25" x14ac:dyDescent="0.25">
      <c r="A1173" t="s">
        <v>49</v>
      </c>
      <c r="B1173">
        <v>44855.1</v>
      </c>
      <c r="C1173">
        <v>44737.5</v>
      </c>
      <c r="D1173">
        <v>44736</v>
      </c>
      <c r="E1173">
        <v>44697.7</v>
      </c>
      <c r="F1173">
        <v>2079.9699999999998</v>
      </c>
      <c r="G1173">
        <v>4025.85</v>
      </c>
      <c r="H1173">
        <v>1223.5</v>
      </c>
      <c r="I1173">
        <v>5.7081E-2</v>
      </c>
      <c r="J1173">
        <v>0.94744200000000001</v>
      </c>
      <c r="K1173">
        <v>471</v>
      </c>
      <c r="L1173" t="s">
        <v>42</v>
      </c>
    </row>
    <row r="1174" spans="1:25" x14ac:dyDescent="0.25">
      <c r="A1174" t="s">
        <v>49</v>
      </c>
      <c r="B1174">
        <v>46250.400000000001</v>
      </c>
      <c r="C1174">
        <v>46132.4</v>
      </c>
      <c r="D1174">
        <v>46130.8</v>
      </c>
      <c r="E1174">
        <v>46090.9</v>
      </c>
      <c r="F1174">
        <v>2142.1</v>
      </c>
      <c r="G1174">
        <v>4173.45</v>
      </c>
      <c r="H1174">
        <v>1298.08</v>
      </c>
      <c r="I1174">
        <v>5.4147399999999998E-2</v>
      </c>
      <c r="J1174">
        <v>0.95353100000000002</v>
      </c>
      <c r="K1174">
        <v>390</v>
      </c>
      <c r="L1174" t="s">
        <v>42</v>
      </c>
    </row>
    <row r="1175" spans="1:25" x14ac:dyDescent="0.25">
      <c r="A1175" t="s">
        <v>49</v>
      </c>
      <c r="B1175">
        <v>45473.599999999999</v>
      </c>
      <c r="C1175">
        <v>45350.9</v>
      </c>
      <c r="D1175">
        <v>45349.4</v>
      </c>
      <c r="E1175">
        <v>45310.5</v>
      </c>
      <c r="F1175">
        <v>2110.35</v>
      </c>
      <c r="G1175">
        <v>4021.32</v>
      </c>
      <c r="H1175">
        <v>1243.96</v>
      </c>
      <c r="I1175">
        <v>5.3978199999999997E-2</v>
      </c>
      <c r="J1175">
        <v>0.931836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44047.4</v>
      </c>
      <c r="C1176">
        <v>43927.6</v>
      </c>
      <c r="D1176">
        <v>43926</v>
      </c>
      <c r="E1176">
        <v>43888.2</v>
      </c>
      <c r="F1176">
        <v>2053.08</v>
      </c>
      <c r="G1176">
        <v>3903.35</v>
      </c>
      <c r="H1176">
        <v>1202.5999999999999</v>
      </c>
      <c r="I1176">
        <v>5.4624699999999998E-2</v>
      </c>
      <c r="J1176">
        <v>0.94344499999999998</v>
      </c>
      <c r="K1176">
        <v>173</v>
      </c>
      <c r="L1176" t="s">
        <v>42</v>
      </c>
      <c r="R1176">
        <f>AVERAGE(B1127:B1176)</f>
        <v>44435.684000000001</v>
      </c>
      <c r="S1176">
        <f>AVERAGE(C1127:C1176)</f>
        <v>44307.872000000003</v>
      </c>
      <c r="U1176">
        <f>_xlfn.VAR.P(B1127:B1176)</f>
        <v>690358.31614399923</v>
      </c>
      <c r="V1176">
        <f>_xlfn.VAR.P(C1127:C1176)</f>
        <v>692384.8580159999</v>
      </c>
      <c r="X1176">
        <f>1.96*SQRT(U1176)/50</f>
        <v>32.570419139450983</v>
      </c>
      <c r="Y1176">
        <f>1.96*SQRT(V1176)/50</f>
        <v>32.618189223525363</v>
      </c>
    </row>
    <row r="1177" spans="1:25" x14ac:dyDescent="0.25">
      <c r="A1177" t="s">
        <v>49</v>
      </c>
      <c r="B1177">
        <v>2221788.4456469999</v>
      </c>
      <c r="C1177" t="s">
        <v>36</v>
      </c>
    </row>
    <row r="1178" spans="1:25" x14ac:dyDescent="0.25">
      <c r="A1178" t="s">
        <v>68</v>
      </c>
      <c r="B1178">
        <v>41770.400000000001</v>
      </c>
      <c r="C1178">
        <v>41770</v>
      </c>
      <c r="D1178">
        <v>41768.5</v>
      </c>
      <c r="E1178">
        <v>41730.400000000001</v>
      </c>
      <c r="F1178">
        <v>2088.13</v>
      </c>
      <c r="G1178">
        <v>0</v>
      </c>
      <c r="H1178">
        <v>1252.54</v>
      </c>
      <c r="I1178">
        <v>5.4622200000000003E-2</v>
      </c>
      <c r="J1178">
        <v>0.95198899999999997</v>
      </c>
      <c r="K1178">
        <v>0</v>
      </c>
      <c r="L1178" t="s">
        <v>42</v>
      </c>
    </row>
    <row r="1179" spans="1:25" x14ac:dyDescent="0.25">
      <c r="A1179" t="s">
        <v>68</v>
      </c>
      <c r="B1179">
        <v>41530.9</v>
      </c>
      <c r="C1179">
        <v>41530.5</v>
      </c>
      <c r="D1179">
        <v>41529</v>
      </c>
      <c r="E1179">
        <v>41491.1</v>
      </c>
      <c r="F1179">
        <v>2063.4</v>
      </c>
      <c r="G1179">
        <v>0</v>
      </c>
      <c r="H1179">
        <v>1226.19</v>
      </c>
      <c r="I1179">
        <v>5.3983299999999998E-2</v>
      </c>
      <c r="J1179">
        <v>0.93183400000000005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41325.699999999997</v>
      </c>
      <c r="C1180">
        <v>41325.300000000003</v>
      </c>
      <c r="D1180">
        <v>41323.800000000003</v>
      </c>
      <c r="E1180">
        <v>41286.1</v>
      </c>
      <c r="F1180">
        <v>2068.16</v>
      </c>
      <c r="G1180">
        <v>0</v>
      </c>
      <c r="H1180">
        <v>1219.3800000000001</v>
      </c>
      <c r="I1180">
        <v>5.3910800000000002E-2</v>
      </c>
      <c r="J1180">
        <v>0.95528800000000003</v>
      </c>
      <c r="K1180">
        <v>0</v>
      </c>
      <c r="L1180" t="s">
        <v>42</v>
      </c>
    </row>
    <row r="1181" spans="1:25" x14ac:dyDescent="0.25">
      <c r="A1181" t="s">
        <v>68</v>
      </c>
      <c r="B1181">
        <v>42801.7</v>
      </c>
      <c r="C1181">
        <v>42801.3</v>
      </c>
      <c r="D1181">
        <v>42799.8</v>
      </c>
      <c r="E1181">
        <v>42760.6</v>
      </c>
      <c r="F1181">
        <v>2118.98</v>
      </c>
      <c r="G1181">
        <v>0</v>
      </c>
      <c r="H1181">
        <v>1279.3499999999999</v>
      </c>
      <c r="I1181">
        <v>5.5218499999999997E-2</v>
      </c>
      <c r="J1181">
        <v>0.93622399999999995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41814.1</v>
      </c>
      <c r="C1182">
        <v>41813.699999999997</v>
      </c>
      <c r="D1182">
        <v>41812.199999999997</v>
      </c>
      <c r="E1182">
        <v>41774</v>
      </c>
      <c r="F1182">
        <v>2074.48</v>
      </c>
      <c r="G1182">
        <v>0</v>
      </c>
      <c r="H1182">
        <v>1234.77</v>
      </c>
      <c r="I1182">
        <v>5.3988599999999998E-2</v>
      </c>
      <c r="J1182">
        <v>0.93182900000000002</v>
      </c>
      <c r="K1182">
        <v>0</v>
      </c>
      <c r="L1182" t="s">
        <v>42</v>
      </c>
    </row>
    <row r="1183" spans="1:25" x14ac:dyDescent="0.25">
      <c r="A1183" t="s">
        <v>68</v>
      </c>
      <c r="B1183">
        <v>43002.2</v>
      </c>
      <c r="C1183">
        <v>43001.7</v>
      </c>
      <c r="D1183">
        <v>43000.2</v>
      </c>
      <c r="E1183">
        <v>42960.9</v>
      </c>
      <c r="F1183">
        <v>2150.36</v>
      </c>
      <c r="G1183">
        <v>0</v>
      </c>
      <c r="H1183">
        <v>1269.02</v>
      </c>
      <c r="I1183">
        <v>5.3962700000000002E-2</v>
      </c>
      <c r="J1183">
        <v>0.93182200000000004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42147.9</v>
      </c>
      <c r="C1184">
        <v>42147.4</v>
      </c>
      <c r="D1184">
        <v>42145.9</v>
      </c>
      <c r="E1184">
        <v>42107.3</v>
      </c>
      <c r="F1184">
        <v>2106.59</v>
      </c>
      <c r="G1184">
        <v>0</v>
      </c>
      <c r="H1184">
        <v>1242.8499999999999</v>
      </c>
      <c r="I1184">
        <v>6.4532000000000006E-2</v>
      </c>
      <c r="J1184">
        <v>0.94115599999999999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42374</v>
      </c>
      <c r="C1185">
        <v>42373.5</v>
      </c>
      <c r="D1185">
        <v>42372</v>
      </c>
      <c r="E1185">
        <v>42333.4</v>
      </c>
      <c r="F1185">
        <v>2117.38</v>
      </c>
      <c r="G1185">
        <v>0</v>
      </c>
      <c r="H1185">
        <v>1249.93</v>
      </c>
      <c r="I1185">
        <v>5.3983700000000003E-2</v>
      </c>
      <c r="J1185">
        <v>0.94850199999999996</v>
      </c>
      <c r="K1185">
        <v>0</v>
      </c>
      <c r="L1185" t="s">
        <v>42</v>
      </c>
    </row>
    <row r="1186" spans="1:12" x14ac:dyDescent="0.25">
      <c r="A1186" t="s">
        <v>68</v>
      </c>
      <c r="B1186">
        <v>41013.199999999997</v>
      </c>
      <c r="C1186">
        <v>41012.699999999997</v>
      </c>
      <c r="D1186">
        <v>41011.199999999997</v>
      </c>
      <c r="E1186">
        <v>40973.699999999997</v>
      </c>
      <c r="F1186">
        <v>2076.92</v>
      </c>
      <c r="G1186">
        <v>0</v>
      </c>
      <c r="H1186">
        <v>1207.53</v>
      </c>
      <c r="I1186">
        <v>5.3969099999999999E-2</v>
      </c>
      <c r="J1186">
        <v>0.93569500000000005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41641.800000000003</v>
      </c>
      <c r="C1187">
        <v>41641.4</v>
      </c>
      <c r="D1187">
        <v>41639.9</v>
      </c>
      <c r="E1187">
        <v>41601.800000000003</v>
      </c>
      <c r="F1187">
        <v>2087.8000000000002</v>
      </c>
      <c r="G1187">
        <v>0</v>
      </c>
      <c r="H1187">
        <v>1227.56</v>
      </c>
      <c r="I1187">
        <v>6.4615599999999995E-2</v>
      </c>
      <c r="J1187">
        <v>0.93183700000000003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42558</v>
      </c>
      <c r="C1188">
        <v>42557.5</v>
      </c>
      <c r="D1188">
        <v>42556</v>
      </c>
      <c r="E1188">
        <v>42517.1</v>
      </c>
      <c r="F1188">
        <v>2107.29</v>
      </c>
      <c r="G1188">
        <v>0</v>
      </c>
      <c r="H1188">
        <v>1276.6300000000001</v>
      </c>
      <c r="I1188">
        <v>5.3917199999999998E-2</v>
      </c>
      <c r="J1188">
        <v>0.95621</v>
      </c>
      <c r="K1188">
        <v>0</v>
      </c>
      <c r="L1188" t="s">
        <v>42</v>
      </c>
    </row>
    <row r="1189" spans="1:12" x14ac:dyDescent="0.25">
      <c r="A1189" t="s">
        <v>68</v>
      </c>
      <c r="B1189">
        <v>41732.9</v>
      </c>
      <c r="C1189">
        <v>41732.5</v>
      </c>
      <c r="D1189">
        <v>41731</v>
      </c>
      <c r="E1189">
        <v>41692.800000000003</v>
      </c>
      <c r="F1189">
        <v>2088.71</v>
      </c>
      <c r="G1189">
        <v>0</v>
      </c>
      <c r="H1189">
        <v>1227.5999999999999</v>
      </c>
      <c r="I1189">
        <v>5.52215E-2</v>
      </c>
      <c r="J1189">
        <v>0.95678300000000005</v>
      </c>
      <c r="K1189">
        <v>0</v>
      </c>
      <c r="L1189" t="s">
        <v>42</v>
      </c>
    </row>
    <row r="1190" spans="1:12" x14ac:dyDescent="0.25">
      <c r="A1190" t="s">
        <v>68</v>
      </c>
      <c r="B1190">
        <v>42181.7</v>
      </c>
      <c r="C1190">
        <v>42181.3</v>
      </c>
      <c r="D1190">
        <v>42179.7</v>
      </c>
      <c r="E1190">
        <v>42141.2</v>
      </c>
      <c r="F1190">
        <v>2090.73</v>
      </c>
      <c r="G1190">
        <v>0</v>
      </c>
      <c r="H1190">
        <v>1243.54</v>
      </c>
      <c r="I1190">
        <v>6.3990099999999994E-2</v>
      </c>
      <c r="J1190">
        <v>0.958449</v>
      </c>
      <c r="K1190">
        <v>0</v>
      </c>
      <c r="L1190" t="s">
        <v>42</v>
      </c>
    </row>
    <row r="1191" spans="1:12" x14ac:dyDescent="0.25">
      <c r="A1191" t="s">
        <v>68</v>
      </c>
      <c r="B1191">
        <v>41298.800000000003</v>
      </c>
      <c r="C1191">
        <v>41298.400000000001</v>
      </c>
      <c r="D1191">
        <v>41296.9</v>
      </c>
      <c r="E1191">
        <v>41240.400000000001</v>
      </c>
      <c r="F1191">
        <v>2051.27</v>
      </c>
      <c r="G1191">
        <v>0</v>
      </c>
      <c r="H1191">
        <v>1254.92</v>
      </c>
      <c r="I1191">
        <v>5.4070899999999998E-2</v>
      </c>
      <c r="J1191">
        <v>0.95783200000000002</v>
      </c>
      <c r="K1191">
        <v>0</v>
      </c>
      <c r="L1191" t="s">
        <v>42</v>
      </c>
    </row>
    <row r="1192" spans="1:12" x14ac:dyDescent="0.25">
      <c r="A1192" t="s">
        <v>68</v>
      </c>
      <c r="B1192">
        <v>41327.1</v>
      </c>
      <c r="C1192">
        <v>41326.699999999997</v>
      </c>
      <c r="D1192">
        <v>41325.199999999997</v>
      </c>
      <c r="E1192">
        <v>41287.4</v>
      </c>
      <c r="F1192">
        <v>2051.38</v>
      </c>
      <c r="G1192">
        <v>0</v>
      </c>
      <c r="H1192">
        <v>1218.6199999999999</v>
      </c>
      <c r="I1192">
        <v>5.4673800000000002E-2</v>
      </c>
      <c r="J1192">
        <v>0.93178099999999997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43098.8</v>
      </c>
      <c r="C1193">
        <v>43098.400000000001</v>
      </c>
      <c r="D1193">
        <v>43096.800000000003</v>
      </c>
      <c r="E1193">
        <v>43057.5</v>
      </c>
      <c r="F1193">
        <v>2134.62</v>
      </c>
      <c r="G1193">
        <v>0</v>
      </c>
      <c r="H1193">
        <v>1272.45</v>
      </c>
      <c r="I1193">
        <v>5.39163E-2</v>
      </c>
      <c r="J1193">
        <v>0.93183499999999997</v>
      </c>
      <c r="K1193">
        <v>0</v>
      </c>
      <c r="L1193" t="s">
        <v>42</v>
      </c>
    </row>
    <row r="1194" spans="1:12" x14ac:dyDescent="0.25">
      <c r="A1194" t="s">
        <v>68</v>
      </c>
      <c r="B1194">
        <v>41974.5</v>
      </c>
      <c r="C1194">
        <v>41974</v>
      </c>
      <c r="D1194">
        <v>41972.5</v>
      </c>
      <c r="E1194">
        <v>41934.199999999997</v>
      </c>
      <c r="F1194">
        <v>2099.54</v>
      </c>
      <c r="G1194">
        <v>0</v>
      </c>
      <c r="H1194">
        <v>1239.4100000000001</v>
      </c>
      <c r="I1194">
        <v>5.4151900000000003E-2</v>
      </c>
      <c r="J1194">
        <v>0.95574999999999999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41310.5</v>
      </c>
      <c r="C1195">
        <v>41310.1</v>
      </c>
      <c r="D1195">
        <v>41308.6</v>
      </c>
      <c r="E1195">
        <v>41270.9</v>
      </c>
      <c r="F1195">
        <v>2069.59</v>
      </c>
      <c r="G1195">
        <v>0</v>
      </c>
      <c r="H1195">
        <v>1219.9000000000001</v>
      </c>
      <c r="I1195">
        <v>5.4219299999999998E-2</v>
      </c>
      <c r="J1195">
        <v>0.93183499999999997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41190.400000000001</v>
      </c>
      <c r="C1196">
        <v>41190</v>
      </c>
      <c r="D1196">
        <v>41188.6</v>
      </c>
      <c r="E1196">
        <v>41150.800000000003</v>
      </c>
      <c r="F1196">
        <v>2046.02</v>
      </c>
      <c r="G1196">
        <v>0</v>
      </c>
      <c r="H1196">
        <v>1212.72</v>
      </c>
      <c r="I1196">
        <v>5.56293E-2</v>
      </c>
      <c r="J1196">
        <v>0.95255699999999999</v>
      </c>
      <c r="K1196">
        <v>0</v>
      </c>
      <c r="L1196" t="s">
        <v>42</v>
      </c>
    </row>
    <row r="1197" spans="1:12" x14ac:dyDescent="0.25">
      <c r="A1197" t="s">
        <v>68</v>
      </c>
      <c r="B1197">
        <v>40926.6</v>
      </c>
      <c r="C1197">
        <v>40926.199999999997</v>
      </c>
      <c r="D1197">
        <v>40924.699999999997</v>
      </c>
      <c r="E1197">
        <v>40887.300000000003</v>
      </c>
      <c r="F1197">
        <v>2041.94</v>
      </c>
      <c r="G1197">
        <v>0</v>
      </c>
      <c r="H1197">
        <v>1202.69</v>
      </c>
      <c r="I1197">
        <v>5.4038500000000003E-2</v>
      </c>
      <c r="J1197">
        <v>0.93182200000000004</v>
      </c>
      <c r="K1197">
        <v>0</v>
      </c>
      <c r="L1197" t="s">
        <v>42</v>
      </c>
    </row>
    <row r="1198" spans="1:12" x14ac:dyDescent="0.25">
      <c r="A1198" t="s">
        <v>68</v>
      </c>
      <c r="B1198">
        <v>42029.5</v>
      </c>
      <c r="C1198">
        <v>42029</v>
      </c>
      <c r="D1198">
        <v>42027.6</v>
      </c>
      <c r="E1198">
        <v>41989.2</v>
      </c>
      <c r="F1198">
        <v>2074.96</v>
      </c>
      <c r="G1198">
        <v>0</v>
      </c>
      <c r="H1198">
        <v>1229.6300000000001</v>
      </c>
      <c r="I1198">
        <v>6.8206600000000006E-2</v>
      </c>
      <c r="J1198">
        <v>0.94049899999999997</v>
      </c>
      <c r="K1198">
        <v>0</v>
      </c>
      <c r="L1198" t="s">
        <v>42</v>
      </c>
    </row>
    <row r="1199" spans="1:12" x14ac:dyDescent="0.25">
      <c r="A1199" t="s">
        <v>68</v>
      </c>
      <c r="B1199">
        <v>41482.5</v>
      </c>
      <c r="C1199">
        <v>41482</v>
      </c>
      <c r="D1199">
        <v>41480.5</v>
      </c>
      <c r="E1199">
        <v>41442.699999999997</v>
      </c>
      <c r="F1199">
        <v>2068.9</v>
      </c>
      <c r="G1199">
        <v>0</v>
      </c>
      <c r="H1199">
        <v>1216.5</v>
      </c>
      <c r="I1199">
        <v>5.4476299999999998E-2</v>
      </c>
      <c r="J1199">
        <v>0.93181899999999995</v>
      </c>
      <c r="K1199">
        <v>0</v>
      </c>
      <c r="L1199" t="s">
        <v>42</v>
      </c>
    </row>
    <row r="1200" spans="1:12" x14ac:dyDescent="0.25">
      <c r="A1200" t="s">
        <v>68</v>
      </c>
      <c r="B1200">
        <v>40568.199999999997</v>
      </c>
      <c r="C1200">
        <v>40567.699999999997</v>
      </c>
      <c r="D1200">
        <v>40566.199999999997</v>
      </c>
      <c r="E1200">
        <v>40529.300000000003</v>
      </c>
      <c r="F1200">
        <v>2025.87</v>
      </c>
      <c r="G1200">
        <v>0</v>
      </c>
      <c r="H1200">
        <v>1193.03</v>
      </c>
      <c r="I1200">
        <v>5.3940599999999998E-2</v>
      </c>
      <c r="J1200">
        <v>0.93180499999999999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41561.800000000003</v>
      </c>
      <c r="C1201">
        <v>41561.300000000003</v>
      </c>
      <c r="D1201">
        <v>41559.9</v>
      </c>
      <c r="E1201">
        <v>41521.9</v>
      </c>
      <c r="F1201">
        <v>2054.84</v>
      </c>
      <c r="G1201">
        <v>0</v>
      </c>
      <c r="H1201">
        <v>1217.68</v>
      </c>
      <c r="I1201">
        <v>5.4051299999999997E-2</v>
      </c>
      <c r="J1201">
        <v>0.95911900000000005</v>
      </c>
      <c r="K1201">
        <v>0</v>
      </c>
      <c r="L1201" t="s">
        <v>42</v>
      </c>
    </row>
    <row r="1202" spans="1:12" x14ac:dyDescent="0.25">
      <c r="A1202" t="s">
        <v>68</v>
      </c>
      <c r="B1202">
        <v>41185.800000000003</v>
      </c>
      <c r="C1202">
        <v>41185.4</v>
      </c>
      <c r="D1202">
        <v>41183.9</v>
      </c>
      <c r="E1202">
        <v>41146.300000000003</v>
      </c>
      <c r="F1202">
        <v>2036.74</v>
      </c>
      <c r="G1202">
        <v>0</v>
      </c>
      <c r="H1202">
        <v>1224.0999999999999</v>
      </c>
      <c r="I1202">
        <v>5.6518800000000001E-2</v>
      </c>
      <c r="J1202">
        <v>0.93181899999999995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41751.800000000003</v>
      </c>
      <c r="C1203">
        <v>41751.4</v>
      </c>
      <c r="D1203">
        <v>41749.800000000003</v>
      </c>
      <c r="E1203">
        <v>41711.699999999997</v>
      </c>
      <c r="F1203">
        <v>2063.5700000000002</v>
      </c>
      <c r="G1203">
        <v>0</v>
      </c>
      <c r="H1203">
        <v>1222.98</v>
      </c>
      <c r="I1203">
        <v>5.43002E-2</v>
      </c>
      <c r="J1203">
        <v>0.93173099999999998</v>
      </c>
      <c r="K1203">
        <v>0</v>
      </c>
      <c r="L1203" t="s">
        <v>42</v>
      </c>
    </row>
    <row r="1204" spans="1:12" x14ac:dyDescent="0.25">
      <c r="A1204" t="s">
        <v>68</v>
      </c>
      <c r="B1204">
        <v>41868</v>
      </c>
      <c r="C1204">
        <v>41867.599999999999</v>
      </c>
      <c r="D1204">
        <v>41866.1</v>
      </c>
      <c r="E1204">
        <v>41827.800000000003</v>
      </c>
      <c r="F1204">
        <v>2068.3200000000002</v>
      </c>
      <c r="G1204">
        <v>0</v>
      </c>
      <c r="H1204">
        <v>1246.67</v>
      </c>
      <c r="I1204">
        <v>5.4732599999999999E-2</v>
      </c>
      <c r="J1204">
        <v>0.95419500000000002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41321.9</v>
      </c>
      <c r="C1205">
        <v>41321.5</v>
      </c>
      <c r="D1205">
        <v>41320</v>
      </c>
      <c r="E1205">
        <v>41282.400000000001</v>
      </c>
      <c r="F1205">
        <v>2077.1799999999998</v>
      </c>
      <c r="G1205">
        <v>0</v>
      </c>
      <c r="H1205">
        <v>1248.76</v>
      </c>
      <c r="I1205">
        <v>5.4022300000000002E-2</v>
      </c>
      <c r="J1205">
        <v>0.93794599999999995</v>
      </c>
      <c r="K1205">
        <v>0</v>
      </c>
      <c r="L1205" t="s">
        <v>42</v>
      </c>
    </row>
    <row r="1206" spans="1:12" x14ac:dyDescent="0.25">
      <c r="A1206" t="s">
        <v>68</v>
      </c>
      <c r="B1206">
        <v>42261.4</v>
      </c>
      <c r="C1206">
        <v>42260.9</v>
      </c>
      <c r="D1206">
        <v>42259.4</v>
      </c>
      <c r="E1206">
        <v>42220.800000000003</v>
      </c>
      <c r="F1206">
        <v>2087.5300000000002</v>
      </c>
      <c r="G1206">
        <v>0</v>
      </c>
      <c r="H1206">
        <v>1236.98</v>
      </c>
      <c r="I1206">
        <v>6.0785800000000001E-2</v>
      </c>
      <c r="J1206">
        <v>0.94568700000000006</v>
      </c>
      <c r="K1206">
        <v>0</v>
      </c>
      <c r="L1206" t="s">
        <v>42</v>
      </c>
    </row>
    <row r="1207" spans="1:12" x14ac:dyDescent="0.25">
      <c r="A1207" t="s">
        <v>68</v>
      </c>
      <c r="B1207">
        <v>41542.400000000001</v>
      </c>
      <c r="C1207">
        <v>41541.9</v>
      </c>
      <c r="D1207">
        <v>41540.5</v>
      </c>
      <c r="E1207">
        <v>41502.5</v>
      </c>
      <c r="F1207">
        <v>2050.7800000000002</v>
      </c>
      <c r="G1207">
        <v>0</v>
      </c>
      <c r="H1207">
        <v>1216.08</v>
      </c>
      <c r="I1207">
        <v>5.3914999999999998E-2</v>
      </c>
      <c r="J1207">
        <v>0.93183499999999997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42131.4</v>
      </c>
      <c r="C1208">
        <v>42131</v>
      </c>
      <c r="D1208">
        <v>42129.599999999999</v>
      </c>
      <c r="E1208">
        <v>42091.1</v>
      </c>
      <c r="F1208">
        <v>2100.6</v>
      </c>
      <c r="G1208">
        <v>0</v>
      </c>
      <c r="H1208">
        <v>1290.99</v>
      </c>
      <c r="I1208">
        <v>3.1392999999999997E-2</v>
      </c>
      <c r="J1208">
        <v>0.93590799999999996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41704</v>
      </c>
      <c r="C1209">
        <v>41703.599999999999</v>
      </c>
      <c r="D1209">
        <v>41702.1</v>
      </c>
      <c r="E1209">
        <v>41664.1</v>
      </c>
      <c r="F1209">
        <v>2058.9299999999998</v>
      </c>
      <c r="G1209">
        <v>0</v>
      </c>
      <c r="H1209">
        <v>1226.4000000000001</v>
      </c>
      <c r="I1209">
        <v>5.4113799999999997E-2</v>
      </c>
      <c r="J1209">
        <v>0.931836</v>
      </c>
      <c r="K1209">
        <v>0</v>
      </c>
      <c r="L1209" t="s">
        <v>42</v>
      </c>
    </row>
    <row r="1210" spans="1:12" x14ac:dyDescent="0.25">
      <c r="A1210" t="s">
        <v>68</v>
      </c>
      <c r="B1210">
        <v>42917.3</v>
      </c>
      <c r="C1210">
        <v>42916.800000000003</v>
      </c>
      <c r="D1210">
        <v>42915.3</v>
      </c>
      <c r="E1210">
        <v>42876.1</v>
      </c>
      <c r="F1210">
        <v>2156.39</v>
      </c>
      <c r="G1210">
        <v>0</v>
      </c>
      <c r="H1210">
        <v>1277.94</v>
      </c>
      <c r="I1210">
        <v>5.5172300000000001E-2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42389.9</v>
      </c>
      <c r="C1211">
        <v>42389.4</v>
      </c>
      <c r="D1211">
        <v>42387.9</v>
      </c>
      <c r="E1211">
        <v>42349.2</v>
      </c>
      <c r="F1211">
        <v>2091.86</v>
      </c>
      <c r="G1211">
        <v>0</v>
      </c>
      <c r="H1211">
        <v>1242.44</v>
      </c>
      <c r="I1211">
        <v>5.4249699999999998E-2</v>
      </c>
      <c r="J1211">
        <v>0.95811800000000003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41886.800000000003</v>
      </c>
      <c r="C1212">
        <v>41886.300000000003</v>
      </c>
      <c r="D1212">
        <v>41884.800000000003</v>
      </c>
      <c r="E1212">
        <v>41846.6</v>
      </c>
      <c r="F1212">
        <v>2068.7800000000002</v>
      </c>
      <c r="G1212">
        <v>0</v>
      </c>
      <c r="H1212">
        <v>1247.08</v>
      </c>
      <c r="I1212">
        <v>5.4141399999999999E-2</v>
      </c>
      <c r="J1212">
        <v>0.95877400000000002</v>
      </c>
      <c r="K1212">
        <v>0</v>
      </c>
      <c r="L1212" t="s">
        <v>42</v>
      </c>
    </row>
    <row r="1213" spans="1:12" x14ac:dyDescent="0.25">
      <c r="A1213" t="s">
        <v>68</v>
      </c>
      <c r="B1213">
        <v>42608.4</v>
      </c>
      <c r="C1213">
        <v>42607.9</v>
      </c>
      <c r="D1213">
        <v>42606.400000000001</v>
      </c>
      <c r="E1213">
        <v>42567.5</v>
      </c>
      <c r="F1213">
        <v>2139.09</v>
      </c>
      <c r="G1213">
        <v>0</v>
      </c>
      <c r="H1213">
        <v>1268.97</v>
      </c>
      <c r="I1213">
        <v>5.6421800000000001E-2</v>
      </c>
      <c r="J1213">
        <v>0.93183700000000003</v>
      </c>
      <c r="K1213">
        <v>0</v>
      </c>
      <c r="L1213" t="s">
        <v>42</v>
      </c>
    </row>
    <row r="1214" spans="1:12" x14ac:dyDescent="0.25">
      <c r="A1214" t="s">
        <v>68</v>
      </c>
      <c r="B1214">
        <v>40251.699999999997</v>
      </c>
      <c r="C1214">
        <v>40251.300000000003</v>
      </c>
      <c r="D1214">
        <v>40249.9</v>
      </c>
      <c r="E1214">
        <v>40213.1</v>
      </c>
      <c r="F1214">
        <v>1992.84</v>
      </c>
      <c r="G1214">
        <v>0</v>
      </c>
      <c r="H1214">
        <v>1179.2</v>
      </c>
      <c r="I1214">
        <v>5.3936400000000002E-2</v>
      </c>
      <c r="J1214">
        <v>0.93183199999999999</v>
      </c>
      <c r="K1214">
        <v>0</v>
      </c>
      <c r="L1214" t="s">
        <v>42</v>
      </c>
    </row>
    <row r="1215" spans="1:12" x14ac:dyDescent="0.25">
      <c r="A1215" t="s">
        <v>68</v>
      </c>
      <c r="B1215">
        <v>42489.7</v>
      </c>
      <c r="C1215">
        <v>42489.2</v>
      </c>
      <c r="D1215">
        <v>42487.8</v>
      </c>
      <c r="E1215">
        <v>42449</v>
      </c>
      <c r="F1215">
        <v>2115.9699999999998</v>
      </c>
      <c r="G1215">
        <v>0</v>
      </c>
      <c r="H1215">
        <v>1260.95</v>
      </c>
      <c r="I1215">
        <v>5.7778200000000002E-2</v>
      </c>
      <c r="J1215">
        <v>0.93178000000000005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43671.1</v>
      </c>
      <c r="C1216">
        <v>43670.6</v>
      </c>
      <c r="D1216">
        <v>43669</v>
      </c>
      <c r="E1216">
        <v>43629.2</v>
      </c>
      <c r="F1216">
        <v>2149.56</v>
      </c>
      <c r="G1216">
        <v>0</v>
      </c>
      <c r="H1216">
        <v>1279.93</v>
      </c>
      <c r="I1216">
        <v>5.3934200000000002E-2</v>
      </c>
      <c r="J1216">
        <v>0.931836</v>
      </c>
      <c r="K1216">
        <v>0</v>
      </c>
      <c r="L1216" t="s">
        <v>42</v>
      </c>
    </row>
    <row r="1217" spans="1:25" x14ac:dyDescent="0.25">
      <c r="A1217" t="s">
        <v>68</v>
      </c>
      <c r="B1217">
        <v>41697.1</v>
      </c>
      <c r="C1217">
        <v>41696.699999999997</v>
      </c>
      <c r="D1217">
        <v>41695.199999999997</v>
      </c>
      <c r="E1217">
        <v>41657.199999999997</v>
      </c>
      <c r="F1217">
        <v>2058.38</v>
      </c>
      <c r="G1217">
        <v>0</v>
      </c>
      <c r="H1217">
        <v>1219.8900000000001</v>
      </c>
      <c r="I1217">
        <v>5.6815999999999998E-2</v>
      </c>
      <c r="J1217">
        <v>0.93183199999999999</v>
      </c>
      <c r="K1217">
        <v>0</v>
      </c>
      <c r="L1217" t="s">
        <v>42</v>
      </c>
    </row>
    <row r="1218" spans="1:25" x14ac:dyDescent="0.25">
      <c r="A1218" t="s">
        <v>68</v>
      </c>
      <c r="B1218">
        <v>41540.9</v>
      </c>
      <c r="C1218">
        <v>41540.5</v>
      </c>
      <c r="D1218">
        <v>41539</v>
      </c>
      <c r="E1218">
        <v>41501.1</v>
      </c>
      <c r="F1218">
        <v>2111.2800000000002</v>
      </c>
      <c r="G1218">
        <v>0</v>
      </c>
      <c r="H1218">
        <v>1235.7</v>
      </c>
      <c r="I1218">
        <v>5.3941799999999998E-2</v>
      </c>
      <c r="J1218">
        <v>0.94589599999999996</v>
      </c>
      <c r="K1218">
        <v>0</v>
      </c>
      <c r="L1218" t="s">
        <v>42</v>
      </c>
    </row>
    <row r="1219" spans="1:25" x14ac:dyDescent="0.25">
      <c r="A1219" t="s">
        <v>68</v>
      </c>
      <c r="B1219">
        <v>41659.9</v>
      </c>
      <c r="C1219">
        <v>41659.5</v>
      </c>
      <c r="D1219">
        <v>41658</v>
      </c>
      <c r="E1219">
        <v>41620</v>
      </c>
      <c r="F1219">
        <v>2058.2800000000002</v>
      </c>
      <c r="G1219">
        <v>0</v>
      </c>
      <c r="H1219">
        <v>1222.6600000000001</v>
      </c>
      <c r="I1219">
        <v>5.4017900000000001E-2</v>
      </c>
      <c r="J1219">
        <v>0.93830899999999995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41113.9</v>
      </c>
      <c r="C1220">
        <v>41113.4</v>
      </c>
      <c r="D1220">
        <v>41112</v>
      </c>
      <c r="E1220">
        <v>41074.400000000001</v>
      </c>
      <c r="F1220">
        <v>2032.93</v>
      </c>
      <c r="G1220">
        <v>0</v>
      </c>
      <c r="H1220">
        <v>1223.1300000000001</v>
      </c>
      <c r="I1220">
        <v>5.4233900000000002E-2</v>
      </c>
      <c r="J1220">
        <v>0.95707299999999995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42816.6</v>
      </c>
      <c r="C1221">
        <v>42816.1</v>
      </c>
      <c r="D1221">
        <v>42814.7</v>
      </c>
      <c r="E1221">
        <v>42775.5</v>
      </c>
      <c r="F1221">
        <v>2132.27</v>
      </c>
      <c r="G1221">
        <v>0</v>
      </c>
      <c r="H1221">
        <v>1252.7</v>
      </c>
      <c r="I1221">
        <v>5.4546600000000001E-2</v>
      </c>
      <c r="J1221">
        <v>0.957812</v>
      </c>
      <c r="K1221">
        <v>0</v>
      </c>
      <c r="L1221" t="s">
        <v>42</v>
      </c>
    </row>
    <row r="1222" spans="1:25" x14ac:dyDescent="0.25">
      <c r="A1222" t="s">
        <v>68</v>
      </c>
      <c r="B1222">
        <v>40570</v>
      </c>
      <c r="C1222">
        <v>40569.599999999999</v>
      </c>
      <c r="D1222">
        <v>40568.1</v>
      </c>
      <c r="E1222">
        <v>40531.1</v>
      </c>
      <c r="F1222">
        <v>2005.2</v>
      </c>
      <c r="G1222">
        <v>0</v>
      </c>
      <c r="H1222">
        <v>1210.6500000000001</v>
      </c>
      <c r="I1222">
        <v>5.68754E-2</v>
      </c>
      <c r="J1222">
        <v>0.95580399999999999</v>
      </c>
      <c r="K1222">
        <v>0</v>
      </c>
      <c r="L1222" t="s">
        <v>42</v>
      </c>
    </row>
    <row r="1223" spans="1:25" x14ac:dyDescent="0.25">
      <c r="A1223" t="s">
        <v>68</v>
      </c>
      <c r="B1223">
        <v>41093.4</v>
      </c>
      <c r="C1223">
        <v>41093</v>
      </c>
      <c r="D1223">
        <v>41091.5</v>
      </c>
      <c r="E1223">
        <v>41054</v>
      </c>
      <c r="F1223">
        <v>2031.45</v>
      </c>
      <c r="G1223">
        <v>0</v>
      </c>
      <c r="H1223">
        <v>1206.49</v>
      </c>
      <c r="I1223">
        <v>6.2547199999999997E-2</v>
      </c>
      <c r="J1223">
        <v>0.931778</v>
      </c>
      <c r="K1223">
        <v>0</v>
      </c>
      <c r="L1223" t="s">
        <v>42</v>
      </c>
    </row>
    <row r="1224" spans="1:25" x14ac:dyDescent="0.25">
      <c r="A1224" t="s">
        <v>68</v>
      </c>
      <c r="B1224">
        <v>41269.5</v>
      </c>
      <c r="C1224">
        <v>41269.1</v>
      </c>
      <c r="D1224">
        <v>41267.599999999999</v>
      </c>
      <c r="E1224">
        <v>41230</v>
      </c>
      <c r="F1224">
        <v>2038.64</v>
      </c>
      <c r="G1224">
        <v>0</v>
      </c>
      <c r="H1224">
        <v>1226.96</v>
      </c>
      <c r="I1224">
        <v>5.5109100000000001E-2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42552.4</v>
      </c>
      <c r="C1225">
        <v>42552</v>
      </c>
      <c r="D1225">
        <v>42550.5</v>
      </c>
      <c r="E1225">
        <v>42511.6</v>
      </c>
      <c r="F1225">
        <v>2118.29</v>
      </c>
      <c r="G1225">
        <v>0</v>
      </c>
      <c r="H1225">
        <v>1284.1099999999999</v>
      </c>
      <c r="I1225">
        <v>5.4140000000000001E-2</v>
      </c>
      <c r="J1225">
        <v>0.93169800000000003</v>
      </c>
      <c r="K1225">
        <v>0</v>
      </c>
      <c r="L1225" t="s">
        <v>42</v>
      </c>
    </row>
    <row r="1226" spans="1:25" x14ac:dyDescent="0.25">
      <c r="A1226" t="s">
        <v>68</v>
      </c>
      <c r="B1226">
        <v>41882.6</v>
      </c>
      <c r="C1226">
        <v>41882.1</v>
      </c>
      <c r="D1226">
        <v>41880.6</v>
      </c>
      <c r="E1226">
        <v>41842.300000000003</v>
      </c>
      <c r="F1226">
        <v>2087.65</v>
      </c>
      <c r="G1226">
        <v>0</v>
      </c>
      <c r="H1226">
        <v>1248.6099999999999</v>
      </c>
      <c r="I1226">
        <v>5.69712E-2</v>
      </c>
      <c r="J1226">
        <v>0.93181899999999995</v>
      </c>
      <c r="K1226">
        <v>0</v>
      </c>
      <c r="L1226" t="s">
        <v>42</v>
      </c>
    </row>
    <row r="1227" spans="1:25" x14ac:dyDescent="0.25">
      <c r="A1227" t="s">
        <v>68</v>
      </c>
      <c r="B1227">
        <v>40249.300000000003</v>
      </c>
      <c r="C1227">
        <v>40248.9</v>
      </c>
      <c r="D1227">
        <v>40247.4</v>
      </c>
      <c r="E1227">
        <v>40210.6</v>
      </c>
      <c r="F1227">
        <v>1996.56</v>
      </c>
      <c r="G1227">
        <v>0</v>
      </c>
      <c r="H1227">
        <v>1178.95</v>
      </c>
      <c r="I1227">
        <v>5.5533100000000002E-2</v>
      </c>
      <c r="J1227">
        <v>0.94811999999999996</v>
      </c>
      <c r="K1227">
        <v>0</v>
      </c>
      <c r="L1227" t="s">
        <v>42</v>
      </c>
    </row>
    <row r="1228" spans="1:25" x14ac:dyDescent="0.25">
      <c r="A1228" t="s">
        <v>68</v>
      </c>
      <c r="B1228">
        <v>41641.800000000003</v>
      </c>
      <c r="C1228">
        <v>41641.300000000003</v>
      </c>
      <c r="D1228">
        <v>41639.9</v>
      </c>
      <c r="E1228">
        <v>41601.800000000003</v>
      </c>
      <c r="F1228">
        <v>2073.71</v>
      </c>
      <c r="G1228">
        <v>0</v>
      </c>
      <c r="H1228">
        <v>1241.0999999999999</v>
      </c>
      <c r="I1228">
        <v>5.3931199999999999E-2</v>
      </c>
      <c r="J1228">
        <v>0.95087299999999997</v>
      </c>
      <c r="K1228">
        <v>0</v>
      </c>
      <c r="L1228" t="s">
        <v>42</v>
      </c>
    </row>
    <row r="1229" spans="1:25" x14ac:dyDescent="0.25">
      <c r="A1229" t="s">
        <v>68</v>
      </c>
      <c r="B1229">
        <v>41846</v>
      </c>
      <c r="C1229">
        <v>41845.599999999999</v>
      </c>
      <c r="D1229">
        <v>41844</v>
      </c>
      <c r="E1229">
        <v>41805.800000000003</v>
      </c>
      <c r="F1229">
        <v>2088.92</v>
      </c>
      <c r="G1229">
        <v>0</v>
      </c>
      <c r="H1229">
        <v>1225.8499999999999</v>
      </c>
      <c r="I1229">
        <v>6.1805600000000002E-2</v>
      </c>
      <c r="J1229">
        <v>0.93183199999999999</v>
      </c>
      <c r="K1229">
        <v>0</v>
      </c>
      <c r="L1229" t="s">
        <v>42</v>
      </c>
    </row>
    <row r="1230" spans="1:25" x14ac:dyDescent="0.25">
      <c r="A1230" t="s">
        <v>68</v>
      </c>
      <c r="B1230">
        <v>41318</v>
      </c>
      <c r="C1230">
        <v>41317.5</v>
      </c>
      <c r="D1230">
        <v>41316.1</v>
      </c>
      <c r="E1230">
        <v>41278.300000000003</v>
      </c>
      <c r="F1230">
        <v>2063.92</v>
      </c>
      <c r="G1230">
        <v>0</v>
      </c>
      <c r="H1230">
        <v>1213.69</v>
      </c>
      <c r="I1230">
        <v>5.4315000000000002E-2</v>
      </c>
      <c r="J1230">
        <v>0.93183499999999997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41371.5</v>
      </c>
      <c r="C1231">
        <v>41371.1</v>
      </c>
      <c r="D1231">
        <v>41369.599999999999</v>
      </c>
      <c r="E1231">
        <v>41331.800000000003</v>
      </c>
      <c r="F1231">
        <v>2084.4899999999998</v>
      </c>
      <c r="G1231">
        <v>0</v>
      </c>
      <c r="H1231">
        <v>1211.57</v>
      </c>
      <c r="I1231">
        <v>5.3930199999999998E-2</v>
      </c>
      <c r="J1231">
        <v>0.93172100000000002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42032.3</v>
      </c>
      <c r="C1232">
        <v>42031.8</v>
      </c>
      <c r="D1232">
        <v>42030.400000000001</v>
      </c>
      <c r="E1232">
        <v>41991.9</v>
      </c>
      <c r="F1232">
        <v>2094.94</v>
      </c>
      <c r="G1232">
        <v>0</v>
      </c>
      <c r="H1232">
        <v>1272.96</v>
      </c>
      <c r="I1232">
        <v>5.4085099999999997E-2</v>
      </c>
      <c r="J1232">
        <v>0.93179800000000002</v>
      </c>
      <c r="K1232">
        <v>0</v>
      </c>
      <c r="L1232" t="s">
        <v>42</v>
      </c>
      <c r="R1232">
        <f>AVERAGE(B1183:B1232)</f>
        <v>41761.144</v>
      </c>
      <c r="S1232">
        <f>AVERAGE(C1183:C1232)</f>
        <v>41760.696000000011</v>
      </c>
      <c r="U1232">
        <f>_xlfn.VAR.P(B1183:B1232)</f>
        <v>509902.10286399996</v>
      </c>
      <c r="V1232">
        <f>_xlfn.VAR.P(C1183:C1232)</f>
        <v>509874.03918400005</v>
      </c>
      <c r="X1232">
        <f>1.96*SQRT(U1232)/50</f>
        <v>27.991712476105082</v>
      </c>
      <c r="Y1232">
        <f>1.96*SQRT(V1232)/50</f>
        <v>27.990942170132499</v>
      </c>
    </row>
    <row r="1233" spans="1:15" x14ac:dyDescent="0.25">
      <c r="A1233" t="s">
        <v>68</v>
      </c>
      <c r="B1233">
        <v>2088061.145943</v>
      </c>
      <c r="C1233" t="s">
        <v>36</v>
      </c>
    </row>
    <row r="1234" spans="1:15" x14ac:dyDescent="0.25">
      <c r="A1234" t="s">
        <v>134</v>
      </c>
      <c r="B1234">
        <v>45940.7</v>
      </c>
      <c r="C1234">
        <v>45808.3</v>
      </c>
      <c r="D1234">
        <v>45806.8</v>
      </c>
      <c r="E1234">
        <v>45766.8</v>
      </c>
      <c r="F1234">
        <v>1673.57</v>
      </c>
      <c r="G1234">
        <v>5472.85</v>
      </c>
      <c r="H1234">
        <v>1193.53</v>
      </c>
      <c r="I1234">
        <v>1179.8900000000001</v>
      </c>
      <c r="J1234">
        <v>1428.66</v>
      </c>
      <c r="K1234">
        <v>37538.800000000003</v>
      </c>
      <c r="L1234">
        <v>5.4493199999999999E-2</v>
      </c>
      <c r="M1234">
        <v>0.93183700000000003</v>
      </c>
      <c r="N1234">
        <v>0</v>
      </c>
      <c r="O1234" t="s">
        <v>42</v>
      </c>
    </row>
    <row r="1235" spans="1:15" x14ac:dyDescent="0.25">
      <c r="A1235" t="s">
        <v>134</v>
      </c>
      <c r="B1235">
        <v>47385.8</v>
      </c>
      <c r="C1235">
        <v>47267.5</v>
      </c>
      <c r="D1235">
        <v>47266</v>
      </c>
      <c r="E1235">
        <v>47224.800000000003</v>
      </c>
      <c r="F1235">
        <v>1814.44</v>
      </c>
      <c r="G1235">
        <v>5577.17</v>
      </c>
      <c r="H1235">
        <v>1233.49</v>
      </c>
      <c r="I1235">
        <v>1239.1099999999999</v>
      </c>
      <c r="J1235">
        <v>1449.78</v>
      </c>
      <c r="K1235">
        <v>38631.699999999997</v>
      </c>
      <c r="L1235">
        <v>5.3974099999999997E-2</v>
      </c>
      <c r="M1235">
        <v>0.93177299999999996</v>
      </c>
      <c r="N1235">
        <v>0</v>
      </c>
      <c r="O1235" t="s">
        <v>42</v>
      </c>
    </row>
    <row r="1236" spans="1:15" x14ac:dyDescent="0.25">
      <c r="A1236" t="s">
        <v>134</v>
      </c>
      <c r="B1236">
        <v>45897</v>
      </c>
      <c r="C1236">
        <v>45779.1</v>
      </c>
      <c r="D1236">
        <v>45777.7</v>
      </c>
      <c r="E1236">
        <v>45737.599999999999</v>
      </c>
      <c r="F1236">
        <v>1687.66</v>
      </c>
      <c r="G1236">
        <v>5448.75</v>
      </c>
      <c r="H1236">
        <v>1210.28</v>
      </c>
      <c r="I1236">
        <v>1181.3599999999999</v>
      </c>
      <c r="J1236">
        <v>1444.37</v>
      </c>
      <c r="K1236">
        <v>37408.400000000001</v>
      </c>
      <c r="L1236">
        <v>5.4792500000000001E-2</v>
      </c>
      <c r="M1236">
        <v>0.93179599999999996</v>
      </c>
      <c r="N1236">
        <v>0</v>
      </c>
      <c r="O1236" t="s">
        <v>42</v>
      </c>
    </row>
    <row r="1237" spans="1:15" x14ac:dyDescent="0.25">
      <c r="A1237" t="s">
        <v>134</v>
      </c>
      <c r="B1237">
        <v>47516.3</v>
      </c>
      <c r="C1237">
        <v>47386.400000000001</v>
      </c>
      <c r="D1237">
        <v>47384.800000000003</v>
      </c>
      <c r="E1237">
        <v>47343.7</v>
      </c>
      <c r="F1237">
        <v>1761.28</v>
      </c>
      <c r="G1237">
        <v>5604.59</v>
      </c>
      <c r="H1237">
        <v>1213.42</v>
      </c>
      <c r="I1237">
        <v>1217.57</v>
      </c>
      <c r="J1237">
        <v>1476.84</v>
      </c>
      <c r="K1237">
        <v>38796.5</v>
      </c>
      <c r="L1237">
        <v>7.2254899999999997E-2</v>
      </c>
      <c r="M1237">
        <v>0.93633200000000005</v>
      </c>
      <c r="N1237">
        <v>0</v>
      </c>
      <c r="O1237" t="s">
        <v>42</v>
      </c>
    </row>
    <row r="1238" spans="1:15" x14ac:dyDescent="0.25">
      <c r="A1238" t="s">
        <v>134</v>
      </c>
      <c r="B1238">
        <v>46376.1</v>
      </c>
      <c r="C1238">
        <v>46257.4</v>
      </c>
      <c r="D1238">
        <v>46255.9</v>
      </c>
      <c r="E1238">
        <v>46215.6</v>
      </c>
      <c r="F1238">
        <v>1686.82</v>
      </c>
      <c r="G1238">
        <v>5410.1</v>
      </c>
      <c r="H1238">
        <v>1185.07</v>
      </c>
      <c r="I1238">
        <v>1191.1500000000001</v>
      </c>
      <c r="J1238">
        <v>1405.7</v>
      </c>
      <c r="K1238">
        <v>37970.300000000003</v>
      </c>
      <c r="L1238">
        <v>5.3931600000000003E-2</v>
      </c>
      <c r="M1238">
        <v>0.95901400000000003</v>
      </c>
      <c r="N1238">
        <v>81</v>
      </c>
      <c r="O1238" t="s">
        <v>42</v>
      </c>
    </row>
    <row r="1239" spans="1:15" x14ac:dyDescent="0.25">
      <c r="A1239" t="s">
        <v>134</v>
      </c>
      <c r="B1239">
        <v>47442.8</v>
      </c>
      <c r="C1239">
        <v>47324.7</v>
      </c>
      <c r="D1239">
        <v>47323.1</v>
      </c>
      <c r="E1239">
        <v>47282</v>
      </c>
      <c r="F1239">
        <v>1751.77</v>
      </c>
      <c r="G1239">
        <v>5569.27</v>
      </c>
      <c r="H1239">
        <v>1215.4000000000001</v>
      </c>
      <c r="I1239">
        <v>1222.6099999999999</v>
      </c>
      <c r="J1239">
        <v>1475.74</v>
      </c>
      <c r="K1239">
        <v>38749.4</v>
      </c>
      <c r="L1239">
        <v>5.4084699999999999E-2</v>
      </c>
      <c r="M1239">
        <v>0.93183499999999997</v>
      </c>
      <c r="N1239">
        <v>26</v>
      </c>
      <c r="O1239" t="s">
        <v>42</v>
      </c>
    </row>
    <row r="1240" spans="1:15" x14ac:dyDescent="0.25">
      <c r="A1240" t="s">
        <v>134</v>
      </c>
      <c r="B1240">
        <v>46759.6</v>
      </c>
      <c r="C1240">
        <v>46629.599999999999</v>
      </c>
      <c r="D1240">
        <v>46628.1</v>
      </c>
      <c r="E1240">
        <v>46587.5</v>
      </c>
      <c r="F1240">
        <v>1698.19</v>
      </c>
      <c r="G1240">
        <v>5491.17</v>
      </c>
      <c r="H1240">
        <v>1197.1500000000001</v>
      </c>
      <c r="I1240">
        <v>1220.03</v>
      </c>
      <c r="J1240">
        <v>1432.8</v>
      </c>
      <c r="K1240">
        <v>38189</v>
      </c>
      <c r="L1240">
        <v>6.2481500000000002E-2</v>
      </c>
      <c r="M1240">
        <v>0.94201599999999996</v>
      </c>
      <c r="N1240">
        <v>0</v>
      </c>
      <c r="O1240" t="s">
        <v>42</v>
      </c>
    </row>
    <row r="1241" spans="1:15" x14ac:dyDescent="0.25">
      <c r="A1241" t="s">
        <v>134</v>
      </c>
      <c r="B1241">
        <v>46891.4</v>
      </c>
      <c r="C1241">
        <v>46773.7</v>
      </c>
      <c r="D1241">
        <v>46772.1</v>
      </c>
      <c r="E1241">
        <v>46731.5</v>
      </c>
      <c r="F1241">
        <v>1734.61</v>
      </c>
      <c r="G1241">
        <v>5493.14</v>
      </c>
      <c r="H1241">
        <v>1197.48</v>
      </c>
      <c r="I1241">
        <v>1221.3800000000001</v>
      </c>
      <c r="J1241">
        <v>1414.17</v>
      </c>
      <c r="K1241">
        <v>38227.1</v>
      </c>
      <c r="L1241">
        <v>5.4396100000000003E-2</v>
      </c>
      <c r="M1241">
        <v>0.93183000000000005</v>
      </c>
      <c r="N1241">
        <v>68</v>
      </c>
      <c r="O1241" t="s">
        <v>42</v>
      </c>
    </row>
    <row r="1242" spans="1:15" x14ac:dyDescent="0.25">
      <c r="A1242" t="s">
        <v>134</v>
      </c>
      <c r="B1242">
        <v>47572.7</v>
      </c>
      <c r="C1242">
        <v>47449.599999999999</v>
      </c>
      <c r="D1242">
        <v>47448</v>
      </c>
      <c r="E1242">
        <v>47406.7</v>
      </c>
      <c r="F1242">
        <v>1751.98</v>
      </c>
      <c r="G1242">
        <v>5608.28</v>
      </c>
      <c r="H1242">
        <v>1215.74</v>
      </c>
      <c r="I1242">
        <v>1223.29</v>
      </c>
      <c r="J1242">
        <v>1497.21</v>
      </c>
      <c r="K1242">
        <v>38819.5</v>
      </c>
      <c r="L1242">
        <v>5.3909499999999999E-2</v>
      </c>
      <c r="M1242">
        <v>0.959198</v>
      </c>
      <c r="N1242">
        <v>29</v>
      </c>
      <c r="O1242" t="s">
        <v>42</v>
      </c>
    </row>
    <row r="1243" spans="1:15" x14ac:dyDescent="0.25">
      <c r="A1243" t="s">
        <v>134</v>
      </c>
      <c r="B1243">
        <v>47028.1</v>
      </c>
      <c r="C1243">
        <v>46897.8</v>
      </c>
      <c r="D1243">
        <v>46896.3</v>
      </c>
      <c r="E1243">
        <v>46855.5</v>
      </c>
      <c r="F1243">
        <v>1745.03</v>
      </c>
      <c r="G1243">
        <v>5544.81</v>
      </c>
      <c r="H1243">
        <v>1201.03</v>
      </c>
      <c r="I1243">
        <v>1245.22</v>
      </c>
      <c r="J1243">
        <v>1445.91</v>
      </c>
      <c r="K1243">
        <v>38369.199999999997</v>
      </c>
      <c r="L1243">
        <v>5.4824199999999997E-2</v>
      </c>
      <c r="M1243">
        <v>0.95751900000000001</v>
      </c>
      <c r="N1243">
        <v>0</v>
      </c>
      <c r="O1243" t="s">
        <v>42</v>
      </c>
    </row>
    <row r="1244" spans="1:15" x14ac:dyDescent="0.25">
      <c r="A1244" t="s">
        <v>134</v>
      </c>
      <c r="B1244">
        <v>45660.4</v>
      </c>
      <c r="C1244">
        <v>45538.400000000001</v>
      </c>
      <c r="D1244">
        <v>45536.9</v>
      </c>
      <c r="E1244">
        <v>45497.2</v>
      </c>
      <c r="F1244">
        <v>1683.22</v>
      </c>
      <c r="G1244">
        <v>5361.07</v>
      </c>
      <c r="H1244">
        <v>1168.6099999999999</v>
      </c>
      <c r="I1244">
        <v>1175.25</v>
      </c>
      <c r="J1244">
        <v>1381.81</v>
      </c>
      <c r="K1244">
        <v>37326.1</v>
      </c>
      <c r="L1244">
        <v>5.5128299999999998E-2</v>
      </c>
      <c r="M1244">
        <v>0.942658</v>
      </c>
      <c r="N1244">
        <v>31</v>
      </c>
      <c r="O1244" t="s">
        <v>42</v>
      </c>
    </row>
    <row r="1245" spans="1:15" x14ac:dyDescent="0.25">
      <c r="A1245" t="s">
        <v>134</v>
      </c>
      <c r="B1245">
        <v>47334.3</v>
      </c>
      <c r="C1245">
        <v>47213.8</v>
      </c>
      <c r="D1245">
        <v>47212.3</v>
      </c>
      <c r="E1245">
        <v>47171.3</v>
      </c>
      <c r="F1245">
        <v>1748.99</v>
      </c>
      <c r="G1245">
        <v>5591.16</v>
      </c>
      <c r="H1245">
        <v>1208.52</v>
      </c>
      <c r="I1245">
        <v>1215.81</v>
      </c>
      <c r="J1245">
        <v>1489.46</v>
      </c>
      <c r="K1245">
        <v>38585.699999999997</v>
      </c>
      <c r="L1245">
        <v>5.39771E-2</v>
      </c>
      <c r="M1245">
        <v>0.95207299999999995</v>
      </c>
      <c r="N1245">
        <v>284</v>
      </c>
      <c r="O1245" t="s">
        <v>42</v>
      </c>
    </row>
    <row r="1246" spans="1:15" x14ac:dyDescent="0.25">
      <c r="A1246" t="s">
        <v>134</v>
      </c>
      <c r="B1246">
        <v>45983.3</v>
      </c>
      <c r="C1246">
        <v>45866.8</v>
      </c>
      <c r="D1246">
        <v>45865.3</v>
      </c>
      <c r="E1246">
        <v>45825.4</v>
      </c>
      <c r="F1246">
        <v>1672.07</v>
      </c>
      <c r="G1246">
        <v>5437.37</v>
      </c>
      <c r="H1246">
        <v>1176.24</v>
      </c>
      <c r="I1246">
        <v>1202.8399999999999</v>
      </c>
      <c r="J1246">
        <v>1402.85</v>
      </c>
      <c r="K1246">
        <v>37588</v>
      </c>
      <c r="L1246">
        <v>5.39233E-2</v>
      </c>
      <c r="M1246">
        <v>0.93179800000000002</v>
      </c>
      <c r="N1246">
        <v>374</v>
      </c>
      <c r="O1246" t="s">
        <v>42</v>
      </c>
    </row>
    <row r="1247" spans="1:15" x14ac:dyDescent="0.25">
      <c r="A1247" t="s">
        <v>134</v>
      </c>
      <c r="B1247">
        <v>46765.8</v>
      </c>
      <c r="C1247">
        <v>46647.8</v>
      </c>
      <c r="D1247">
        <v>46646.3</v>
      </c>
      <c r="E1247">
        <v>46605.8</v>
      </c>
      <c r="F1247">
        <v>1744.09</v>
      </c>
      <c r="G1247">
        <v>5487.65</v>
      </c>
      <c r="H1247">
        <v>1194.6099999999999</v>
      </c>
      <c r="I1247">
        <v>1200.72</v>
      </c>
      <c r="J1247">
        <v>1415.77</v>
      </c>
      <c r="K1247">
        <v>38193.5</v>
      </c>
      <c r="L1247">
        <v>5.3910399999999997E-2</v>
      </c>
      <c r="M1247">
        <v>0.95882800000000001</v>
      </c>
      <c r="N1247">
        <v>383</v>
      </c>
      <c r="O1247" t="s">
        <v>42</v>
      </c>
    </row>
    <row r="1248" spans="1:15" x14ac:dyDescent="0.25">
      <c r="A1248" t="s">
        <v>134</v>
      </c>
      <c r="B1248">
        <v>47172.4</v>
      </c>
      <c r="C1248">
        <v>47054.3</v>
      </c>
      <c r="D1248">
        <v>47052.800000000003</v>
      </c>
      <c r="E1248">
        <v>47011.9</v>
      </c>
      <c r="F1248">
        <v>1737.51</v>
      </c>
      <c r="G1248">
        <v>5557.39</v>
      </c>
      <c r="H1248">
        <v>1206.03</v>
      </c>
      <c r="I1248">
        <v>1213.19</v>
      </c>
      <c r="J1248">
        <v>1484.13</v>
      </c>
      <c r="K1248">
        <v>38600.400000000001</v>
      </c>
      <c r="L1248">
        <v>5.3921999999999998E-2</v>
      </c>
      <c r="M1248">
        <v>0.94522600000000001</v>
      </c>
      <c r="N1248">
        <v>318</v>
      </c>
      <c r="O1248" t="s">
        <v>42</v>
      </c>
    </row>
    <row r="1249" spans="1:15" x14ac:dyDescent="0.25">
      <c r="A1249" t="s">
        <v>134</v>
      </c>
      <c r="B1249">
        <v>46543.3</v>
      </c>
      <c r="C1249">
        <v>46412.7</v>
      </c>
      <c r="D1249">
        <v>46411.199999999997</v>
      </c>
      <c r="E1249">
        <v>46370.9</v>
      </c>
      <c r="F1249">
        <v>1743.27</v>
      </c>
      <c r="G1249">
        <v>5467.45</v>
      </c>
      <c r="H1249">
        <v>1190.42</v>
      </c>
      <c r="I1249">
        <v>1194.6300000000001</v>
      </c>
      <c r="J1249">
        <v>1429.94</v>
      </c>
      <c r="K1249">
        <v>38031.5</v>
      </c>
      <c r="L1249">
        <v>5.5508799999999997E-2</v>
      </c>
      <c r="M1249">
        <v>0.93182500000000001</v>
      </c>
      <c r="N1249">
        <v>0</v>
      </c>
      <c r="O1249" t="s">
        <v>42</v>
      </c>
    </row>
    <row r="1250" spans="1:15" x14ac:dyDescent="0.25">
      <c r="A1250" t="s">
        <v>134</v>
      </c>
      <c r="B1250">
        <v>47105.3</v>
      </c>
      <c r="C1250">
        <v>46983.199999999997</v>
      </c>
      <c r="D1250">
        <v>46981.7</v>
      </c>
      <c r="E1250">
        <v>46940.7</v>
      </c>
      <c r="F1250">
        <v>1732.38</v>
      </c>
      <c r="G1250">
        <v>5496.59</v>
      </c>
      <c r="H1250">
        <v>1205.03</v>
      </c>
      <c r="I1250">
        <v>1216.2</v>
      </c>
      <c r="J1250">
        <v>1425.41</v>
      </c>
      <c r="K1250">
        <v>38546.699999999997</v>
      </c>
      <c r="L1250">
        <v>5.4238500000000002E-2</v>
      </c>
      <c r="M1250">
        <v>0.931836</v>
      </c>
      <c r="N1250">
        <v>349</v>
      </c>
      <c r="O1250" t="s">
        <v>42</v>
      </c>
    </row>
    <row r="1251" spans="1:15" x14ac:dyDescent="0.25">
      <c r="A1251" t="s">
        <v>134</v>
      </c>
      <c r="B1251">
        <v>48074.2</v>
      </c>
      <c r="C1251">
        <v>47955.199999999997</v>
      </c>
      <c r="D1251">
        <v>47953.7</v>
      </c>
      <c r="E1251">
        <v>47912</v>
      </c>
      <c r="F1251">
        <v>1802.12</v>
      </c>
      <c r="G1251">
        <v>5655.1</v>
      </c>
      <c r="H1251">
        <v>1230.54</v>
      </c>
      <c r="I1251">
        <v>1253.06</v>
      </c>
      <c r="J1251">
        <v>1489.17</v>
      </c>
      <c r="K1251">
        <v>39221.4</v>
      </c>
      <c r="L1251">
        <v>5.4178400000000002E-2</v>
      </c>
      <c r="M1251">
        <v>0.931778</v>
      </c>
      <c r="N1251">
        <v>0</v>
      </c>
      <c r="O1251" t="s">
        <v>42</v>
      </c>
    </row>
    <row r="1252" spans="1:15" x14ac:dyDescent="0.25">
      <c r="A1252" t="s">
        <v>134</v>
      </c>
      <c r="B1252">
        <v>47358.5</v>
      </c>
      <c r="C1252">
        <v>47235.5</v>
      </c>
      <c r="D1252">
        <v>47233.9</v>
      </c>
      <c r="E1252">
        <v>47192.800000000003</v>
      </c>
      <c r="F1252">
        <v>1745.92</v>
      </c>
      <c r="G1252">
        <v>5550.07</v>
      </c>
      <c r="H1252">
        <v>1211.3499999999999</v>
      </c>
      <c r="I1252">
        <v>1215.51</v>
      </c>
      <c r="J1252">
        <v>1455.16</v>
      </c>
      <c r="K1252">
        <v>38674.199999999997</v>
      </c>
      <c r="L1252">
        <v>5.4480899999999999E-2</v>
      </c>
      <c r="M1252">
        <v>0.931836</v>
      </c>
      <c r="N1252">
        <v>0</v>
      </c>
      <c r="O1252" t="s">
        <v>42</v>
      </c>
    </row>
    <row r="1253" spans="1:15" x14ac:dyDescent="0.25">
      <c r="A1253" t="s">
        <v>134</v>
      </c>
      <c r="B1253">
        <v>46947.6</v>
      </c>
      <c r="C1253">
        <v>46825</v>
      </c>
      <c r="D1253">
        <v>46823.5</v>
      </c>
      <c r="E1253">
        <v>46782.7</v>
      </c>
      <c r="F1253">
        <v>1741.2</v>
      </c>
      <c r="G1253">
        <v>5588.01</v>
      </c>
      <c r="H1253">
        <v>1201.45</v>
      </c>
      <c r="I1253">
        <v>1247.97</v>
      </c>
      <c r="J1253">
        <v>1440.15</v>
      </c>
      <c r="K1253">
        <v>38267</v>
      </c>
      <c r="L1253">
        <v>5.4278600000000003E-2</v>
      </c>
      <c r="M1253">
        <v>0.93172100000000002</v>
      </c>
      <c r="N1253">
        <v>98</v>
      </c>
      <c r="O1253" t="s">
        <v>42</v>
      </c>
    </row>
    <row r="1254" spans="1:15" x14ac:dyDescent="0.25">
      <c r="A1254" t="s">
        <v>134</v>
      </c>
      <c r="B1254">
        <v>48511.3</v>
      </c>
      <c r="C1254">
        <v>48393.599999999999</v>
      </c>
      <c r="D1254">
        <v>48392.1</v>
      </c>
      <c r="E1254">
        <v>48349.9</v>
      </c>
      <c r="F1254">
        <v>1765.26</v>
      </c>
      <c r="G1254">
        <v>5718.84</v>
      </c>
      <c r="H1254">
        <v>1240.55</v>
      </c>
      <c r="I1254">
        <v>1264.95</v>
      </c>
      <c r="J1254">
        <v>1525.11</v>
      </c>
      <c r="K1254">
        <v>39660.199999999997</v>
      </c>
      <c r="L1254">
        <v>5.7236700000000001E-2</v>
      </c>
      <c r="M1254">
        <v>0.95474199999999998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46312.800000000003</v>
      </c>
      <c r="C1255">
        <v>46194.9</v>
      </c>
      <c r="D1255">
        <v>46193.4</v>
      </c>
      <c r="E1255">
        <v>46153.2</v>
      </c>
      <c r="F1255">
        <v>1707.33</v>
      </c>
      <c r="G1255">
        <v>5498.08</v>
      </c>
      <c r="H1255">
        <v>1202.78</v>
      </c>
      <c r="I1255">
        <v>1192.21</v>
      </c>
      <c r="J1255">
        <v>1448.63</v>
      </c>
      <c r="K1255">
        <v>37724.9</v>
      </c>
      <c r="L1255">
        <v>5.4033999999999999E-2</v>
      </c>
      <c r="M1255">
        <v>0.95647800000000005</v>
      </c>
      <c r="N1255">
        <v>169</v>
      </c>
      <c r="O1255" t="s">
        <v>42</v>
      </c>
    </row>
    <row r="1256" spans="1:15" x14ac:dyDescent="0.25">
      <c r="A1256" t="s">
        <v>134</v>
      </c>
      <c r="B1256">
        <v>48767.9</v>
      </c>
      <c r="C1256">
        <v>48628.6</v>
      </c>
      <c r="D1256">
        <v>48627.1</v>
      </c>
      <c r="E1256">
        <v>48584.7</v>
      </c>
      <c r="F1256">
        <v>1775.9</v>
      </c>
      <c r="G1256">
        <v>5683.9</v>
      </c>
      <c r="H1256">
        <v>1248.26</v>
      </c>
      <c r="I1256">
        <v>1253.03</v>
      </c>
      <c r="J1256">
        <v>1481.94</v>
      </c>
      <c r="K1256">
        <v>39860</v>
      </c>
      <c r="L1256">
        <v>5.4332900000000003E-2</v>
      </c>
      <c r="M1256">
        <v>0.94144300000000003</v>
      </c>
      <c r="N1256">
        <v>0</v>
      </c>
      <c r="O1256" t="s">
        <v>42</v>
      </c>
    </row>
    <row r="1257" spans="1:15" x14ac:dyDescent="0.25">
      <c r="A1257" t="s">
        <v>134</v>
      </c>
      <c r="B1257">
        <v>47548.6</v>
      </c>
      <c r="C1257">
        <v>47424.9</v>
      </c>
      <c r="D1257">
        <v>47423.4</v>
      </c>
      <c r="E1257">
        <v>47382.1</v>
      </c>
      <c r="F1257">
        <v>1758.41</v>
      </c>
      <c r="G1257">
        <v>5594.41</v>
      </c>
      <c r="H1257">
        <v>1235.31</v>
      </c>
      <c r="I1257">
        <v>1218.58</v>
      </c>
      <c r="J1257">
        <v>1456.21</v>
      </c>
      <c r="K1257">
        <v>38861.5</v>
      </c>
      <c r="L1257">
        <v>5.6689700000000003E-2</v>
      </c>
      <c r="M1257">
        <v>0.94952700000000001</v>
      </c>
      <c r="N1257">
        <v>198</v>
      </c>
      <c r="O1257" t="s">
        <v>42</v>
      </c>
    </row>
    <row r="1258" spans="1:15" x14ac:dyDescent="0.25">
      <c r="A1258" t="s">
        <v>134</v>
      </c>
      <c r="B1258">
        <v>48508.3</v>
      </c>
      <c r="C1258">
        <v>48385.4</v>
      </c>
      <c r="D1258">
        <v>48383.9</v>
      </c>
      <c r="E1258">
        <v>48341.8</v>
      </c>
      <c r="F1258">
        <v>1761.01</v>
      </c>
      <c r="G1258">
        <v>5735.25</v>
      </c>
      <c r="H1258">
        <v>1256.55</v>
      </c>
      <c r="I1258">
        <v>1242.4000000000001</v>
      </c>
      <c r="J1258">
        <v>1518.06</v>
      </c>
      <c r="K1258">
        <v>39587.4</v>
      </c>
      <c r="L1258">
        <v>5.3909600000000002E-2</v>
      </c>
      <c r="M1258">
        <v>0.93176199999999998</v>
      </c>
      <c r="N1258">
        <v>0</v>
      </c>
      <c r="O1258" t="s">
        <v>42</v>
      </c>
    </row>
    <row r="1259" spans="1:15" x14ac:dyDescent="0.25">
      <c r="A1259" t="s">
        <v>134</v>
      </c>
      <c r="B1259">
        <v>47182.8</v>
      </c>
      <c r="C1259">
        <v>47066.6</v>
      </c>
      <c r="D1259">
        <v>47065</v>
      </c>
      <c r="E1259">
        <v>47024.2</v>
      </c>
      <c r="F1259">
        <v>1746.27</v>
      </c>
      <c r="G1259">
        <v>5591.28</v>
      </c>
      <c r="H1259">
        <v>1207.42</v>
      </c>
      <c r="I1259">
        <v>1251.31</v>
      </c>
      <c r="J1259">
        <v>1480.4</v>
      </c>
      <c r="K1259">
        <v>38504.5</v>
      </c>
      <c r="L1259">
        <v>5.6967799999999999E-2</v>
      </c>
      <c r="M1259">
        <v>0.95413700000000001</v>
      </c>
      <c r="N1259">
        <v>0</v>
      </c>
      <c r="O1259" t="s">
        <v>42</v>
      </c>
    </row>
    <row r="1260" spans="1:15" x14ac:dyDescent="0.25">
      <c r="A1260" t="s">
        <v>134</v>
      </c>
      <c r="B1260">
        <v>45610</v>
      </c>
      <c r="C1260">
        <v>45491.9</v>
      </c>
      <c r="D1260">
        <v>45490.5</v>
      </c>
      <c r="E1260">
        <v>45450.8</v>
      </c>
      <c r="F1260">
        <v>1657.98</v>
      </c>
      <c r="G1260">
        <v>5390.86</v>
      </c>
      <c r="H1260">
        <v>1166.47</v>
      </c>
      <c r="I1260">
        <v>1173.23</v>
      </c>
      <c r="J1260">
        <v>1420.92</v>
      </c>
      <c r="K1260">
        <v>37267</v>
      </c>
      <c r="L1260">
        <v>5.4006800000000001E-2</v>
      </c>
      <c r="M1260">
        <v>0.95876899999999998</v>
      </c>
      <c r="N1260">
        <v>0</v>
      </c>
      <c r="O1260" t="s">
        <v>42</v>
      </c>
    </row>
    <row r="1261" spans="1:15" x14ac:dyDescent="0.25">
      <c r="A1261" t="s">
        <v>134</v>
      </c>
      <c r="B1261">
        <v>46099.3</v>
      </c>
      <c r="C1261">
        <v>45975.6</v>
      </c>
      <c r="D1261">
        <v>45974.2</v>
      </c>
      <c r="E1261">
        <v>45934.1</v>
      </c>
      <c r="F1261">
        <v>1727.63</v>
      </c>
      <c r="G1261">
        <v>5448.06</v>
      </c>
      <c r="H1261">
        <v>1178.17</v>
      </c>
      <c r="I1261">
        <v>1186.19</v>
      </c>
      <c r="J1261">
        <v>1469.55</v>
      </c>
      <c r="K1261">
        <v>37516.300000000003</v>
      </c>
      <c r="L1261">
        <v>6.5360399999999999E-2</v>
      </c>
      <c r="M1261">
        <v>0.931836</v>
      </c>
      <c r="N1261">
        <v>49</v>
      </c>
      <c r="O1261" t="s">
        <v>42</v>
      </c>
    </row>
    <row r="1262" spans="1:15" x14ac:dyDescent="0.25">
      <c r="A1262" t="s">
        <v>134</v>
      </c>
      <c r="B1262">
        <v>47087.7</v>
      </c>
      <c r="C1262">
        <v>46970.1</v>
      </c>
      <c r="D1262">
        <v>46968.5</v>
      </c>
      <c r="E1262">
        <v>46927.6</v>
      </c>
      <c r="F1262">
        <v>1713.17</v>
      </c>
      <c r="G1262">
        <v>5536.87</v>
      </c>
      <c r="H1262">
        <v>1206.28</v>
      </c>
      <c r="I1262">
        <v>1213.75</v>
      </c>
      <c r="J1262">
        <v>1462.01</v>
      </c>
      <c r="K1262">
        <v>38503.599999999999</v>
      </c>
      <c r="L1262">
        <v>5.7937900000000001E-2</v>
      </c>
      <c r="M1262">
        <v>0.93183199999999999</v>
      </c>
      <c r="N1262">
        <v>216</v>
      </c>
      <c r="O1262" t="s">
        <v>42</v>
      </c>
    </row>
    <row r="1263" spans="1:15" x14ac:dyDescent="0.25">
      <c r="A1263" t="s">
        <v>134</v>
      </c>
      <c r="B1263">
        <v>46406.2</v>
      </c>
      <c r="C1263">
        <v>46281.8</v>
      </c>
      <c r="D1263">
        <v>46280.3</v>
      </c>
      <c r="E1263">
        <v>46240</v>
      </c>
      <c r="F1263">
        <v>1733.06</v>
      </c>
      <c r="G1263">
        <v>5446.17</v>
      </c>
      <c r="H1263">
        <v>1188</v>
      </c>
      <c r="I1263">
        <v>1212.52</v>
      </c>
      <c r="J1263">
        <v>1407.42</v>
      </c>
      <c r="K1263">
        <v>37875.699999999997</v>
      </c>
      <c r="L1263">
        <v>5.5968400000000001E-2</v>
      </c>
      <c r="M1263">
        <v>0.93183499999999997</v>
      </c>
      <c r="N1263">
        <v>0</v>
      </c>
      <c r="O1263" t="s">
        <v>42</v>
      </c>
    </row>
    <row r="1264" spans="1:15" x14ac:dyDescent="0.25">
      <c r="A1264" t="s">
        <v>134</v>
      </c>
      <c r="B1264">
        <v>47677.3</v>
      </c>
      <c r="C1264">
        <v>47546.6</v>
      </c>
      <c r="D1264">
        <v>47545</v>
      </c>
      <c r="E1264">
        <v>47503.5</v>
      </c>
      <c r="F1264">
        <v>1733.4</v>
      </c>
      <c r="G1264">
        <v>5660.96</v>
      </c>
      <c r="H1264">
        <v>1236.8</v>
      </c>
      <c r="I1264">
        <v>1221.76</v>
      </c>
      <c r="J1264">
        <v>1514.62</v>
      </c>
      <c r="K1264">
        <v>38914.199999999997</v>
      </c>
      <c r="L1264">
        <v>5.4802200000000002E-2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47173.4</v>
      </c>
      <c r="C1265">
        <v>47055.9</v>
      </c>
      <c r="D1265">
        <v>47054.3</v>
      </c>
      <c r="E1265">
        <v>46994.3</v>
      </c>
      <c r="F1265">
        <v>1763.09</v>
      </c>
      <c r="G1265">
        <v>5571.46</v>
      </c>
      <c r="H1265">
        <v>1206.03</v>
      </c>
      <c r="I1265">
        <v>1232.75</v>
      </c>
      <c r="J1265">
        <v>1471.08</v>
      </c>
      <c r="K1265">
        <v>38480</v>
      </c>
      <c r="L1265">
        <v>5.59722E-2</v>
      </c>
      <c r="M1265">
        <v>0.95873799999999998</v>
      </c>
      <c r="N1265">
        <v>147</v>
      </c>
      <c r="O1265" t="s">
        <v>42</v>
      </c>
    </row>
    <row r="1266" spans="1:15" x14ac:dyDescent="0.25">
      <c r="A1266" t="s">
        <v>134</v>
      </c>
      <c r="B1266">
        <v>48736</v>
      </c>
      <c r="C1266">
        <v>48612.5</v>
      </c>
      <c r="D1266">
        <v>48610.9</v>
      </c>
      <c r="E1266">
        <v>48568.4</v>
      </c>
      <c r="F1266">
        <v>1774.65</v>
      </c>
      <c r="G1266">
        <v>5731.12</v>
      </c>
      <c r="H1266">
        <v>1247.04</v>
      </c>
      <c r="I1266">
        <v>1253.4100000000001</v>
      </c>
      <c r="J1266">
        <v>1490.94</v>
      </c>
      <c r="K1266">
        <v>39873.800000000003</v>
      </c>
      <c r="L1266">
        <v>5.3955900000000001E-2</v>
      </c>
      <c r="M1266">
        <v>0.93183400000000005</v>
      </c>
      <c r="N1266">
        <v>181</v>
      </c>
      <c r="O1266" t="s">
        <v>42</v>
      </c>
    </row>
    <row r="1267" spans="1:15" x14ac:dyDescent="0.25">
      <c r="A1267" t="s">
        <v>134</v>
      </c>
      <c r="B1267">
        <v>47097.3</v>
      </c>
      <c r="C1267">
        <v>46975.9</v>
      </c>
      <c r="D1267">
        <v>46974.400000000001</v>
      </c>
      <c r="E1267">
        <v>46933.4</v>
      </c>
      <c r="F1267">
        <v>1744.52</v>
      </c>
      <c r="G1267">
        <v>5528.19</v>
      </c>
      <c r="H1267">
        <v>1202.6199999999999</v>
      </c>
      <c r="I1267">
        <v>1208.93</v>
      </c>
      <c r="J1267">
        <v>1462.55</v>
      </c>
      <c r="K1267">
        <v>38478</v>
      </c>
      <c r="L1267">
        <v>5.3935200000000003E-2</v>
      </c>
      <c r="M1267">
        <v>0.95567800000000003</v>
      </c>
      <c r="N1267">
        <v>172</v>
      </c>
      <c r="O1267" t="s">
        <v>42</v>
      </c>
    </row>
    <row r="1268" spans="1:15" x14ac:dyDescent="0.25">
      <c r="A1268" t="s">
        <v>134</v>
      </c>
      <c r="B1268">
        <v>46672.6</v>
      </c>
      <c r="C1268">
        <v>46550.5</v>
      </c>
      <c r="D1268">
        <v>46548.9</v>
      </c>
      <c r="E1268">
        <v>46508.3</v>
      </c>
      <c r="F1268">
        <v>1699.52</v>
      </c>
      <c r="G1268">
        <v>5558.09</v>
      </c>
      <c r="H1268">
        <v>1212.3399999999999</v>
      </c>
      <c r="I1268">
        <v>1200.1199999999999</v>
      </c>
      <c r="J1268">
        <v>1481.94</v>
      </c>
      <c r="K1268">
        <v>38089.5</v>
      </c>
      <c r="L1268">
        <v>5.5393100000000001E-2</v>
      </c>
      <c r="M1268">
        <v>0.931836</v>
      </c>
      <c r="N1268">
        <v>0</v>
      </c>
      <c r="O1268" t="s">
        <v>42</v>
      </c>
    </row>
    <row r="1269" spans="1:15" x14ac:dyDescent="0.25">
      <c r="A1269" t="s">
        <v>134</v>
      </c>
      <c r="B1269">
        <v>47450.400000000001</v>
      </c>
      <c r="C1269">
        <v>47331.7</v>
      </c>
      <c r="D1269">
        <v>47330.1</v>
      </c>
      <c r="E1269">
        <v>47289</v>
      </c>
      <c r="F1269">
        <v>1756.34</v>
      </c>
      <c r="G1269">
        <v>5555.99</v>
      </c>
      <c r="H1269">
        <v>1213.17</v>
      </c>
      <c r="I1269">
        <v>1237.2</v>
      </c>
      <c r="J1269">
        <v>1435.68</v>
      </c>
      <c r="K1269">
        <v>38803.800000000003</v>
      </c>
      <c r="L1269">
        <v>5.5627000000000003E-2</v>
      </c>
      <c r="M1269">
        <v>0.95914200000000005</v>
      </c>
      <c r="N1269">
        <v>0</v>
      </c>
      <c r="O1269" t="s">
        <v>42</v>
      </c>
    </row>
    <row r="1270" spans="1:15" x14ac:dyDescent="0.25">
      <c r="A1270" t="s">
        <v>134</v>
      </c>
      <c r="B1270">
        <v>46777.599999999999</v>
      </c>
      <c r="C1270">
        <v>46653</v>
      </c>
      <c r="D1270">
        <v>46651.5</v>
      </c>
      <c r="E1270">
        <v>46608.3</v>
      </c>
      <c r="F1270">
        <v>1702.35</v>
      </c>
      <c r="G1270">
        <v>5503.59</v>
      </c>
      <c r="H1270">
        <v>1213.8599999999999</v>
      </c>
      <c r="I1270">
        <v>1203.74</v>
      </c>
      <c r="J1270">
        <v>1442.91</v>
      </c>
      <c r="K1270">
        <v>38200.800000000003</v>
      </c>
      <c r="L1270">
        <v>5.4035100000000003E-2</v>
      </c>
      <c r="M1270">
        <v>0.93169800000000003</v>
      </c>
      <c r="N1270">
        <v>0</v>
      </c>
      <c r="O1270" t="s">
        <v>42</v>
      </c>
    </row>
    <row r="1271" spans="1:15" x14ac:dyDescent="0.25">
      <c r="A1271" t="s">
        <v>134</v>
      </c>
      <c r="B1271">
        <v>46838.1</v>
      </c>
      <c r="C1271">
        <v>46717.1</v>
      </c>
      <c r="D1271">
        <v>46715.6</v>
      </c>
      <c r="E1271">
        <v>46675</v>
      </c>
      <c r="F1271">
        <v>1734.06</v>
      </c>
      <c r="G1271">
        <v>5537</v>
      </c>
      <c r="H1271">
        <v>1216.28</v>
      </c>
      <c r="I1271">
        <v>1222.6300000000001</v>
      </c>
      <c r="J1271">
        <v>1451.03</v>
      </c>
      <c r="K1271">
        <v>38269.800000000003</v>
      </c>
      <c r="L1271">
        <v>5.47594E-2</v>
      </c>
      <c r="M1271">
        <v>0.93179299999999998</v>
      </c>
      <c r="N1271">
        <v>0</v>
      </c>
      <c r="O1271" t="s">
        <v>42</v>
      </c>
    </row>
    <row r="1272" spans="1:15" x14ac:dyDescent="0.25">
      <c r="A1272" t="s">
        <v>134</v>
      </c>
      <c r="B1272">
        <v>46972.6</v>
      </c>
      <c r="C1272">
        <v>46835.3</v>
      </c>
      <c r="D1272">
        <v>46833.8</v>
      </c>
      <c r="E1272">
        <v>46793.1</v>
      </c>
      <c r="F1272">
        <v>1709.46</v>
      </c>
      <c r="G1272">
        <v>5522.02</v>
      </c>
      <c r="H1272">
        <v>1220.82</v>
      </c>
      <c r="I1272">
        <v>1206.19</v>
      </c>
      <c r="J1272">
        <v>1423.85</v>
      </c>
      <c r="K1272">
        <v>38430.6</v>
      </c>
      <c r="L1272">
        <v>5.3971999999999999E-2</v>
      </c>
      <c r="M1272">
        <v>0.93183700000000003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47365.3</v>
      </c>
      <c r="C1273">
        <v>47239.6</v>
      </c>
      <c r="D1273">
        <v>47238</v>
      </c>
      <c r="E1273">
        <v>47197</v>
      </c>
      <c r="F1273">
        <v>1749.4</v>
      </c>
      <c r="G1273">
        <v>5619.37</v>
      </c>
      <c r="H1273">
        <v>1248.7</v>
      </c>
      <c r="I1273">
        <v>1220.17</v>
      </c>
      <c r="J1273">
        <v>1471.89</v>
      </c>
      <c r="K1273">
        <v>38614.9</v>
      </c>
      <c r="L1273">
        <v>6.0390399999999997E-2</v>
      </c>
      <c r="M1273">
        <v>0.959152</v>
      </c>
      <c r="N1273">
        <v>279</v>
      </c>
      <c r="O1273" t="s">
        <v>42</v>
      </c>
    </row>
    <row r="1274" spans="1:15" x14ac:dyDescent="0.25">
      <c r="A1274" t="s">
        <v>134</v>
      </c>
      <c r="B1274">
        <v>47035.8</v>
      </c>
      <c r="C1274">
        <v>46904.5</v>
      </c>
      <c r="D1274">
        <v>46902.9</v>
      </c>
      <c r="E1274">
        <v>46862.1</v>
      </c>
      <c r="F1274">
        <v>1709.07</v>
      </c>
      <c r="G1274">
        <v>5536.29</v>
      </c>
      <c r="H1274">
        <v>1219.8699999999999</v>
      </c>
      <c r="I1274">
        <v>1206.6400000000001</v>
      </c>
      <c r="J1274">
        <v>1457.53</v>
      </c>
      <c r="K1274">
        <v>38401</v>
      </c>
      <c r="L1274">
        <v>5.39175E-2</v>
      </c>
      <c r="M1274">
        <v>0.93177200000000004</v>
      </c>
      <c r="N1274">
        <v>0</v>
      </c>
      <c r="O1274" t="s">
        <v>42</v>
      </c>
    </row>
    <row r="1275" spans="1:15" x14ac:dyDescent="0.25">
      <c r="A1275" t="s">
        <v>134</v>
      </c>
      <c r="B1275">
        <v>47201.3</v>
      </c>
      <c r="C1275">
        <v>47071.199999999997</v>
      </c>
      <c r="D1275">
        <v>47069.7</v>
      </c>
      <c r="E1275">
        <v>47028.7</v>
      </c>
      <c r="F1275">
        <v>1748.75</v>
      </c>
      <c r="G1275">
        <v>5525.21</v>
      </c>
      <c r="H1275">
        <v>1205.46</v>
      </c>
      <c r="I1275">
        <v>1211.1300000000001</v>
      </c>
      <c r="J1275">
        <v>1439.26</v>
      </c>
      <c r="K1275">
        <v>38561.1</v>
      </c>
      <c r="L1275">
        <v>5.3960599999999997E-2</v>
      </c>
      <c r="M1275">
        <v>0.95716699999999999</v>
      </c>
      <c r="N1275">
        <v>104</v>
      </c>
      <c r="O1275" t="s">
        <v>42</v>
      </c>
    </row>
    <row r="1276" spans="1:15" x14ac:dyDescent="0.25">
      <c r="A1276" t="s">
        <v>134</v>
      </c>
      <c r="B1276">
        <v>47147.3</v>
      </c>
      <c r="C1276">
        <v>47029.5</v>
      </c>
      <c r="D1276">
        <v>47028</v>
      </c>
      <c r="E1276">
        <v>46987.1</v>
      </c>
      <c r="F1276">
        <v>1713.41</v>
      </c>
      <c r="G1276">
        <v>5520.19</v>
      </c>
      <c r="H1276">
        <v>1203.72</v>
      </c>
      <c r="I1276">
        <v>1227.24</v>
      </c>
      <c r="J1276">
        <v>1426.43</v>
      </c>
      <c r="K1276">
        <v>38510.1</v>
      </c>
      <c r="L1276">
        <v>7.1605500000000002E-2</v>
      </c>
      <c r="M1276">
        <v>0.95920099999999997</v>
      </c>
      <c r="N1276">
        <v>6</v>
      </c>
      <c r="O1276" t="s">
        <v>42</v>
      </c>
    </row>
    <row r="1277" spans="1:15" x14ac:dyDescent="0.25">
      <c r="A1277" t="s">
        <v>134</v>
      </c>
      <c r="B1277">
        <v>47521.8</v>
      </c>
      <c r="C1277">
        <v>47399.199999999997</v>
      </c>
      <c r="D1277">
        <v>47397.599999999999</v>
      </c>
      <c r="E1277">
        <v>47356.5</v>
      </c>
      <c r="F1277">
        <v>1777.91</v>
      </c>
      <c r="G1277">
        <v>5639.79</v>
      </c>
      <c r="H1277">
        <v>1251.3399999999999</v>
      </c>
      <c r="I1277">
        <v>1217.44</v>
      </c>
      <c r="J1277">
        <v>1492.89</v>
      </c>
      <c r="K1277">
        <v>38755.5</v>
      </c>
      <c r="L1277">
        <v>5.4257199999999998E-2</v>
      </c>
      <c r="M1277">
        <v>0.93183700000000003</v>
      </c>
      <c r="N1277">
        <v>257</v>
      </c>
      <c r="O1277" t="s">
        <v>42</v>
      </c>
    </row>
    <row r="1278" spans="1:15" x14ac:dyDescent="0.25">
      <c r="A1278" t="s">
        <v>134</v>
      </c>
      <c r="B1278">
        <v>48298.2</v>
      </c>
      <c r="C1278">
        <v>48175.8</v>
      </c>
      <c r="D1278">
        <v>48174.2</v>
      </c>
      <c r="E1278">
        <v>48132.3</v>
      </c>
      <c r="F1278">
        <v>1752.93</v>
      </c>
      <c r="G1278">
        <v>5676.9</v>
      </c>
      <c r="H1278">
        <v>1252.67</v>
      </c>
      <c r="I1278">
        <v>1238.57</v>
      </c>
      <c r="J1278">
        <v>1489.95</v>
      </c>
      <c r="K1278">
        <v>39462.400000000001</v>
      </c>
      <c r="L1278">
        <v>5.3909600000000002E-2</v>
      </c>
      <c r="M1278">
        <v>0.95784100000000005</v>
      </c>
      <c r="N1278">
        <v>0</v>
      </c>
      <c r="O1278" t="s">
        <v>42</v>
      </c>
    </row>
    <row r="1279" spans="1:15" x14ac:dyDescent="0.25">
      <c r="A1279" t="s">
        <v>134</v>
      </c>
      <c r="B1279">
        <v>48788.5</v>
      </c>
      <c r="C1279">
        <v>48650.2</v>
      </c>
      <c r="D1279">
        <v>48648.7</v>
      </c>
      <c r="E1279">
        <v>48606.400000000001</v>
      </c>
      <c r="F1279">
        <v>1820.09</v>
      </c>
      <c r="G1279">
        <v>5727.23</v>
      </c>
      <c r="H1279">
        <v>1246.95</v>
      </c>
      <c r="I1279">
        <v>1249.78</v>
      </c>
      <c r="J1279">
        <v>1504.15</v>
      </c>
      <c r="K1279">
        <v>39835.1</v>
      </c>
      <c r="L1279">
        <v>5.4092099999999997E-2</v>
      </c>
      <c r="M1279">
        <v>0.93183199999999999</v>
      </c>
      <c r="N1279">
        <v>109</v>
      </c>
      <c r="O1279" t="s">
        <v>42</v>
      </c>
    </row>
    <row r="1280" spans="1:15" x14ac:dyDescent="0.25">
      <c r="A1280" t="s">
        <v>134</v>
      </c>
      <c r="B1280">
        <v>48002.5</v>
      </c>
      <c r="C1280">
        <v>47875.8</v>
      </c>
      <c r="D1280">
        <v>47874.3</v>
      </c>
      <c r="E1280">
        <v>47832.6</v>
      </c>
      <c r="F1280">
        <v>1749.5</v>
      </c>
      <c r="G1280">
        <v>5629.67</v>
      </c>
      <c r="H1280">
        <v>1228.05</v>
      </c>
      <c r="I1280">
        <v>1238.8499999999999</v>
      </c>
      <c r="J1280">
        <v>1468.43</v>
      </c>
      <c r="K1280">
        <v>39297.1</v>
      </c>
      <c r="L1280">
        <v>5.4010799999999998E-2</v>
      </c>
      <c r="M1280">
        <v>0.95762599999999998</v>
      </c>
      <c r="N1280">
        <v>0</v>
      </c>
      <c r="O1280" t="s">
        <v>42</v>
      </c>
    </row>
    <row r="1281" spans="1:25" x14ac:dyDescent="0.25">
      <c r="A1281" t="s">
        <v>134</v>
      </c>
      <c r="B1281">
        <v>48096.6</v>
      </c>
      <c r="C1281">
        <v>47977.8</v>
      </c>
      <c r="D1281">
        <v>47976.2</v>
      </c>
      <c r="E1281">
        <v>47934.5</v>
      </c>
      <c r="F1281">
        <v>1781.04</v>
      </c>
      <c r="G1281">
        <v>5660.05</v>
      </c>
      <c r="H1281">
        <v>1228.72</v>
      </c>
      <c r="I1281">
        <v>1235.72</v>
      </c>
      <c r="J1281">
        <v>1490.5</v>
      </c>
      <c r="K1281">
        <v>39274.400000000001</v>
      </c>
      <c r="L1281">
        <v>5.6894399999999998E-2</v>
      </c>
      <c r="M1281">
        <v>0.95293399999999995</v>
      </c>
      <c r="N1281">
        <v>291</v>
      </c>
      <c r="O1281" t="s">
        <v>42</v>
      </c>
    </row>
    <row r="1282" spans="1:25" x14ac:dyDescent="0.25">
      <c r="A1282" t="s">
        <v>134</v>
      </c>
      <c r="B1282">
        <v>46621.1</v>
      </c>
      <c r="C1282">
        <v>46503.8</v>
      </c>
      <c r="D1282">
        <v>46502.3</v>
      </c>
      <c r="E1282">
        <v>46461.8</v>
      </c>
      <c r="F1282">
        <v>1695.75</v>
      </c>
      <c r="G1282">
        <v>5473.39</v>
      </c>
      <c r="H1282">
        <v>1192.52</v>
      </c>
      <c r="I1282">
        <v>1201.8499999999999</v>
      </c>
      <c r="J1282">
        <v>1440</v>
      </c>
      <c r="K1282">
        <v>38081.4</v>
      </c>
      <c r="L1282">
        <v>5.3959E-2</v>
      </c>
      <c r="M1282">
        <v>0.93182799999999999</v>
      </c>
      <c r="N1282">
        <v>174</v>
      </c>
      <c r="O1282" t="s">
        <v>42</v>
      </c>
    </row>
    <row r="1283" spans="1:25" x14ac:dyDescent="0.25">
      <c r="A1283" t="s">
        <v>134</v>
      </c>
      <c r="B1283">
        <v>47536</v>
      </c>
      <c r="C1283">
        <v>47405.4</v>
      </c>
      <c r="D1283">
        <v>47403.9</v>
      </c>
      <c r="E1283">
        <v>47362.8</v>
      </c>
      <c r="F1283">
        <v>1779.35</v>
      </c>
      <c r="G1283">
        <v>5610.2</v>
      </c>
      <c r="H1283">
        <v>1233.81</v>
      </c>
      <c r="I1283">
        <v>1262.99</v>
      </c>
      <c r="J1283">
        <v>1439.6</v>
      </c>
      <c r="K1283">
        <v>38754.6</v>
      </c>
      <c r="L1283">
        <v>5.6627499999999997E-2</v>
      </c>
      <c r="M1283">
        <v>0.93179599999999996</v>
      </c>
      <c r="N1283">
        <v>243</v>
      </c>
      <c r="O1283" t="s">
        <v>42</v>
      </c>
    </row>
    <row r="1284" spans="1:25" x14ac:dyDescent="0.25">
      <c r="A1284" t="s">
        <v>134</v>
      </c>
      <c r="B1284">
        <v>47711.4</v>
      </c>
      <c r="C1284">
        <v>47590.8</v>
      </c>
      <c r="D1284">
        <v>47589.2</v>
      </c>
      <c r="E1284">
        <v>47547.9</v>
      </c>
      <c r="F1284">
        <v>1754.77</v>
      </c>
      <c r="G1284">
        <v>5628.68</v>
      </c>
      <c r="H1284">
        <v>1219.46</v>
      </c>
      <c r="I1284">
        <v>1226.8800000000001</v>
      </c>
      <c r="J1284">
        <v>1524.44</v>
      </c>
      <c r="K1284">
        <v>39046.1</v>
      </c>
      <c r="L1284">
        <v>5.4538499999999997E-2</v>
      </c>
      <c r="M1284">
        <v>0.93179199999999995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48478.5</v>
      </c>
      <c r="C1285">
        <v>48359.1</v>
      </c>
      <c r="D1285">
        <v>48357.599999999999</v>
      </c>
      <c r="E1285">
        <v>48315.5</v>
      </c>
      <c r="F1285">
        <v>1795.06</v>
      </c>
      <c r="G1285">
        <v>5676.26</v>
      </c>
      <c r="H1285">
        <v>1239.73</v>
      </c>
      <c r="I1285">
        <v>1248.19</v>
      </c>
      <c r="J1285">
        <v>1506.27</v>
      </c>
      <c r="K1285">
        <v>39618.5</v>
      </c>
      <c r="L1285">
        <v>5.4168099999999997E-2</v>
      </c>
      <c r="M1285">
        <v>0.93276000000000003</v>
      </c>
      <c r="N1285">
        <v>0</v>
      </c>
      <c r="O1285" t="s">
        <v>42</v>
      </c>
    </row>
    <row r="1286" spans="1:25" x14ac:dyDescent="0.25">
      <c r="A1286" t="s">
        <v>134</v>
      </c>
      <c r="B1286">
        <v>45993.9</v>
      </c>
      <c r="C1286">
        <v>45863.199999999997</v>
      </c>
      <c r="D1286">
        <v>45861.7</v>
      </c>
      <c r="E1286">
        <v>45821.599999999999</v>
      </c>
      <c r="F1286">
        <v>1670.55</v>
      </c>
      <c r="G1286">
        <v>5415.13</v>
      </c>
      <c r="H1286">
        <v>1175.76</v>
      </c>
      <c r="I1286">
        <v>1200.0899999999999</v>
      </c>
      <c r="J1286">
        <v>1409.96</v>
      </c>
      <c r="K1286">
        <v>37626.300000000003</v>
      </c>
      <c r="L1286">
        <v>5.3918399999999998E-2</v>
      </c>
      <c r="M1286">
        <v>0.93183000000000005</v>
      </c>
      <c r="N1286">
        <v>0</v>
      </c>
      <c r="O1286" t="s">
        <v>42</v>
      </c>
    </row>
    <row r="1287" spans="1:25" x14ac:dyDescent="0.25">
      <c r="A1287" t="s">
        <v>134</v>
      </c>
      <c r="B1287">
        <v>46228.4</v>
      </c>
      <c r="C1287">
        <v>46105.599999999999</v>
      </c>
      <c r="D1287">
        <v>46104.2</v>
      </c>
      <c r="E1287">
        <v>46064</v>
      </c>
      <c r="F1287">
        <v>1744.86</v>
      </c>
      <c r="G1287">
        <v>5452.68</v>
      </c>
      <c r="H1287">
        <v>1182.8800000000001</v>
      </c>
      <c r="I1287">
        <v>1206.49</v>
      </c>
      <c r="J1287">
        <v>1416.69</v>
      </c>
      <c r="K1287">
        <v>37668</v>
      </c>
      <c r="L1287">
        <v>5.3921299999999998E-2</v>
      </c>
      <c r="M1287">
        <v>0.93183300000000002</v>
      </c>
      <c r="N1287">
        <v>273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46584.3</v>
      </c>
      <c r="C1288">
        <v>46465.3</v>
      </c>
      <c r="D1288">
        <v>46463.8</v>
      </c>
      <c r="E1288">
        <v>46423.199999999997</v>
      </c>
      <c r="F1288">
        <v>1717.4</v>
      </c>
      <c r="G1288">
        <v>5488.72</v>
      </c>
      <c r="H1288">
        <v>1191</v>
      </c>
      <c r="I1288">
        <v>1218.76</v>
      </c>
      <c r="J1288">
        <v>1443.89</v>
      </c>
      <c r="K1288">
        <v>38029.199999999997</v>
      </c>
      <c r="L1288">
        <v>5.3997999999999997E-2</v>
      </c>
      <c r="M1288">
        <v>0.95850500000000005</v>
      </c>
      <c r="N1288">
        <v>121</v>
      </c>
      <c r="O1288" t="s">
        <v>42</v>
      </c>
      <c r="R1288">
        <f>AVERAGE(B1239:B1288)</f>
        <v>47213.616000000009</v>
      </c>
      <c r="S1288">
        <f>AVERAGE(C1239:C1288)</f>
        <v>47090.336000000003</v>
      </c>
      <c r="U1288">
        <f>_xlfn.VAR.P(B1239:B1288)</f>
        <v>615990.63254399982</v>
      </c>
      <c r="V1288">
        <f>_xlfn.VAR.P(C1239:C1288)</f>
        <v>614208.98550399963</v>
      </c>
      <c r="X1288">
        <f>1.96*SQRT(U1288)/50</f>
        <v>30.766147721032802</v>
      </c>
      <c r="Y1288">
        <f>1.96*SQRT(V1288)/50</f>
        <v>30.72162260501333</v>
      </c>
    </row>
    <row r="1289" spans="1:25" x14ac:dyDescent="0.25">
      <c r="A1289" t="s">
        <v>135</v>
      </c>
      <c r="B1289">
        <v>2360684.2770819999</v>
      </c>
      <c r="C1289" t="s">
        <v>36</v>
      </c>
    </row>
    <row r="1290" spans="1:25" x14ac:dyDescent="0.25">
      <c r="A1290" t="s">
        <v>136</v>
      </c>
      <c r="B1290">
        <v>41131.1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5.5169599999999999E-2</v>
      </c>
      <c r="L1290">
        <v>0.93183400000000005</v>
      </c>
      <c r="M1290">
        <v>71</v>
      </c>
      <c r="N1290" t="s">
        <v>42</v>
      </c>
    </row>
    <row r="1291" spans="1:25" x14ac:dyDescent="0.25">
      <c r="A1291" t="s">
        <v>136</v>
      </c>
      <c r="B1291">
        <v>42082.2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5.3977600000000001E-2</v>
      </c>
      <c r="L1291">
        <v>0.93183499999999997</v>
      </c>
      <c r="M1291">
        <v>165</v>
      </c>
      <c r="N1291" t="s">
        <v>42</v>
      </c>
    </row>
    <row r="1292" spans="1:25" x14ac:dyDescent="0.25">
      <c r="A1292" t="s">
        <v>136</v>
      </c>
      <c r="B1292">
        <v>41971.4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5.3945699999999999E-2</v>
      </c>
      <c r="L1292">
        <v>0.93183000000000005</v>
      </c>
      <c r="M1292">
        <v>0</v>
      </c>
      <c r="N1292" t="s">
        <v>42</v>
      </c>
    </row>
    <row r="1293" spans="1:25" x14ac:dyDescent="0.25">
      <c r="A1293" t="s">
        <v>136</v>
      </c>
      <c r="B1293">
        <v>43350.8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5.3912500000000002E-2</v>
      </c>
      <c r="L1293">
        <v>0.95416800000000002</v>
      </c>
      <c r="M1293">
        <v>408</v>
      </c>
      <c r="N1293" t="s">
        <v>42</v>
      </c>
    </row>
    <row r="1294" spans="1:25" x14ac:dyDescent="0.25">
      <c r="A1294" t="s">
        <v>136</v>
      </c>
      <c r="B1294">
        <v>41983.6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5.4041699999999998E-2</v>
      </c>
      <c r="L1294">
        <v>0.931836</v>
      </c>
      <c r="M1294">
        <v>0</v>
      </c>
      <c r="N1294" t="s">
        <v>42</v>
      </c>
    </row>
    <row r="1295" spans="1:25" x14ac:dyDescent="0.25">
      <c r="A1295" t="s">
        <v>136</v>
      </c>
      <c r="B1295">
        <v>41856.9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5.4029099999999997E-2</v>
      </c>
      <c r="L1295">
        <v>0.95920799999999995</v>
      </c>
      <c r="M1295">
        <v>246</v>
      </c>
      <c r="N1295" t="s">
        <v>42</v>
      </c>
    </row>
    <row r="1296" spans="1:25" x14ac:dyDescent="0.25">
      <c r="A1296" t="s">
        <v>136</v>
      </c>
      <c r="B1296">
        <v>41066.1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5.3934200000000002E-2</v>
      </c>
      <c r="L1296">
        <v>0.95916000000000001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41808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5.4143499999999997E-2</v>
      </c>
      <c r="L1297">
        <v>0.95699199999999995</v>
      </c>
      <c r="M1297">
        <v>295</v>
      </c>
      <c r="N1297" t="s">
        <v>42</v>
      </c>
    </row>
    <row r="1298" spans="1:14" x14ac:dyDescent="0.25">
      <c r="A1298" t="s">
        <v>136</v>
      </c>
      <c r="B1298">
        <v>40932.699999999997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5.39105E-2</v>
      </c>
      <c r="L1298">
        <v>0.95877400000000002</v>
      </c>
      <c r="M1298">
        <v>0</v>
      </c>
      <c r="N1298" t="s">
        <v>42</v>
      </c>
    </row>
    <row r="1299" spans="1:14" x14ac:dyDescent="0.25">
      <c r="A1299" t="s">
        <v>136</v>
      </c>
      <c r="B1299">
        <v>42228.6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5.4055699999999998E-2</v>
      </c>
      <c r="L1299">
        <v>0.93183700000000003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42155.3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5.3910800000000002E-2</v>
      </c>
      <c r="L1300">
        <v>0.93218500000000004</v>
      </c>
      <c r="M1300">
        <v>97</v>
      </c>
      <c r="N1300" t="s">
        <v>42</v>
      </c>
    </row>
    <row r="1301" spans="1:14" x14ac:dyDescent="0.25">
      <c r="A1301" t="s">
        <v>136</v>
      </c>
      <c r="B1301">
        <v>42707.9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5.3911300000000002E-2</v>
      </c>
      <c r="L1301">
        <v>0.93180399999999997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42977.8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5.4009799999999997E-2</v>
      </c>
      <c r="L1302">
        <v>0.94336900000000001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41474.699999999997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5.3943600000000001E-2</v>
      </c>
      <c r="L1303">
        <v>0.931836</v>
      </c>
      <c r="M1303">
        <v>222</v>
      </c>
      <c r="N1303" t="s">
        <v>42</v>
      </c>
    </row>
    <row r="1304" spans="1:14" x14ac:dyDescent="0.25">
      <c r="A1304" t="s">
        <v>136</v>
      </c>
      <c r="B1304">
        <v>42844.4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5.4853499999999999E-2</v>
      </c>
      <c r="L1304">
        <v>0.93183400000000005</v>
      </c>
      <c r="M1304">
        <v>166</v>
      </c>
      <c r="N1304" t="s">
        <v>42</v>
      </c>
    </row>
    <row r="1305" spans="1:14" x14ac:dyDescent="0.25">
      <c r="A1305" t="s">
        <v>136</v>
      </c>
      <c r="B1305">
        <v>40777.199999999997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5.4217500000000002E-2</v>
      </c>
      <c r="L1305">
        <v>0.93183499999999997</v>
      </c>
      <c r="M1305">
        <v>0</v>
      </c>
      <c r="N1305" t="s">
        <v>42</v>
      </c>
    </row>
    <row r="1306" spans="1:14" x14ac:dyDescent="0.25">
      <c r="A1306" t="s">
        <v>136</v>
      </c>
      <c r="B1306">
        <v>42189.4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5.4197500000000003E-2</v>
      </c>
      <c r="L1306">
        <v>0.94772199999999995</v>
      </c>
      <c r="M1306">
        <v>349</v>
      </c>
      <c r="N1306" t="s">
        <v>42</v>
      </c>
    </row>
    <row r="1307" spans="1:14" x14ac:dyDescent="0.25">
      <c r="A1307" t="s">
        <v>136</v>
      </c>
      <c r="B1307">
        <v>42109.3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6.64106E-2</v>
      </c>
      <c r="L1307">
        <v>0.94621900000000003</v>
      </c>
      <c r="M1307">
        <v>73</v>
      </c>
      <c r="N1307" t="s">
        <v>42</v>
      </c>
    </row>
    <row r="1308" spans="1:14" x14ac:dyDescent="0.25">
      <c r="A1308" t="s">
        <v>136</v>
      </c>
      <c r="B1308">
        <v>43178.400000000001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5.3957600000000001E-2</v>
      </c>
      <c r="L1308">
        <v>0.93183499999999997</v>
      </c>
      <c r="M1308">
        <v>0</v>
      </c>
      <c r="N1308" t="s">
        <v>42</v>
      </c>
    </row>
    <row r="1309" spans="1:14" x14ac:dyDescent="0.25">
      <c r="A1309" t="s">
        <v>136</v>
      </c>
      <c r="B1309">
        <v>41299.5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5.4776400000000003E-2</v>
      </c>
      <c r="L1309">
        <v>0.93937300000000001</v>
      </c>
      <c r="M1309">
        <v>43</v>
      </c>
      <c r="N1309" t="s">
        <v>42</v>
      </c>
    </row>
    <row r="1310" spans="1:14" x14ac:dyDescent="0.25">
      <c r="A1310" t="s">
        <v>136</v>
      </c>
      <c r="B1310">
        <v>42441.7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3.9698200000000003E-2</v>
      </c>
      <c r="L1310">
        <v>0.93180499999999999</v>
      </c>
      <c r="M1310">
        <v>332</v>
      </c>
      <c r="N1310" t="s">
        <v>42</v>
      </c>
    </row>
    <row r="1311" spans="1:14" x14ac:dyDescent="0.25">
      <c r="A1311" t="s">
        <v>136</v>
      </c>
      <c r="B1311">
        <v>41016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5.8180999999999997E-2</v>
      </c>
      <c r="L1311">
        <v>0.93182900000000002</v>
      </c>
      <c r="M1311">
        <v>0</v>
      </c>
      <c r="N1311" t="s">
        <v>42</v>
      </c>
    </row>
    <row r="1312" spans="1:14" x14ac:dyDescent="0.25">
      <c r="A1312" t="s">
        <v>136</v>
      </c>
      <c r="B1312">
        <v>41108.1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5.5501399999999999E-2</v>
      </c>
      <c r="L1312">
        <v>0.93452500000000005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41113.9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5.4105399999999998E-2</v>
      </c>
      <c r="L1313">
        <v>0.93182399999999999</v>
      </c>
      <c r="M1313">
        <v>230</v>
      </c>
      <c r="N1313" t="s">
        <v>42</v>
      </c>
    </row>
    <row r="1314" spans="1:14" x14ac:dyDescent="0.25">
      <c r="A1314" t="s">
        <v>136</v>
      </c>
      <c r="B1314">
        <v>40962.6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5.3977499999999998E-2</v>
      </c>
      <c r="L1314">
        <v>0.95188899999999999</v>
      </c>
      <c r="M1314">
        <v>189</v>
      </c>
      <c r="N1314" t="s">
        <v>42</v>
      </c>
    </row>
    <row r="1315" spans="1:14" x14ac:dyDescent="0.25">
      <c r="A1315" t="s">
        <v>136</v>
      </c>
      <c r="B1315">
        <v>43079.6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5.5529599999999998E-2</v>
      </c>
      <c r="L1315">
        <v>0.95444300000000004</v>
      </c>
      <c r="M1315">
        <v>0</v>
      </c>
      <c r="N1315" t="s">
        <v>42</v>
      </c>
    </row>
    <row r="1316" spans="1:14" x14ac:dyDescent="0.25">
      <c r="A1316" t="s">
        <v>136</v>
      </c>
      <c r="B1316">
        <v>42154.1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5.8892100000000003E-2</v>
      </c>
      <c r="L1316">
        <v>0.93885099999999999</v>
      </c>
      <c r="M1316">
        <v>206</v>
      </c>
      <c r="N1316" t="s">
        <v>42</v>
      </c>
    </row>
    <row r="1317" spans="1:14" x14ac:dyDescent="0.25">
      <c r="A1317" t="s">
        <v>136</v>
      </c>
      <c r="B1317">
        <v>40611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5.4313500000000001E-2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42381.8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5.4856000000000002E-2</v>
      </c>
      <c r="L1318">
        <v>0.93182100000000001</v>
      </c>
      <c r="M1318">
        <v>0</v>
      </c>
      <c r="N1318" t="s">
        <v>42</v>
      </c>
    </row>
    <row r="1319" spans="1:14" x14ac:dyDescent="0.25">
      <c r="A1319" t="s">
        <v>136</v>
      </c>
      <c r="B1319">
        <v>41112.1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5.4029500000000001E-2</v>
      </c>
      <c r="L1319">
        <v>0.95782100000000003</v>
      </c>
      <c r="M1319">
        <v>0</v>
      </c>
      <c r="N1319" t="s">
        <v>42</v>
      </c>
    </row>
    <row r="1320" spans="1:14" x14ac:dyDescent="0.25">
      <c r="A1320" t="s">
        <v>136</v>
      </c>
      <c r="B1320">
        <v>41783.699999999997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5.4343900000000001E-2</v>
      </c>
      <c r="L1320">
        <v>0.93183199999999999</v>
      </c>
      <c r="M1320">
        <v>0</v>
      </c>
      <c r="N1320" t="s">
        <v>42</v>
      </c>
    </row>
    <row r="1321" spans="1:14" x14ac:dyDescent="0.25">
      <c r="A1321" t="s">
        <v>136</v>
      </c>
      <c r="B1321">
        <v>42258.3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5.4662599999999999E-2</v>
      </c>
      <c r="L1321">
        <v>0.95306299999999999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41880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5.3995099999999997E-2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136</v>
      </c>
      <c r="B1323">
        <v>41994.3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5.4879400000000002E-2</v>
      </c>
      <c r="L1323">
        <v>0.93182799999999999</v>
      </c>
      <c r="M1323">
        <v>0</v>
      </c>
      <c r="N1323" t="s">
        <v>42</v>
      </c>
    </row>
    <row r="1324" spans="1:14" x14ac:dyDescent="0.25">
      <c r="A1324" t="s">
        <v>136</v>
      </c>
      <c r="B1324">
        <v>41367.199999999997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5.6263000000000001E-2</v>
      </c>
      <c r="L1324">
        <v>0.95922600000000002</v>
      </c>
      <c r="M1324">
        <v>237</v>
      </c>
      <c r="N1324" t="s">
        <v>42</v>
      </c>
    </row>
    <row r="1325" spans="1:14" x14ac:dyDescent="0.25">
      <c r="A1325" t="s">
        <v>136</v>
      </c>
      <c r="B1325">
        <v>43981.8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5.39701E-2</v>
      </c>
      <c r="L1325">
        <v>0.952843</v>
      </c>
      <c r="M1325">
        <v>0</v>
      </c>
      <c r="N1325" t="s">
        <v>42</v>
      </c>
    </row>
    <row r="1326" spans="1:14" x14ac:dyDescent="0.25">
      <c r="A1326" t="s">
        <v>136</v>
      </c>
      <c r="B1326">
        <v>42182.7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5.3938699999999999E-2</v>
      </c>
      <c r="L1326">
        <v>0.93183099999999996</v>
      </c>
      <c r="M1326">
        <v>0</v>
      </c>
      <c r="N1326" t="s">
        <v>42</v>
      </c>
    </row>
    <row r="1327" spans="1:14" x14ac:dyDescent="0.25">
      <c r="A1327" t="s">
        <v>136</v>
      </c>
      <c r="B1327">
        <v>40113.699999999997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5.4933599999999999E-2</v>
      </c>
      <c r="L1327">
        <v>0.93666000000000005</v>
      </c>
      <c r="M1327">
        <v>0</v>
      </c>
      <c r="N1327" t="s">
        <v>42</v>
      </c>
    </row>
    <row r="1328" spans="1:14" x14ac:dyDescent="0.25">
      <c r="A1328" t="s">
        <v>136</v>
      </c>
      <c r="B1328">
        <v>43571.3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5.391E-2</v>
      </c>
      <c r="L1328">
        <v>0.93183000000000005</v>
      </c>
      <c r="M1328">
        <v>0</v>
      </c>
      <c r="N1328" t="s">
        <v>42</v>
      </c>
    </row>
    <row r="1329" spans="1:25" x14ac:dyDescent="0.25">
      <c r="A1329" t="s">
        <v>136</v>
      </c>
      <c r="B1329">
        <v>43729.599999999999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5.3976999999999997E-2</v>
      </c>
      <c r="L1329">
        <v>0.93182200000000004</v>
      </c>
      <c r="M1329">
        <v>99</v>
      </c>
      <c r="N1329" t="s">
        <v>42</v>
      </c>
    </row>
    <row r="1330" spans="1:25" x14ac:dyDescent="0.25">
      <c r="A1330" t="s">
        <v>136</v>
      </c>
      <c r="B1330">
        <v>42459.8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5.3943400000000002E-2</v>
      </c>
      <c r="L1330">
        <v>0.93182699999999996</v>
      </c>
      <c r="M1330">
        <v>257</v>
      </c>
      <c r="N1330" t="s">
        <v>42</v>
      </c>
    </row>
    <row r="1331" spans="1:25" x14ac:dyDescent="0.25">
      <c r="A1331" t="s">
        <v>136</v>
      </c>
      <c r="B1331">
        <v>41275.4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5.3925500000000001E-2</v>
      </c>
      <c r="L1331">
        <v>0.931836</v>
      </c>
      <c r="M1331">
        <v>206</v>
      </c>
      <c r="N1331" t="s">
        <v>42</v>
      </c>
    </row>
    <row r="1332" spans="1:25" x14ac:dyDescent="0.25">
      <c r="A1332" t="s">
        <v>136</v>
      </c>
      <c r="B1332">
        <v>41764.800000000003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5.5332800000000001E-2</v>
      </c>
      <c r="L1332">
        <v>0.93262599999999996</v>
      </c>
      <c r="M1332">
        <v>0</v>
      </c>
      <c r="N1332" t="s">
        <v>42</v>
      </c>
    </row>
    <row r="1333" spans="1:25" x14ac:dyDescent="0.25">
      <c r="A1333" t="s">
        <v>136</v>
      </c>
      <c r="B1333">
        <v>40497.4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5.5046499999999998E-2</v>
      </c>
      <c r="L1333">
        <v>0.946187</v>
      </c>
      <c r="M1333">
        <v>0</v>
      </c>
      <c r="N1333" t="s">
        <v>42</v>
      </c>
    </row>
    <row r="1334" spans="1:25" x14ac:dyDescent="0.25">
      <c r="A1334" t="s">
        <v>136</v>
      </c>
      <c r="B1334">
        <v>42170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5.4012900000000003E-2</v>
      </c>
      <c r="L1334">
        <v>0.93179199999999995</v>
      </c>
      <c r="M1334">
        <v>0</v>
      </c>
      <c r="N1334" t="s">
        <v>42</v>
      </c>
    </row>
    <row r="1335" spans="1:25" x14ac:dyDescent="0.25">
      <c r="A1335" t="s">
        <v>136</v>
      </c>
      <c r="B1335">
        <v>41042.300000000003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5.3909499999999999E-2</v>
      </c>
      <c r="L1335">
        <v>0.93183099999999996</v>
      </c>
      <c r="M1335">
        <v>1104</v>
      </c>
      <c r="N1335" t="s">
        <v>42</v>
      </c>
    </row>
    <row r="1336" spans="1:25" x14ac:dyDescent="0.25">
      <c r="A1336" t="s">
        <v>136</v>
      </c>
      <c r="B1336">
        <v>42710.6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5.4645699999999998E-2</v>
      </c>
      <c r="L1336">
        <v>0.95837700000000003</v>
      </c>
      <c r="M1336">
        <v>0</v>
      </c>
      <c r="N1336" t="s">
        <v>42</v>
      </c>
    </row>
    <row r="1337" spans="1:25" x14ac:dyDescent="0.25">
      <c r="A1337" t="s">
        <v>136</v>
      </c>
      <c r="B1337">
        <v>42192.5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5.3910199999999998E-2</v>
      </c>
      <c r="L1337">
        <v>0.93182900000000002</v>
      </c>
      <c r="M1337">
        <v>0</v>
      </c>
      <c r="N1337" t="s">
        <v>42</v>
      </c>
    </row>
    <row r="1338" spans="1:25" x14ac:dyDescent="0.25">
      <c r="A1338" t="s">
        <v>136</v>
      </c>
      <c r="B1338">
        <v>41295.9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5.4347600000000003E-2</v>
      </c>
      <c r="L1338">
        <v>0.95568900000000001</v>
      </c>
      <c r="M1338">
        <v>241</v>
      </c>
      <c r="N1338" t="s">
        <v>42</v>
      </c>
    </row>
    <row r="1339" spans="1:25" x14ac:dyDescent="0.25">
      <c r="A1339" t="s">
        <v>136</v>
      </c>
      <c r="B1339">
        <v>43635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5.4000800000000002E-2</v>
      </c>
      <c r="L1339">
        <v>0.95076000000000005</v>
      </c>
      <c r="M1339">
        <v>548</v>
      </c>
      <c r="N1339" t="s">
        <v>42</v>
      </c>
    </row>
    <row r="1340" spans="1:25" x14ac:dyDescent="0.25">
      <c r="A1340" t="s">
        <v>136</v>
      </c>
      <c r="B1340">
        <v>41284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5.3915100000000001E-2</v>
      </c>
      <c r="L1340">
        <v>0.95253299999999996</v>
      </c>
      <c r="M1340">
        <v>191</v>
      </c>
      <c r="N1340" t="s">
        <v>42</v>
      </c>
    </row>
    <row r="1341" spans="1:25" x14ac:dyDescent="0.25">
      <c r="A1341" t="s">
        <v>136</v>
      </c>
      <c r="B1341">
        <v>41455.5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5.4761799999999999E-2</v>
      </c>
      <c r="L1341">
        <v>0.959094</v>
      </c>
      <c r="M1341">
        <v>0</v>
      </c>
      <c r="N1341" t="s">
        <v>42</v>
      </c>
    </row>
    <row r="1342" spans="1:25" x14ac:dyDescent="0.25">
      <c r="A1342" t="s">
        <v>136</v>
      </c>
      <c r="B1342">
        <v>41602.1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5.4186499999999999E-2</v>
      </c>
      <c r="L1342">
        <v>0.94400200000000001</v>
      </c>
      <c r="M1342">
        <v>0</v>
      </c>
      <c r="N1342" t="s">
        <v>42</v>
      </c>
    </row>
    <row r="1343" spans="1:25" x14ac:dyDescent="0.25">
      <c r="A1343" t="s">
        <v>136</v>
      </c>
      <c r="B1343">
        <v>41519.699999999997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5.3918300000000002E-2</v>
      </c>
      <c r="L1343">
        <v>0.95890699999999995</v>
      </c>
      <c r="M1343">
        <v>304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41975.199999999997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5.3913000000000003E-2</v>
      </c>
      <c r="L1344">
        <v>0.95296499999999995</v>
      </c>
      <c r="M1344">
        <v>0</v>
      </c>
      <c r="N1344" t="s">
        <v>42</v>
      </c>
      <c r="R1344">
        <f>AVERAGE(B1295:B1344)</f>
        <v>41906.598000000005</v>
      </c>
      <c r="S1344">
        <f>AVERAGE(C1295:C1344)</f>
        <v>0</v>
      </c>
      <c r="U1344">
        <f>_xlfn.VAR.P(B1295:B1344)</f>
        <v>757273.34499600111</v>
      </c>
      <c r="V1344">
        <f>_xlfn.VAR.P(C1295:C1344)</f>
        <v>0</v>
      </c>
      <c r="X1344">
        <f>1.96*SQRT(U1344)/50</f>
        <v>34.112409953778631</v>
      </c>
      <c r="Y1344">
        <f>1.96*SQRT(V1344)/50</f>
        <v>0</v>
      </c>
    </row>
    <row r="1345" spans="1:13" x14ac:dyDescent="0.25">
      <c r="A1345" t="s">
        <v>137</v>
      </c>
      <c r="B1345">
        <v>2095333.2489440001</v>
      </c>
      <c r="C1345" t="s">
        <v>36</v>
      </c>
    </row>
    <row r="1346" spans="1:13" x14ac:dyDescent="0.25">
      <c r="A1346" t="s">
        <v>138</v>
      </c>
      <c r="B1346">
        <v>41189.599999999999</v>
      </c>
      <c r="C1346">
        <v>41189.1</v>
      </c>
      <c r="D1346">
        <v>41187.699999999997</v>
      </c>
      <c r="E1346">
        <v>41147</v>
      </c>
      <c r="F1346">
        <v>1715.88</v>
      </c>
      <c r="G1346">
        <v>0</v>
      </c>
      <c r="H1346">
        <v>1220.04</v>
      </c>
      <c r="I1346">
        <v>0</v>
      </c>
      <c r="J1346">
        <v>5.4302400000000001E-2</v>
      </c>
      <c r="K1346">
        <v>0.93161899999999997</v>
      </c>
      <c r="L1346">
        <v>0</v>
      </c>
      <c r="M1346" t="s">
        <v>42</v>
      </c>
    </row>
    <row r="1347" spans="1:13" x14ac:dyDescent="0.25">
      <c r="A1347" t="s">
        <v>138</v>
      </c>
      <c r="B1347">
        <v>41541.699999999997</v>
      </c>
      <c r="C1347">
        <v>41541.199999999997</v>
      </c>
      <c r="D1347">
        <v>41539.699999999997</v>
      </c>
      <c r="E1347">
        <v>41498.699999999997</v>
      </c>
      <c r="F1347">
        <v>1752.59</v>
      </c>
      <c r="G1347">
        <v>0</v>
      </c>
      <c r="H1347">
        <v>1247.8399999999999</v>
      </c>
      <c r="I1347">
        <v>0</v>
      </c>
      <c r="J1347">
        <v>5.4564300000000003E-2</v>
      </c>
      <c r="K1347">
        <v>0.93153900000000001</v>
      </c>
      <c r="L1347">
        <v>0</v>
      </c>
      <c r="M1347" t="s">
        <v>42</v>
      </c>
    </row>
    <row r="1348" spans="1:13" x14ac:dyDescent="0.25">
      <c r="A1348" t="s">
        <v>138</v>
      </c>
      <c r="B1348">
        <v>41471.599999999999</v>
      </c>
      <c r="C1348">
        <v>41471.1</v>
      </c>
      <c r="D1348">
        <v>41469.599999999999</v>
      </c>
      <c r="E1348">
        <v>41428.800000000003</v>
      </c>
      <c r="F1348">
        <v>1744.68</v>
      </c>
      <c r="G1348">
        <v>0</v>
      </c>
      <c r="H1348">
        <v>1227.04</v>
      </c>
      <c r="I1348">
        <v>0</v>
      </c>
      <c r="J1348">
        <v>6.1413700000000002E-2</v>
      </c>
      <c r="K1348">
        <v>0.94744700000000004</v>
      </c>
      <c r="L1348">
        <v>0</v>
      </c>
      <c r="M1348" t="s">
        <v>42</v>
      </c>
    </row>
    <row r="1349" spans="1:13" x14ac:dyDescent="0.25">
      <c r="A1349" t="s">
        <v>138</v>
      </c>
      <c r="B1349">
        <v>40941.199999999997</v>
      </c>
      <c r="C1349">
        <v>40940.800000000003</v>
      </c>
      <c r="D1349">
        <v>40939.300000000003</v>
      </c>
      <c r="E1349">
        <v>40899.1</v>
      </c>
      <c r="F1349">
        <v>1706.36</v>
      </c>
      <c r="G1349">
        <v>0</v>
      </c>
      <c r="H1349">
        <v>1213.9100000000001</v>
      </c>
      <c r="I1349">
        <v>0</v>
      </c>
      <c r="J1349">
        <v>5.4087299999999998E-2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40901.5</v>
      </c>
      <c r="C1350">
        <v>40901.1</v>
      </c>
      <c r="D1350">
        <v>40899.699999999997</v>
      </c>
      <c r="E1350">
        <v>40859.4</v>
      </c>
      <c r="F1350">
        <v>1719.17</v>
      </c>
      <c r="G1350">
        <v>0</v>
      </c>
      <c r="H1350">
        <v>1212.79</v>
      </c>
      <c r="I1350">
        <v>0</v>
      </c>
      <c r="J1350">
        <v>7.0177400000000001E-2</v>
      </c>
      <c r="K1350">
        <v>0.93167500000000003</v>
      </c>
      <c r="L1350">
        <v>0</v>
      </c>
      <c r="M1350" t="s">
        <v>42</v>
      </c>
    </row>
    <row r="1351" spans="1:13" x14ac:dyDescent="0.25">
      <c r="A1351" t="s">
        <v>138</v>
      </c>
      <c r="B1351">
        <v>40947.800000000003</v>
      </c>
      <c r="C1351">
        <v>40947.4</v>
      </c>
      <c r="D1351">
        <v>40945.9</v>
      </c>
      <c r="E1351">
        <v>40905.599999999999</v>
      </c>
      <c r="F1351">
        <v>1704.76</v>
      </c>
      <c r="G1351">
        <v>0</v>
      </c>
      <c r="H1351">
        <v>1214.3800000000001</v>
      </c>
      <c r="I1351">
        <v>0</v>
      </c>
      <c r="J1351">
        <v>5.3910699999999999E-2</v>
      </c>
      <c r="K1351">
        <v>0.941666</v>
      </c>
      <c r="L1351">
        <v>0</v>
      </c>
      <c r="M1351" t="s">
        <v>42</v>
      </c>
    </row>
    <row r="1352" spans="1:13" x14ac:dyDescent="0.25">
      <c r="A1352" t="s">
        <v>138</v>
      </c>
      <c r="B1352">
        <v>39792.800000000003</v>
      </c>
      <c r="C1352">
        <v>39792.400000000001</v>
      </c>
      <c r="D1352">
        <v>39791</v>
      </c>
      <c r="E1352">
        <v>39751.699999999997</v>
      </c>
      <c r="F1352">
        <v>1660.93</v>
      </c>
      <c r="G1352">
        <v>0</v>
      </c>
      <c r="H1352">
        <v>1179.6300000000001</v>
      </c>
      <c r="I1352">
        <v>0</v>
      </c>
      <c r="J1352">
        <v>5.4299E-2</v>
      </c>
      <c r="K1352">
        <v>0.93174000000000001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40413.599999999999</v>
      </c>
      <c r="C1353">
        <v>40413.199999999997</v>
      </c>
      <c r="D1353">
        <v>40411.699999999997</v>
      </c>
      <c r="E1353">
        <v>40371.800000000003</v>
      </c>
      <c r="F1353">
        <v>1703.14</v>
      </c>
      <c r="G1353">
        <v>0</v>
      </c>
      <c r="H1353">
        <v>1216.5999999999999</v>
      </c>
      <c r="I1353">
        <v>0</v>
      </c>
      <c r="J1353">
        <v>5.47845E-2</v>
      </c>
      <c r="K1353">
        <v>0.93183400000000005</v>
      </c>
      <c r="L1353">
        <v>0</v>
      </c>
      <c r="M1353" t="s">
        <v>42</v>
      </c>
    </row>
    <row r="1354" spans="1:13" x14ac:dyDescent="0.25">
      <c r="A1354" t="s">
        <v>138</v>
      </c>
      <c r="B1354">
        <v>41281.699999999997</v>
      </c>
      <c r="C1354">
        <v>41281.300000000003</v>
      </c>
      <c r="D1354">
        <v>41279.800000000003</v>
      </c>
      <c r="E1354">
        <v>41238.9</v>
      </c>
      <c r="F1354">
        <v>1743.27</v>
      </c>
      <c r="G1354">
        <v>0</v>
      </c>
      <c r="H1354">
        <v>1224.6400000000001</v>
      </c>
      <c r="I1354">
        <v>0</v>
      </c>
      <c r="J1354">
        <v>7.49832E-2</v>
      </c>
      <c r="K1354">
        <v>0.93174800000000002</v>
      </c>
      <c r="L1354">
        <v>0</v>
      </c>
      <c r="M1354" t="s">
        <v>42</v>
      </c>
    </row>
    <row r="1355" spans="1:13" x14ac:dyDescent="0.25">
      <c r="A1355" t="s">
        <v>138</v>
      </c>
      <c r="B1355">
        <v>40997.599999999999</v>
      </c>
      <c r="C1355">
        <v>40997.199999999997</v>
      </c>
      <c r="D1355">
        <v>40995.699999999997</v>
      </c>
      <c r="E1355">
        <v>40955.199999999997</v>
      </c>
      <c r="F1355">
        <v>1706.69</v>
      </c>
      <c r="G1355">
        <v>0</v>
      </c>
      <c r="H1355">
        <v>1233.3599999999999</v>
      </c>
      <c r="I1355">
        <v>0</v>
      </c>
      <c r="J1355">
        <v>5.4365200000000002E-2</v>
      </c>
      <c r="K1355">
        <v>0.93183499999999997</v>
      </c>
      <c r="L1355">
        <v>0</v>
      </c>
      <c r="M1355" t="s">
        <v>42</v>
      </c>
    </row>
    <row r="1356" spans="1:13" x14ac:dyDescent="0.25">
      <c r="A1356" t="s">
        <v>138</v>
      </c>
      <c r="B1356">
        <v>40067.1</v>
      </c>
      <c r="C1356">
        <v>40066.699999999997</v>
      </c>
      <c r="D1356">
        <v>40065.199999999997</v>
      </c>
      <c r="E1356">
        <v>40025.800000000003</v>
      </c>
      <c r="F1356">
        <v>1667.74</v>
      </c>
      <c r="G1356">
        <v>0</v>
      </c>
      <c r="H1356">
        <v>1207.24</v>
      </c>
      <c r="I1356">
        <v>0</v>
      </c>
      <c r="J1356">
        <v>5.41518E-2</v>
      </c>
      <c r="K1356">
        <v>0.93178399999999995</v>
      </c>
      <c r="L1356">
        <v>0</v>
      </c>
      <c r="M1356" t="s">
        <v>42</v>
      </c>
    </row>
    <row r="1357" spans="1:13" x14ac:dyDescent="0.25">
      <c r="A1357" t="s">
        <v>138</v>
      </c>
      <c r="B1357">
        <v>41083.9</v>
      </c>
      <c r="C1357">
        <v>41083.5</v>
      </c>
      <c r="D1357">
        <v>41082</v>
      </c>
      <c r="E1357">
        <v>41041.699999999997</v>
      </c>
      <c r="F1357">
        <v>1731.91</v>
      </c>
      <c r="G1357">
        <v>0</v>
      </c>
      <c r="H1357">
        <v>1218</v>
      </c>
      <c r="I1357">
        <v>0</v>
      </c>
      <c r="J1357">
        <v>6.5990699999999999E-2</v>
      </c>
      <c r="K1357">
        <v>0.931836</v>
      </c>
      <c r="L1357">
        <v>0</v>
      </c>
      <c r="M1357" t="s">
        <v>42</v>
      </c>
    </row>
    <row r="1358" spans="1:13" x14ac:dyDescent="0.25">
      <c r="A1358" t="s">
        <v>138</v>
      </c>
      <c r="B1358">
        <v>41212.1</v>
      </c>
      <c r="C1358">
        <v>41211.699999999997</v>
      </c>
      <c r="D1358">
        <v>41210.199999999997</v>
      </c>
      <c r="E1358">
        <v>41169.699999999997</v>
      </c>
      <c r="F1358">
        <v>1740.13</v>
      </c>
      <c r="G1358">
        <v>0</v>
      </c>
      <c r="H1358">
        <v>1219.6300000000001</v>
      </c>
      <c r="I1358">
        <v>0</v>
      </c>
      <c r="J1358">
        <v>8.3255800000000005E-2</v>
      </c>
      <c r="K1358">
        <v>0.93181000000000003</v>
      </c>
      <c r="L1358">
        <v>0</v>
      </c>
      <c r="M1358" t="s">
        <v>42</v>
      </c>
    </row>
    <row r="1359" spans="1:13" x14ac:dyDescent="0.25">
      <c r="A1359" t="s">
        <v>138</v>
      </c>
      <c r="B1359">
        <v>41898.199999999997</v>
      </c>
      <c r="C1359">
        <v>41897.800000000003</v>
      </c>
      <c r="D1359">
        <v>41896.300000000003</v>
      </c>
      <c r="E1359">
        <v>41855</v>
      </c>
      <c r="F1359">
        <v>1784.15</v>
      </c>
      <c r="G1359">
        <v>0</v>
      </c>
      <c r="H1359">
        <v>1238.19</v>
      </c>
      <c r="I1359">
        <v>0</v>
      </c>
      <c r="J1359">
        <v>5.3963499999999998E-2</v>
      </c>
      <c r="K1359">
        <v>0.93303100000000005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41736.9</v>
      </c>
      <c r="C1360">
        <v>41736.5</v>
      </c>
      <c r="D1360">
        <v>41735</v>
      </c>
      <c r="E1360">
        <v>41693.9</v>
      </c>
      <c r="F1360">
        <v>1747.19</v>
      </c>
      <c r="G1360">
        <v>0</v>
      </c>
      <c r="H1360">
        <v>1255.9000000000001</v>
      </c>
      <c r="I1360">
        <v>0</v>
      </c>
      <c r="J1360">
        <v>5.4908800000000001E-2</v>
      </c>
      <c r="K1360">
        <v>0.93287100000000001</v>
      </c>
      <c r="L1360">
        <v>0</v>
      </c>
      <c r="M1360" t="s">
        <v>42</v>
      </c>
    </row>
    <row r="1361" spans="1:13" x14ac:dyDescent="0.25">
      <c r="A1361" t="s">
        <v>138</v>
      </c>
      <c r="B1361">
        <v>41439.5</v>
      </c>
      <c r="C1361">
        <v>41439</v>
      </c>
      <c r="D1361">
        <v>41437.5</v>
      </c>
      <c r="E1361">
        <v>41396.5</v>
      </c>
      <c r="F1361">
        <v>1724.7</v>
      </c>
      <c r="G1361">
        <v>0</v>
      </c>
      <c r="H1361">
        <v>1250.1600000000001</v>
      </c>
      <c r="I1361">
        <v>0</v>
      </c>
      <c r="J1361">
        <v>6.0809000000000002E-2</v>
      </c>
      <c r="K1361">
        <v>0.95633100000000004</v>
      </c>
      <c r="L1361">
        <v>0</v>
      </c>
      <c r="M1361" t="s">
        <v>42</v>
      </c>
    </row>
    <row r="1362" spans="1:13" x14ac:dyDescent="0.25">
      <c r="A1362" t="s">
        <v>138</v>
      </c>
      <c r="B1362">
        <v>41933.699999999997</v>
      </c>
      <c r="C1362">
        <v>41933.300000000003</v>
      </c>
      <c r="D1362">
        <v>41931.800000000003</v>
      </c>
      <c r="E1362">
        <v>41890.400000000001</v>
      </c>
      <c r="F1362">
        <v>1748.44</v>
      </c>
      <c r="G1362">
        <v>0</v>
      </c>
      <c r="H1362">
        <v>1240.7</v>
      </c>
      <c r="I1362">
        <v>0</v>
      </c>
      <c r="J1362">
        <v>5.7613200000000003E-2</v>
      </c>
      <c r="K1362">
        <v>0.95910700000000004</v>
      </c>
      <c r="L1362">
        <v>0</v>
      </c>
      <c r="M1362" t="s">
        <v>42</v>
      </c>
    </row>
    <row r="1363" spans="1:13" x14ac:dyDescent="0.25">
      <c r="A1363" t="s">
        <v>138</v>
      </c>
      <c r="B1363">
        <v>41690.400000000001</v>
      </c>
      <c r="C1363">
        <v>41690</v>
      </c>
      <c r="D1363">
        <v>41688.5</v>
      </c>
      <c r="E1363">
        <v>41647.300000000003</v>
      </c>
      <c r="F1363">
        <v>1738.27</v>
      </c>
      <c r="G1363">
        <v>0</v>
      </c>
      <c r="H1363">
        <v>1237.6199999999999</v>
      </c>
      <c r="I1363">
        <v>0</v>
      </c>
      <c r="J1363">
        <v>5.4147500000000001E-2</v>
      </c>
      <c r="K1363">
        <v>0.931836</v>
      </c>
      <c r="L1363">
        <v>0</v>
      </c>
      <c r="M1363" t="s">
        <v>42</v>
      </c>
    </row>
    <row r="1364" spans="1:13" x14ac:dyDescent="0.25">
      <c r="A1364" t="s">
        <v>138</v>
      </c>
      <c r="B1364">
        <v>41847.9</v>
      </c>
      <c r="C1364">
        <v>41847.4</v>
      </c>
      <c r="D1364">
        <v>41845.9</v>
      </c>
      <c r="E1364">
        <v>41804.699999999997</v>
      </c>
      <c r="F1364">
        <v>1741.18</v>
      </c>
      <c r="G1364">
        <v>0</v>
      </c>
      <c r="H1364">
        <v>1239.3900000000001</v>
      </c>
      <c r="I1364">
        <v>0</v>
      </c>
      <c r="J1364">
        <v>5.4142999999999997E-2</v>
      </c>
      <c r="K1364">
        <v>0.93182600000000004</v>
      </c>
      <c r="L1364">
        <v>0</v>
      </c>
      <c r="M1364" t="s">
        <v>42</v>
      </c>
    </row>
    <row r="1365" spans="1:13" x14ac:dyDescent="0.25">
      <c r="A1365" t="s">
        <v>138</v>
      </c>
      <c r="B1365">
        <v>41028.199999999997</v>
      </c>
      <c r="C1365">
        <v>41027.800000000003</v>
      </c>
      <c r="D1365">
        <v>41026.300000000003</v>
      </c>
      <c r="E1365">
        <v>40985.800000000003</v>
      </c>
      <c r="F1365">
        <v>1730.73</v>
      </c>
      <c r="G1365">
        <v>0</v>
      </c>
      <c r="H1365">
        <v>1253.53</v>
      </c>
      <c r="I1365">
        <v>0</v>
      </c>
      <c r="J1365">
        <v>6.1459600000000003E-2</v>
      </c>
      <c r="K1365">
        <v>0.931836</v>
      </c>
      <c r="L1365">
        <v>0</v>
      </c>
      <c r="M1365" t="s">
        <v>42</v>
      </c>
    </row>
    <row r="1366" spans="1:13" x14ac:dyDescent="0.25">
      <c r="A1366" t="s">
        <v>138</v>
      </c>
      <c r="B1366">
        <v>42710.2</v>
      </c>
      <c r="C1366">
        <v>42709.8</v>
      </c>
      <c r="D1366">
        <v>42708.3</v>
      </c>
      <c r="E1366">
        <v>42666.2</v>
      </c>
      <c r="F1366">
        <v>1782.87</v>
      </c>
      <c r="G1366">
        <v>0</v>
      </c>
      <c r="H1366">
        <v>1265.02</v>
      </c>
      <c r="I1366">
        <v>0</v>
      </c>
      <c r="J1366">
        <v>5.6482699999999997E-2</v>
      </c>
      <c r="K1366">
        <v>0.93183499999999997</v>
      </c>
      <c r="L1366">
        <v>0</v>
      </c>
      <c r="M1366" t="s">
        <v>42</v>
      </c>
    </row>
    <row r="1367" spans="1:13" x14ac:dyDescent="0.25">
      <c r="A1367" t="s">
        <v>138</v>
      </c>
      <c r="B1367">
        <v>41108.6</v>
      </c>
      <c r="C1367">
        <v>41108.199999999997</v>
      </c>
      <c r="D1367">
        <v>41106.699999999997</v>
      </c>
      <c r="E1367">
        <v>41066.1</v>
      </c>
      <c r="F1367">
        <v>1713.54</v>
      </c>
      <c r="G1367">
        <v>0</v>
      </c>
      <c r="H1367">
        <v>1218.99</v>
      </c>
      <c r="I1367">
        <v>0</v>
      </c>
      <c r="J1367">
        <v>5.6705199999999997E-2</v>
      </c>
      <c r="K1367">
        <v>0.95218000000000003</v>
      </c>
      <c r="L1367">
        <v>0</v>
      </c>
      <c r="M1367" t="s">
        <v>42</v>
      </c>
    </row>
    <row r="1368" spans="1:13" x14ac:dyDescent="0.25">
      <c r="A1368" t="s">
        <v>138</v>
      </c>
      <c r="B1368">
        <v>43220.7</v>
      </c>
      <c r="C1368">
        <v>43220.3</v>
      </c>
      <c r="D1368">
        <v>43218.8</v>
      </c>
      <c r="E1368">
        <v>43176.2</v>
      </c>
      <c r="F1368">
        <v>1804.08</v>
      </c>
      <c r="G1368">
        <v>0</v>
      </c>
      <c r="H1368">
        <v>1279.8399999999999</v>
      </c>
      <c r="I1368">
        <v>0</v>
      </c>
      <c r="J1368">
        <v>5.4883700000000001E-2</v>
      </c>
      <c r="K1368">
        <v>0.93172600000000005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42173.9</v>
      </c>
      <c r="C1369">
        <v>42173.4</v>
      </c>
      <c r="D1369">
        <v>42171.9</v>
      </c>
      <c r="E1369">
        <v>42130.3</v>
      </c>
      <c r="F1369">
        <v>1763.09</v>
      </c>
      <c r="G1369">
        <v>0</v>
      </c>
      <c r="H1369">
        <v>1249.43</v>
      </c>
      <c r="I1369">
        <v>0</v>
      </c>
      <c r="J1369">
        <v>5.5074100000000001E-2</v>
      </c>
      <c r="K1369">
        <v>0.931836</v>
      </c>
      <c r="L1369">
        <v>0</v>
      </c>
      <c r="M1369" t="s">
        <v>42</v>
      </c>
    </row>
    <row r="1370" spans="1:13" x14ac:dyDescent="0.25">
      <c r="A1370" t="s">
        <v>138</v>
      </c>
      <c r="B1370">
        <v>41893.1</v>
      </c>
      <c r="C1370">
        <v>41892.699999999997</v>
      </c>
      <c r="D1370">
        <v>41891.1</v>
      </c>
      <c r="E1370">
        <v>41849.800000000003</v>
      </c>
      <c r="F1370">
        <v>1744.96</v>
      </c>
      <c r="G1370">
        <v>0</v>
      </c>
      <c r="H1370">
        <v>1240.1099999999999</v>
      </c>
      <c r="I1370">
        <v>0</v>
      </c>
      <c r="J1370">
        <v>5.3929199999999997E-2</v>
      </c>
      <c r="K1370">
        <v>0.931836</v>
      </c>
      <c r="L1370">
        <v>0</v>
      </c>
      <c r="M1370" t="s">
        <v>42</v>
      </c>
    </row>
    <row r="1371" spans="1:13" x14ac:dyDescent="0.25">
      <c r="A1371" t="s">
        <v>138</v>
      </c>
      <c r="B1371">
        <v>41621</v>
      </c>
      <c r="C1371">
        <v>41620.6</v>
      </c>
      <c r="D1371">
        <v>41619.1</v>
      </c>
      <c r="E1371">
        <v>41578</v>
      </c>
      <c r="F1371">
        <v>1791.23</v>
      </c>
      <c r="G1371">
        <v>0</v>
      </c>
      <c r="H1371">
        <v>1231.98</v>
      </c>
      <c r="I1371">
        <v>0</v>
      </c>
      <c r="J1371">
        <v>5.39988E-2</v>
      </c>
      <c r="K1371">
        <v>0.93145800000000001</v>
      </c>
      <c r="L1371">
        <v>0</v>
      </c>
      <c r="M1371" t="s">
        <v>42</v>
      </c>
    </row>
    <row r="1372" spans="1:13" x14ac:dyDescent="0.25">
      <c r="A1372" t="s">
        <v>138</v>
      </c>
      <c r="B1372">
        <v>41232.400000000001</v>
      </c>
      <c r="C1372">
        <v>41232</v>
      </c>
      <c r="D1372">
        <v>41230.5</v>
      </c>
      <c r="E1372">
        <v>41189.9</v>
      </c>
      <c r="F1372">
        <v>1720.85</v>
      </c>
      <c r="G1372">
        <v>0</v>
      </c>
      <c r="H1372">
        <v>1239.8499999999999</v>
      </c>
      <c r="I1372">
        <v>0</v>
      </c>
      <c r="J1372">
        <v>5.6214600000000003E-2</v>
      </c>
      <c r="K1372">
        <v>0.93142499999999995</v>
      </c>
      <c r="L1372">
        <v>0</v>
      </c>
      <c r="M1372" t="s">
        <v>42</v>
      </c>
    </row>
    <row r="1373" spans="1:13" x14ac:dyDescent="0.25">
      <c r="A1373" t="s">
        <v>138</v>
      </c>
      <c r="B1373">
        <v>42710.3</v>
      </c>
      <c r="C1373">
        <v>42709.8</v>
      </c>
      <c r="D1373">
        <v>42708.3</v>
      </c>
      <c r="E1373">
        <v>42666.1</v>
      </c>
      <c r="F1373">
        <v>1781.2</v>
      </c>
      <c r="G1373">
        <v>0</v>
      </c>
      <c r="H1373">
        <v>1306.18</v>
      </c>
      <c r="I1373">
        <v>0</v>
      </c>
      <c r="J1373">
        <v>5.5857200000000003E-2</v>
      </c>
      <c r="K1373">
        <v>0.95728500000000005</v>
      </c>
      <c r="L1373">
        <v>0</v>
      </c>
      <c r="M1373" t="s">
        <v>42</v>
      </c>
    </row>
    <row r="1374" spans="1:13" x14ac:dyDescent="0.25">
      <c r="A1374" t="s">
        <v>138</v>
      </c>
      <c r="B1374">
        <v>42030.8</v>
      </c>
      <c r="C1374">
        <v>42030.3</v>
      </c>
      <c r="D1374">
        <v>42028.800000000003</v>
      </c>
      <c r="E1374">
        <v>41987.3</v>
      </c>
      <c r="F1374">
        <v>1785.8</v>
      </c>
      <c r="G1374">
        <v>0</v>
      </c>
      <c r="H1374">
        <v>1245.4100000000001</v>
      </c>
      <c r="I1374">
        <v>0</v>
      </c>
      <c r="J1374">
        <v>5.43007E-2</v>
      </c>
      <c r="K1374">
        <v>0.93178899999999998</v>
      </c>
      <c r="L1374">
        <v>0</v>
      </c>
      <c r="M1374" t="s">
        <v>42</v>
      </c>
    </row>
    <row r="1375" spans="1:13" x14ac:dyDescent="0.25">
      <c r="A1375" t="s">
        <v>138</v>
      </c>
      <c r="B1375">
        <v>42157.5</v>
      </c>
      <c r="C1375">
        <v>42157.1</v>
      </c>
      <c r="D1375">
        <v>42155.6</v>
      </c>
      <c r="E1375">
        <v>42114</v>
      </c>
      <c r="F1375">
        <v>1761.35</v>
      </c>
      <c r="G1375">
        <v>0</v>
      </c>
      <c r="H1375">
        <v>1267.8900000000001</v>
      </c>
      <c r="I1375">
        <v>0</v>
      </c>
      <c r="J1375">
        <v>5.8967100000000001E-2</v>
      </c>
      <c r="K1375">
        <v>0.95487599999999995</v>
      </c>
      <c r="L1375">
        <v>0</v>
      </c>
      <c r="M1375" t="s">
        <v>42</v>
      </c>
    </row>
    <row r="1376" spans="1:13" x14ac:dyDescent="0.25">
      <c r="A1376" t="s">
        <v>138</v>
      </c>
      <c r="B1376">
        <v>40713.199999999997</v>
      </c>
      <c r="C1376">
        <v>40712.800000000003</v>
      </c>
      <c r="D1376">
        <v>40711.300000000003</v>
      </c>
      <c r="E1376">
        <v>40671.1</v>
      </c>
      <c r="F1376">
        <v>1698.77</v>
      </c>
      <c r="G1376">
        <v>0</v>
      </c>
      <c r="H1376">
        <v>1245.04</v>
      </c>
      <c r="I1376">
        <v>0</v>
      </c>
      <c r="J1376">
        <v>6.2843300000000005E-2</v>
      </c>
      <c r="K1376">
        <v>0.93181499999999995</v>
      </c>
      <c r="L1376">
        <v>0</v>
      </c>
      <c r="M1376" t="s">
        <v>42</v>
      </c>
    </row>
    <row r="1377" spans="1:13" x14ac:dyDescent="0.25">
      <c r="A1377" t="s">
        <v>138</v>
      </c>
      <c r="B1377">
        <v>42989.8</v>
      </c>
      <c r="C1377">
        <v>42989.4</v>
      </c>
      <c r="D1377">
        <v>42987.8</v>
      </c>
      <c r="E1377">
        <v>42924.7</v>
      </c>
      <c r="F1377">
        <v>1849.74</v>
      </c>
      <c r="G1377">
        <v>0</v>
      </c>
      <c r="H1377">
        <v>1312.9</v>
      </c>
      <c r="I1377">
        <v>0</v>
      </c>
      <c r="J1377">
        <v>6.0635300000000003E-2</v>
      </c>
      <c r="K1377">
        <v>0.95913499999999996</v>
      </c>
      <c r="L1377">
        <v>0</v>
      </c>
      <c r="M1377" t="s">
        <v>42</v>
      </c>
    </row>
    <row r="1378" spans="1:13" x14ac:dyDescent="0.25">
      <c r="A1378" t="s">
        <v>138</v>
      </c>
      <c r="B1378">
        <v>41452</v>
      </c>
      <c r="C1378">
        <v>41451.599999999999</v>
      </c>
      <c r="D1378">
        <v>41450.1</v>
      </c>
      <c r="E1378">
        <v>41409.300000000003</v>
      </c>
      <c r="F1378">
        <v>1766.91</v>
      </c>
      <c r="G1378">
        <v>0</v>
      </c>
      <c r="H1378">
        <v>1227.72</v>
      </c>
      <c r="I1378">
        <v>0</v>
      </c>
      <c r="J1378">
        <v>5.4729899999999998E-2</v>
      </c>
      <c r="K1378">
        <v>0.93168200000000001</v>
      </c>
      <c r="L1378">
        <v>0</v>
      </c>
      <c r="M1378" t="s">
        <v>42</v>
      </c>
    </row>
    <row r="1379" spans="1:13" x14ac:dyDescent="0.25">
      <c r="A1379" t="s">
        <v>138</v>
      </c>
      <c r="B1379">
        <v>40701.1</v>
      </c>
      <c r="C1379">
        <v>40700.699999999997</v>
      </c>
      <c r="D1379">
        <v>40699.199999999997</v>
      </c>
      <c r="E1379">
        <v>40659.1</v>
      </c>
      <c r="F1379">
        <v>1697.78</v>
      </c>
      <c r="G1379">
        <v>0</v>
      </c>
      <c r="H1379">
        <v>1243.8800000000001</v>
      </c>
      <c r="I1379">
        <v>0</v>
      </c>
      <c r="J1379">
        <v>7.5623200000000002E-2</v>
      </c>
      <c r="K1379">
        <v>0.93183499999999997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42217.4</v>
      </c>
      <c r="C1380">
        <v>42217</v>
      </c>
      <c r="D1380">
        <v>42215.5</v>
      </c>
      <c r="E1380">
        <v>42173.9</v>
      </c>
      <c r="F1380">
        <v>1755.43</v>
      </c>
      <c r="G1380">
        <v>0</v>
      </c>
      <c r="H1380">
        <v>1249.69</v>
      </c>
      <c r="I1380">
        <v>0</v>
      </c>
      <c r="J1380">
        <v>5.3910300000000001E-2</v>
      </c>
      <c r="K1380">
        <v>0.93174699999999999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41919.4</v>
      </c>
      <c r="C1381">
        <v>41918.9</v>
      </c>
      <c r="D1381">
        <v>41917.4</v>
      </c>
      <c r="E1381">
        <v>41876</v>
      </c>
      <c r="F1381">
        <v>1746.69</v>
      </c>
      <c r="G1381">
        <v>0</v>
      </c>
      <c r="H1381">
        <v>1240.3800000000001</v>
      </c>
      <c r="I1381">
        <v>0</v>
      </c>
      <c r="J1381">
        <v>5.3912099999999998E-2</v>
      </c>
      <c r="K1381">
        <v>0.95545899999999995</v>
      </c>
      <c r="L1381">
        <v>0</v>
      </c>
      <c r="M1381" t="s">
        <v>42</v>
      </c>
    </row>
    <row r="1382" spans="1:13" x14ac:dyDescent="0.25">
      <c r="A1382" t="s">
        <v>138</v>
      </c>
      <c r="B1382">
        <v>43128</v>
      </c>
      <c r="C1382">
        <v>43127.5</v>
      </c>
      <c r="D1382">
        <v>43126</v>
      </c>
      <c r="E1382">
        <v>43083.5</v>
      </c>
      <c r="F1382">
        <v>1839.67</v>
      </c>
      <c r="G1382">
        <v>0</v>
      </c>
      <c r="H1382">
        <v>1276.53</v>
      </c>
      <c r="I1382">
        <v>0</v>
      </c>
      <c r="J1382">
        <v>5.7804599999999998E-2</v>
      </c>
      <c r="K1382">
        <v>0.931732</v>
      </c>
      <c r="L1382">
        <v>0</v>
      </c>
      <c r="M1382" t="s">
        <v>42</v>
      </c>
    </row>
    <row r="1383" spans="1:13" x14ac:dyDescent="0.25">
      <c r="A1383" t="s">
        <v>138</v>
      </c>
      <c r="B1383">
        <v>42045.9</v>
      </c>
      <c r="C1383">
        <v>42045.4</v>
      </c>
      <c r="D1383">
        <v>42043.9</v>
      </c>
      <c r="E1383">
        <v>42002.400000000001</v>
      </c>
      <c r="F1383">
        <v>1773.35</v>
      </c>
      <c r="G1383">
        <v>0</v>
      </c>
      <c r="H1383">
        <v>1245.07</v>
      </c>
      <c r="I1383">
        <v>0</v>
      </c>
      <c r="J1383">
        <v>5.72953E-2</v>
      </c>
      <c r="K1383">
        <v>0.94099999999999995</v>
      </c>
      <c r="L1383">
        <v>0</v>
      </c>
      <c r="M1383" t="s">
        <v>42</v>
      </c>
    </row>
    <row r="1384" spans="1:13" x14ac:dyDescent="0.25">
      <c r="A1384" t="s">
        <v>138</v>
      </c>
      <c r="B1384">
        <v>42536.800000000003</v>
      </c>
      <c r="C1384">
        <v>42536.3</v>
      </c>
      <c r="D1384">
        <v>42534.7</v>
      </c>
      <c r="E1384">
        <v>42492.800000000003</v>
      </c>
      <c r="F1384">
        <v>1783.9</v>
      </c>
      <c r="G1384">
        <v>0</v>
      </c>
      <c r="H1384">
        <v>1280</v>
      </c>
      <c r="I1384">
        <v>0</v>
      </c>
      <c r="J1384">
        <v>5.3941900000000001E-2</v>
      </c>
      <c r="K1384">
        <v>0.931836</v>
      </c>
      <c r="L1384">
        <v>0</v>
      </c>
      <c r="M1384" t="s">
        <v>42</v>
      </c>
    </row>
    <row r="1385" spans="1:13" x14ac:dyDescent="0.25">
      <c r="A1385" t="s">
        <v>138</v>
      </c>
      <c r="B1385">
        <v>42227</v>
      </c>
      <c r="C1385">
        <v>42226.6</v>
      </c>
      <c r="D1385">
        <v>42225</v>
      </c>
      <c r="E1385">
        <v>42183.5</v>
      </c>
      <c r="F1385">
        <v>1759.58</v>
      </c>
      <c r="G1385">
        <v>0</v>
      </c>
      <c r="H1385">
        <v>1251.68</v>
      </c>
      <c r="I1385">
        <v>0</v>
      </c>
      <c r="J1385">
        <v>5.8022200000000003E-2</v>
      </c>
      <c r="K1385">
        <v>0.93179699999999999</v>
      </c>
      <c r="L1385">
        <v>0</v>
      </c>
      <c r="M1385" t="s">
        <v>42</v>
      </c>
    </row>
    <row r="1386" spans="1:13" x14ac:dyDescent="0.25">
      <c r="A1386" t="s">
        <v>138</v>
      </c>
      <c r="B1386">
        <v>41100</v>
      </c>
      <c r="C1386">
        <v>41099.599999999999</v>
      </c>
      <c r="D1386">
        <v>41098</v>
      </c>
      <c r="E1386">
        <v>41057.599999999999</v>
      </c>
      <c r="F1386">
        <v>1714.34</v>
      </c>
      <c r="G1386">
        <v>0</v>
      </c>
      <c r="H1386">
        <v>1238.3499999999999</v>
      </c>
      <c r="I1386">
        <v>0</v>
      </c>
      <c r="J1386">
        <v>5.4579799999999998E-2</v>
      </c>
      <c r="K1386">
        <v>0.95854799999999996</v>
      </c>
      <c r="L1386">
        <v>0</v>
      </c>
      <c r="M1386" t="s">
        <v>42</v>
      </c>
    </row>
    <row r="1387" spans="1:13" x14ac:dyDescent="0.25">
      <c r="A1387" t="s">
        <v>138</v>
      </c>
      <c r="B1387">
        <v>41533.800000000003</v>
      </c>
      <c r="C1387">
        <v>41533.4</v>
      </c>
      <c r="D1387">
        <v>41531.800000000003</v>
      </c>
      <c r="E1387">
        <v>41491</v>
      </c>
      <c r="F1387">
        <v>1737.75</v>
      </c>
      <c r="G1387">
        <v>0</v>
      </c>
      <c r="H1387">
        <v>1230</v>
      </c>
      <c r="I1387">
        <v>0</v>
      </c>
      <c r="J1387">
        <v>5.4412799999999997E-2</v>
      </c>
      <c r="K1387">
        <v>0.94634499999999999</v>
      </c>
      <c r="L1387">
        <v>0</v>
      </c>
      <c r="M1387" t="s">
        <v>42</v>
      </c>
    </row>
    <row r="1388" spans="1:13" x14ac:dyDescent="0.25">
      <c r="A1388" t="s">
        <v>138</v>
      </c>
      <c r="B1388">
        <v>41298.400000000001</v>
      </c>
      <c r="C1388">
        <v>41298</v>
      </c>
      <c r="D1388">
        <v>41296.5</v>
      </c>
      <c r="E1388">
        <v>41255.800000000003</v>
      </c>
      <c r="F1388">
        <v>1726.07</v>
      </c>
      <c r="G1388">
        <v>0</v>
      </c>
      <c r="H1388">
        <v>1224.42</v>
      </c>
      <c r="I1388">
        <v>0</v>
      </c>
      <c r="J1388">
        <v>5.4378799999999998E-2</v>
      </c>
      <c r="K1388">
        <v>0.93094200000000005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40313.1</v>
      </c>
      <c r="C1389">
        <v>40312.699999999997</v>
      </c>
      <c r="D1389">
        <v>40311.300000000003</v>
      </c>
      <c r="E1389">
        <v>40271.5</v>
      </c>
      <c r="F1389">
        <v>1718.97</v>
      </c>
      <c r="G1389">
        <v>0</v>
      </c>
      <c r="H1389">
        <v>1196.26</v>
      </c>
      <c r="I1389">
        <v>0</v>
      </c>
      <c r="J1389">
        <v>6.5740000000000007E-2</v>
      </c>
      <c r="K1389">
        <v>0.93181000000000003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41411.4</v>
      </c>
      <c r="C1390">
        <v>41411</v>
      </c>
      <c r="D1390">
        <v>41409.599999999999</v>
      </c>
      <c r="E1390">
        <v>41368.699999999997</v>
      </c>
      <c r="F1390">
        <v>1763.1</v>
      </c>
      <c r="G1390">
        <v>0</v>
      </c>
      <c r="H1390">
        <v>1247.52</v>
      </c>
      <c r="I1390">
        <v>0</v>
      </c>
      <c r="J1390">
        <v>5.40367E-2</v>
      </c>
      <c r="K1390">
        <v>0.95713300000000001</v>
      </c>
      <c r="L1390">
        <v>0</v>
      </c>
      <c r="M1390" t="s">
        <v>42</v>
      </c>
    </row>
    <row r="1391" spans="1:13" x14ac:dyDescent="0.25">
      <c r="A1391" t="s">
        <v>138</v>
      </c>
      <c r="B1391">
        <v>41710.699999999997</v>
      </c>
      <c r="C1391">
        <v>41710.199999999997</v>
      </c>
      <c r="D1391">
        <v>41708.699999999997</v>
      </c>
      <c r="E1391">
        <v>41667.599999999999</v>
      </c>
      <c r="F1391">
        <v>1735.87</v>
      </c>
      <c r="G1391">
        <v>0</v>
      </c>
      <c r="H1391">
        <v>1255.71</v>
      </c>
      <c r="I1391">
        <v>0</v>
      </c>
      <c r="J1391">
        <v>5.6498699999999999E-2</v>
      </c>
      <c r="K1391">
        <v>0.93182699999999996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42586.6</v>
      </c>
      <c r="C1392">
        <v>42586.2</v>
      </c>
      <c r="D1392">
        <v>42584.7</v>
      </c>
      <c r="E1392">
        <v>42542.8</v>
      </c>
      <c r="F1392">
        <v>1791.66</v>
      </c>
      <c r="G1392">
        <v>0</v>
      </c>
      <c r="H1392">
        <v>1263.44</v>
      </c>
      <c r="I1392">
        <v>0</v>
      </c>
      <c r="J1392">
        <v>5.4462900000000002E-2</v>
      </c>
      <c r="K1392">
        <v>0.95782199999999995</v>
      </c>
      <c r="L1392">
        <v>0</v>
      </c>
      <c r="M1392" t="s">
        <v>42</v>
      </c>
    </row>
    <row r="1393" spans="1:25" x14ac:dyDescent="0.25">
      <c r="A1393" t="s">
        <v>138</v>
      </c>
      <c r="B1393">
        <v>43687</v>
      </c>
      <c r="C1393">
        <v>43686.5</v>
      </c>
      <c r="D1393">
        <v>43684.9</v>
      </c>
      <c r="E1393">
        <v>43641.9</v>
      </c>
      <c r="F1393">
        <v>1819.09</v>
      </c>
      <c r="G1393">
        <v>0</v>
      </c>
      <c r="H1393">
        <v>1315.49</v>
      </c>
      <c r="I1393">
        <v>0</v>
      </c>
      <c r="J1393">
        <v>6.3508300000000004E-2</v>
      </c>
      <c r="K1393">
        <v>0.95545599999999997</v>
      </c>
      <c r="L1393">
        <v>0</v>
      </c>
      <c r="M1393" t="s">
        <v>42</v>
      </c>
    </row>
    <row r="1394" spans="1:25" x14ac:dyDescent="0.25">
      <c r="A1394" t="s">
        <v>138</v>
      </c>
      <c r="B1394">
        <v>41682.199999999997</v>
      </c>
      <c r="C1394">
        <v>41681.800000000003</v>
      </c>
      <c r="D1394">
        <v>41680.300000000003</v>
      </c>
      <c r="E1394">
        <v>41639.300000000003</v>
      </c>
      <c r="F1394">
        <v>1755.48</v>
      </c>
      <c r="G1394">
        <v>0</v>
      </c>
      <c r="H1394">
        <v>1257.52</v>
      </c>
      <c r="I1394">
        <v>0</v>
      </c>
      <c r="J1394">
        <v>5.8550900000000003E-2</v>
      </c>
      <c r="K1394">
        <v>0.93261499999999997</v>
      </c>
      <c r="L1394">
        <v>0</v>
      </c>
      <c r="M1394" t="s">
        <v>42</v>
      </c>
    </row>
    <row r="1395" spans="1:25" x14ac:dyDescent="0.25">
      <c r="A1395" t="s">
        <v>138</v>
      </c>
      <c r="B1395">
        <v>40958.9</v>
      </c>
      <c r="C1395">
        <v>40958.400000000001</v>
      </c>
      <c r="D1395">
        <v>40956.9</v>
      </c>
      <c r="E1395">
        <v>40916.6</v>
      </c>
      <c r="F1395">
        <v>1726.46</v>
      </c>
      <c r="G1395">
        <v>0</v>
      </c>
      <c r="H1395">
        <v>1214.05</v>
      </c>
      <c r="I1395">
        <v>0</v>
      </c>
      <c r="J1395">
        <v>5.4561400000000003E-2</v>
      </c>
      <c r="K1395">
        <v>0.93179500000000004</v>
      </c>
      <c r="L1395">
        <v>0</v>
      </c>
      <c r="M1395" t="s">
        <v>42</v>
      </c>
    </row>
    <row r="1396" spans="1:25" x14ac:dyDescent="0.25">
      <c r="A1396" t="s">
        <v>138</v>
      </c>
      <c r="B1396">
        <v>41547.300000000003</v>
      </c>
      <c r="C1396">
        <v>41546.9</v>
      </c>
      <c r="D1396">
        <v>41545.4</v>
      </c>
      <c r="E1396">
        <v>41504.300000000003</v>
      </c>
      <c r="F1396">
        <v>1752.37</v>
      </c>
      <c r="G1396">
        <v>0</v>
      </c>
      <c r="H1396">
        <v>1251.05</v>
      </c>
      <c r="I1396">
        <v>0</v>
      </c>
      <c r="J1396">
        <v>5.4029099999999997E-2</v>
      </c>
      <c r="K1396">
        <v>0.95920099999999997</v>
      </c>
      <c r="L1396">
        <v>0</v>
      </c>
      <c r="M1396" t="s">
        <v>42</v>
      </c>
    </row>
    <row r="1397" spans="1:25" x14ac:dyDescent="0.25">
      <c r="A1397" t="s">
        <v>138</v>
      </c>
      <c r="B1397">
        <v>40388.6</v>
      </c>
      <c r="C1397">
        <v>40388.199999999997</v>
      </c>
      <c r="D1397">
        <v>40386.699999999997</v>
      </c>
      <c r="E1397">
        <v>40346.800000000003</v>
      </c>
      <c r="F1397">
        <v>1702.94</v>
      </c>
      <c r="G1397">
        <v>0</v>
      </c>
      <c r="H1397">
        <v>1218.03</v>
      </c>
      <c r="I1397">
        <v>0</v>
      </c>
      <c r="J1397">
        <v>6.30888E-2</v>
      </c>
      <c r="K1397">
        <v>0.93168300000000004</v>
      </c>
      <c r="L1397">
        <v>0</v>
      </c>
      <c r="M1397" t="s">
        <v>42</v>
      </c>
    </row>
    <row r="1398" spans="1:25" x14ac:dyDescent="0.25">
      <c r="A1398" t="s">
        <v>138</v>
      </c>
      <c r="B1398">
        <v>40734</v>
      </c>
      <c r="C1398">
        <v>40733.599999999999</v>
      </c>
      <c r="D1398">
        <v>40732.1</v>
      </c>
      <c r="E1398">
        <v>40692</v>
      </c>
      <c r="F1398">
        <v>1701.23</v>
      </c>
      <c r="G1398">
        <v>0</v>
      </c>
      <c r="H1398">
        <v>1210.68</v>
      </c>
      <c r="I1398">
        <v>0</v>
      </c>
      <c r="J1398">
        <v>5.6239400000000002E-2</v>
      </c>
      <c r="K1398">
        <v>0.958951</v>
      </c>
      <c r="L1398">
        <v>0</v>
      </c>
      <c r="M1398" t="s">
        <v>42</v>
      </c>
    </row>
    <row r="1399" spans="1:25" x14ac:dyDescent="0.25">
      <c r="A1399" t="s">
        <v>138</v>
      </c>
      <c r="B1399">
        <v>41973</v>
      </c>
      <c r="C1399">
        <v>41972.6</v>
      </c>
      <c r="D1399">
        <v>41971.1</v>
      </c>
      <c r="E1399">
        <v>41929.800000000003</v>
      </c>
      <c r="F1399">
        <v>1807.49</v>
      </c>
      <c r="G1399">
        <v>0</v>
      </c>
      <c r="H1399">
        <v>1243.96</v>
      </c>
      <c r="I1399">
        <v>0</v>
      </c>
      <c r="J1399">
        <v>5.3992699999999998E-2</v>
      </c>
      <c r="K1399">
        <v>0.931836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40713.800000000003</v>
      </c>
      <c r="C1400">
        <v>40713.4</v>
      </c>
      <c r="D1400">
        <v>40711.9</v>
      </c>
      <c r="E1400">
        <v>40671.800000000003</v>
      </c>
      <c r="F1400">
        <v>1693.52</v>
      </c>
      <c r="G1400">
        <v>0</v>
      </c>
      <c r="H1400">
        <v>1226.8599999999999</v>
      </c>
      <c r="I1400">
        <v>0</v>
      </c>
      <c r="J1400">
        <v>6.1807500000000001E-2</v>
      </c>
      <c r="K1400">
        <v>0.95921900000000004</v>
      </c>
      <c r="L1400">
        <v>0</v>
      </c>
      <c r="M1400" t="s">
        <v>42</v>
      </c>
      <c r="R1400">
        <f>AVERAGE(B1351:B1400)</f>
        <v>41595.986000000004</v>
      </c>
      <c r="S1400">
        <f>AVERAGE(C1351:C1400)</f>
        <v>41595.561999999998</v>
      </c>
      <c r="U1400">
        <f>_xlfn.VAR.P(B1351:B1400)</f>
        <v>682540.98760400014</v>
      </c>
      <c r="V1400">
        <f>_xlfn.VAR.P(C1351:C1400)</f>
        <v>682512.84035600093</v>
      </c>
      <c r="X1400">
        <f>1.96*SQRT(U1400)/50</f>
        <v>32.385487231039313</v>
      </c>
      <c r="Y1400">
        <f>1.96*SQRT(V1400)/50</f>
        <v>32.384819453019119</v>
      </c>
    </row>
    <row r="1401" spans="1:25" x14ac:dyDescent="0.25">
      <c r="A1401" t="s">
        <v>139</v>
      </c>
      <c r="B1401">
        <v>2079802.7211559999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-1475.4601709999999</v>
      </c>
      <c r="F3">
        <f ca="1">OFFSET('168p stat'!$H$1,A3*20,0)-OFFSET('168p stat'!$K$1,A3*20,0)</f>
        <v>12.921667999999954</v>
      </c>
      <c r="G3">
        <f ca="1">OFFSET('168p stat'!$K$1,A3*20,0)-OFFSET('168p stat'!$N$1,A3*20,0)</f>
        <v>1004.976767</v>
      </c>
      <c r="H3">
        <f ca="1">OFFSET('168p stat'!$N$1,A3*20,0)</f>
        <v>457.561736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0.21076900000000001</v>
      </c>
      <c r="G4" s="5">
        <f ca="1">OFFSET('168p stat'!$K$1,A4*20,1)</f>
        <v>9.6887000000000001E-2</v>
      </c>
      <c r="H4" s="5">
        <f ca="1">OFFSET('168p stat'!$N$1,A4*20,1)</f>
        <v>3.7928000000000003E-2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-36171.115547000001</v>
      </c>
      <c r="F7">
        <f ca="1">OFFSET('168p stat'!$H$1,A7*20,0)-OFFSET('168p stat'!$K$1,A7*20,0)</f>
        <v>14.440937999999733</v>
      </c>
      <c r="G7">
        <f ca="1">OFFSET('168p stat'!$K$1,A7*20,0)-OFFSET('168p stat'!$N$1,A7*20,0)</f>
        <v>35634.865539999999</v>
      </c>
      <c r="H7">
        <f ca="1">OFFSET('168p stat'!$N$1,A7*20,0)</f>
        <v>521.80906900000002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174711.627947</v>
      </c>
      <c r="G8" s="5">
        <f ca="1">OFFSET('168p stat'!$K$1,A8*20,1)</f>
        <v>174691.069464</v>
      </c>
      <c r="H8" s="5">
        <f ca="1">OFFSET('168p stat'!$N$1,A8*20,1)</f>
        <v>73.302407000000002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-1230.4918359999999</v>
      </c>
      <c r="F9">
        <f ca="1">OFFSET('168p stat'!$H$1,A9*20,0)-OFFSET('168p stat'!$K$1,A9*20,0)</f>
        <v>11.153043999999909</v>
      </c>
      <c r="G9">
        <f ca="1">OFFSET('168p stat'!$K$1,A9*20,0)-OFFSET('168p stat'!$N$1,A9*20,0)</f>
        <v>961.670973</v>
      </c>
      <c r="H9">
        <f ca="1">OFFSET('168p stat'!$N$1,A9*20,0)</f>
        <v>257.66781900000001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0.326376</v>
      </c>
      <c r="G10" s="5">
        <f ca="1">OFFSET('168p stat'!$K$1,A10*20,1)</f>
        <v>3.5762000000000002E-2</v>
      </c>
      <c r="H10" s="5">
        <f ca="1">OFFSET('168p stat'!$N$1,A10*20,1)</f>
        <v>3.1619999999999999E-3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-1412.701865</v>
      </c>
      <c r="F11">
        <f ca="1">OFFSET('168p stat'!$H$1,A11*20,0)-OFFSET('168p stat'!$K$1,A11*20,0)</f>
        <v>12.68080800000007</v>
      </c>
      <c r="G11">
        <f ca="1">OFFSET('168p stat'!$K$1,A11*20,0)-OFFSET('168p stat'!$N$1,A11*20,0)</f>
        <v>961.73052999999993</v>
      </c>
      <c r="H11">
        <f ca="1">OFFSET('168p stat'!$N$1,A11*20,0)</f>
        <v>438.290527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0.34968500000000002</v>
      </c>
      <c r="G12" s="5">
        <f ca="1">OFFSET('168p stat'!$K$1,A12*20,1)</f>
        <v>0.16011400000000001</v>
      </c>
      <c r="H12" s="5">
        <f ca="1">OFFSET('168p stat'!$N$1,A12*20,1)</f>
        <v>7.8897999999999996E-2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-866.26345600000002</v>
      </c>
      <c r="F13">
        <f ca="1">OFFSET('168p stat'!$H$1,A13*20,0)-OFFSET('168p stat'!$K$1,A13*20,0)</f>
        <v>11.116955000000075</v>
      </c>
      <c r="G13">
        <f ca="1">OFFSET('168p stat'!$K$1,A13*20,0)-OFFSET('168p stat'!$N$1,A13*20,0)</f>
        <v>597.33610599999997</v>
      </c>
      <c r="H13">
        <f ca="1">OFFSET('168p stat'!$N$1,A13*20,0)</f>
        <v>257.81039500000003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0.33277099999999998</v>
      </c>
      <c r="G14" s="5">
        <f ca="1">OFFSET('168p stat'!$K$1,A14*20,1)</f>
        <v>1.6153000000000001E-2</v>
      </c>
      <c r="H14" s="5">
        <f ca="1">OFFSET('168p stat'!$N$1,A14*20,1)</f>
        <v>4.836E-3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-4917.8668850000004</v>
      </c>
      <c r="F15">
        <f ca="1">OFFSET('168p stat'!$H$1,A15*20,0)-OFFSET('168p stat'!$K$1,A15*20,0)</f>
        <v>38.067315000000235</v>
      </c>
      <c r="G15">
        <f ca="1">OFFSET('168p stat'!$K$1,A15*20,0)-OFFSET('168p stat'!$N$1,A15*20,0)</f>
        <v>1578.980078</v>
      </c>
      <c r="H15">
        <f ca="1">OFFSET('168p stat'!$N$1,A15*20,0)</f>
        <v>3300.8194920000001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26839.235525</v>
      </c>
      <c r="G16" s="5">
        <f ca="1">OFFSET('168p stat'!$K$1,A16*20,1)</f>
        <v>26521.706311999998</v>
      </c>
      <c r="H16" s="5">
        <f ca="1">OFFSET('168p stat'!$N$1,A16*20,1)</f>
        <v>29113.14372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-4400.1220700000003</v>
      </c>
      <c r="F19">
        <f ca="1">OFFSET('168p stat'!$H$1,A19*20,0)-OFFSET('168p stat'!$K$1,A19*20,0)</f>
        <v>38.184223000000202</v>
      </c>
      <c r="G19">
        <f ca="1">OFFSET('168p stat'!$K$1,A19*20,0)-OFFSET('168p stat'!$N$1,A19*20,0)</f>
        <v>1157.3410600000002</v>
      </c>
      <c r="H19">
        <f ca="1">OFFSET('168p stat'!$N$1,A19*20,0)</f>
        <v>3204.5967869999999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31581.788648000002</v>
      </c>
      <c r="G20" s="5">
        <f ca="1">OFFSET('168p stat'!$K$1,A20*20,1)</f>
        <v>31315.166663</v>
      </c>
      <c r="H20" s="5">
        <f ca="1">OFFSET('168p stat'!$N$1,A20*20,1)</f>
        <v>30755.344738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-43824.807266000003</v>
      </c>
      <c r="F21">
        <f ca="1">OFFSET('168p stat'!$H$1,A21*20,0)-OFFSET('168p stat'!$K$1,A21*20,0)</f>
        <v>14.321172000003571</v>
      </c>
      <c r="G21">
        <f ca="1">OFFSET('168p stat'!$K$1,A21*20,0)-OFFSET('168p stat'!$N$1,A21*20,0)</f>
        <v>43292.886864</v>
      </c>
      <c r="H21">
        <f ca="1">OFFSET('168p stat'!$N$1,A21*20,0)</f>
        <v>517.59923000000003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707571.70128399995</v>
      </c>
      <c r="G22" s="5">
        <f ca="1">OFFSET('168p stat'!$K$1,A22*20,1)</f>
        <v>707415.83748500003</v>
      </c>
      <c r="H22" s="5">
        <f ca="1">OFFSET('168p stat'!$N$1,A22*20,1)</f>
        <v>0.35035100000000002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-1469.5313160000001</v>
      </c>
      <c r="F25">
        <f ca="1">OFFSET('168p stat'!$H$1,A25*20,0)-OFFSET('168p stat'!$K$1,A25*20,0)</f>
        <v>464.02615900000001</v>
      </c>
      <c r="G25">
        <f ca="1">OFFSET('168p stat'!$K$1,A25*20,0)-OFFSET('168p stat'!$N$1,A25*20,0)</f>
        <v>1005.5051570000001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7.8091609999999996</v>
      </c>
      <c r="G26" s="5">
        <f ca="1">OFFSET('168p stat'!$K$1,A26*20,1)</f>
        <v>0.122007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-1391.6140089999999</v>
      </c>
      <c r="F27">
        <f ca="1">OFFSET('168p stat'!$H$1,A27*20,0)-OFFSET('168p stat'!$K$1,A27*20,0)</f>
        <v>463.35751599999992</v>
      </c>
      <c r="G27">
        <f ca="1">OFFSET('168p stat'!$K$1,A27*20,0)-OFFSET('168p stat'!$N$1,A27*20,0)</f>
        <v>928.25649299999998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0.82096199999999997</v>
      </c>
      <c r="G28" s="5">
        <f ca="1">OFFSET('168p stat'!$K$1,A28*20,1)</f>
        <v>0.110206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114.51099999999951</v>
      </c>
      <c r="E31" s="5">
        <f ca="1">OFFSET('168p trace'!$S$56,(A31-1)*56,0)-OFFSET('168p stat'!$H$1,A31*20,0)</f>
        <v>69.357429000000138</v>
      </c>
      <c r="F31" s="5">
        <f ca="1">OFFSET('168p stat'!$H$1,A31*20,0)-OFFSET('168p stat'!$K$1,A31*20,0)</f>
        <v>12.921667999999954</v>
      </c>
      <c r="G31" s="5">
        <f ca="1">OFFSET('168p stat'!$K$1,A31*20,0)-OFFSET('168p stat'!$N$1,A31*20,0)</f>
        <v>1004.976767</v>
      </c>
      <c r="H31" s="5">
        <f ca="1">OFFSET('168p stat'!$N$1,A31*20,0)</f>
        <v>457.561736</v>
      </c>
      <c r="I31" s="5"/>
      <c r="J31" s="5">
        <f ca="1">SUM(E31:H31)</f>
        <v>1544.8176000000003</v>
      </c>
      <c r="K31" s="10">
        <f ca="1">G31/J31</f>
        <v>0.65054720181851877</v>
      </c>
      <c r="L31">
        <f ca="1">$K$29*POWER(K31,2)*SQRT(G139/(POWER(G31,2)*$L$29)+J139/(POWER(J31,2)*$L$29))</f>
        <v>2.8976962486981968E-4</v>
      </c>
      <c r="N31" s="5">
        <f ca="1">SUM(E31:H31)</f>
        <v>1544.8176000000003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1660.9422000000006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68.898000000022876</v>
      </c>
      <c r="E33" s="5">
        <f ca="1">OFFSET('168p trace'!$S$56,(A33-1)*56,0)-OFFSET('168p stat'!$H$1,A33*20,0)</f>
        <v>78.062452999984089</v>
      </c>
      <c r="F33" s="5">
        <f ca="1">OFFSET('168p stat'!$H$1,A33*20,0)-OFFSET('168p stat'!$K$1,A33*20,0)</f>
        <v>14.440937999999733</v>
      </c>
      <c r="G33" s="5">
        <f ca="1">OFFSET('168p stat'!$K$1,A33*20,0)-OFFSET('168p stat'!$N$1,A33*20,0)</f>
        <v>35634.865539999999</v>
      </c>
      <c r="H33" s="5">
        <f ca="1">OFFSET('168p stat'!$N$1,A33*20,0)</f>
        <v>521.80906900000002</v>
      </c>
      <c r="I33" s="5"/>
      <c r="J33" s="5">
        <f t="shared" ca="1" si="0"/>
        <v>36249.177999999985</v>
      </c>
      <c r="K33" s="10">
        <f t="shared" ca="1" si="1"/>
        <v>0.98305306509295232</v>
      </c>
      <c r="L33">
        <f t="shared" ca="1" si="2"/>
        <v>6.1982526661425539E-3</v>
      </c>
      <c r="N33" s="5">
        <f t="shared" ca="1" si="3"/>
        <v>36249.177999999985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124.85959999999977</v>
      </c>
      <c r="E34" s="5">
        <f ca="1">OFFSET('168p trace'!$S$56,(A34-1)*56,0)-OFFSET('168p stat'!$H$1,A34*20,0)</f>
        <v>69.758164000000306</v>
      </c>
      <c r="F34" s="5">
        <f ca="1">OFFSET('168p stat'!$H$1,A34*20,0)-OFFSET('168p stat'!$K$1,A34*20,0)</f>
        <v>11.153043999999909</v>
      </c>
      <c r="G34" s="5">
        <f ca="1">OFFSET('168p stat'!$K$1,A34*20,0)-OFFSET('168p stat'!$N$1,A34*20,0)</f>
        <v>961.670973</v>
      </c>
      <c r="H34" s="5">
        <f ca="1">OFFSET('168p stat'!$N$1,A34*20,0)</f>
        <v>257.66781900000001</v>
      </c>
      <c r="I34" s="5"/>
      <c r="J34" s="5">
        <f t="shared" ca="1" si="0"/>
        <v>1300.2500000000002</v>
      </c>
      <c r="K34" s="10">
        <f t="shared" ca="1" si="1"/>
        <v>0.73960467064026136</v>
      </c>
      <c r="L34">
        <f t="shared" ca="1" si="2"/>
        <v>5.050280133143181E-4</v>
      </c>
      <c r="N34" s="5">
        <f t="shared" ca="1" si="3"/>
        <v>1300.2500000000002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59.057400000000371</v>
      </c>
      <c r="E35" s="5">
        <f ca="1">OFFSET('168p trace'!$S$56,(A35-1)*56,0)-OFFSET('168p stat'!$H$1,A35*20,0)</f>
        <v>68.919734999999946</v>
      </c>
      <c r="F35" s="5">
        <f ca="1">OFFSET('168p stat'!$H$1,A35*20,0)-OFFSET('168p stat'!$K$1,A35*20,0)</f>
        <v>12.68080800000007</v>
      </c>
      <c r="G35" s="5">
        <f ca="1">OFFSET('168p stat'!$K$1,A35*20,0)-OFFSET('168p stat'!$N$1,A35*20,0)</f>
        <v>961.73052999999993</v>
      </c>
      <c r="H35" s="5">
        <f ca="1">OFFSET('168p stat'!$N$1,A35*20,0)</f>
        <v>438.290527</v>
      </c>
      <c r="I35" s="5"/>
      <c r="J35" s="5">
        <f t="shared" ca="1" si="0"/>
        <v>1481.6215999999999</v>
      </c>
      <c r="K35" s="10">
        <f t="shared" ca="1" si="1"/>
        <v>0.64910671523687291</v>
      </c>
      <c r="L35">
        <f t="shared" ca="1" si="2"/>
        <v>3.3677384916632331E-4</v>
      </c>
      <c r="N35" s="5">
        <f t="shared" ca="1" si="3"/>
        <v>1481.6215999999999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61.23199999999963</v>
      </c>
      <c r="E36" s="5">
        <f ca="1">OFFSET('168p trace'!$S$56,(A36-1)*56,0)-OFFSET('168p stat'!$H$1,A36*20,0)</f>
        <v>69.347244000000387</v>
      </c>
      <c r="F36" s="5">
        <f ca="1">OFFSET('168p stat'!$H$1,A36*20,0)-OFFSET('168p stat'!$K$1,A36*20,0)</f>
        <v>11.116955000000075</v>
      </c>
      <c r="G36" s="5">
        <f ca="1">OFFSET('168p stat'!$K$1,A36*20,0)-OFFSET('168p stat'!$N$1,A36*20,0)</f>
        <v>597.33610599999997</v>
      </c>
      <c r="H36" s="5">
        <f ca="1">OFFSET('168p stat'!$N$1,A36*20,0)</f>
        <v>257.81039500000003</v>
      </c>
      <c r="I36" s="5"/>
      <c r="J36" s="5">
        <f t="shared" ca="1" si="0"/>
        <v>935.61070000000041</v>
      </c>
      <c r="K36" s="10">
        <f t="shared" ca="1" si="1"/>
        <v>0.63844514176676226</v>
      </c>
      <c r="L36">
        <f t="shared" ca="1" si="2"/>
        <v>5.9136363865179597E-4</v>
      </c>
      <c r="N36" s="5">
        <f t="shared" ca="1" si="3"/>
        <v>935.61070000000041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25.736000000001695</v>
      </c>
      <c r="E37" s="5">
        <f ca="1">OFFSET('168p trace'!$S$56,(A37-1)*56,0)-OFFSET('168p stat'!$H$1,A37*20,0)</f>
        <v>65.022514999998748</v>
      </c>
      <c r="F37" s="5">
        <f ca="1">OFFSET('168p stat'!$H$1,A37*20,0)-OFFSET('168p stat'!$K$1,A37*20,0)</f>
        <v>38.067315000000235</v>
      </c>
      <c r="G37" s="5">
        <f ca="1">OFFSET('168p stat'!$K$1,A37*20,0)-OFFSET('168p stat'!$N$1,A37*20,0)</f>
        <v>1578.980078</v>
      </c>
      <c r="H37" s="5">
        <f ca="1">OFFSET('168p stat'!$N$1,A37*20,0)</f>
        <v>3300.8194920000001</v>
      </c>
      <c r="I37" s="5"/>
      <c r="J37" s="5">
        <f t="shared" ca="1" si="0"/>
        <v>4982.8893999999991</v>
      </c>
      <c r="K37" s="10">
        <f t="shared" ca="1" si="1"/>
        <v>0.31688041841747489</v>
      </c>
      <c r="L37">
        <f t="shared" ca="1" si="2"/>
        <v>3.4142875679582345E-3</v>
      </c>
      <c r="N37" s="5">
        <f t="shared" ca="1" si="3"/>
        <v>4982.8893999999991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4995.1304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28.427400000002308</v>
      </c>
      <c r="E39" s="5">
        <f ca="1">OFFSET('168p trace'!$S$56,(A39-1)*56,0)-OFFSET('168p stat'!$H$1,A39*20,0)</f>
        <v>64.769929999999476</v>
      </c>
      <c r="F39" s="5">
        <f ca="1">OFFSET('168p stat'!$H$1,A39*20,0)-OFFSET('168p stat'!$K$1,A39*20,0)</f>
        <v>38.184223000000202</v>
      </c>
      <c r="G39" s="5">
        <f ca="1">OFFSET('168p stat'!$K$1,A39*20,0)-OFFSET('168p stat'!$N$1,A39*20,0)</f>
        <v>1157.3410600000002</v>
      </c>
      <c r="H39" s="5">
        <f ca="1">OFFSET('168p stat'!$N$1,A39*20,0)</f>
        <v>3204.5967869999999</v>
      </c>
      <c r="I39" s="5"/>
      <c r="J39" s="5">
        <f t="shared" ca="1" si="0"/>
        <v>4464.8919999999998</v>
      </c>
      <c r="K39" s="10">
        <f t="shared" ca="1" si="1"/>
        <v>0.2592091947576784</v>
      </c>
      <c r="L39">
        <f t="shared" ca="1" si="2"/>
        <v>3.2084411124116154E-3</v>
      </c>
      <c r="N39" s="5">
        <f t="shared" ca="1" si="3"/>
        <v>4464.8919999999998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184.30000000002474</v>
      </c>
      <c r="E40" s="5">
        <f ca="1">OFFSET('168p trace'!$S$56,(A40-1)*56,0)-OFFSET('168p stat'!$H$1,A40*20,0)</f>
        <v>31.084733999981836</v>
      </c>
      <c r="F40" s="5">
        <f ca="1">OFFSET('168p stat'!$H$1,A40*20,0)-OFFSET('168p stat'!$K$1,A40*20,0)</f>
        <v>14.321172000003571</v>
      </c>
      <c r="G40" s="5">
        <f ca="1">OFFSET('168p stat'!$K$1,A40*20,0)-OFFSET('168p stat'!$N$1,A40*20,0)</f>
        <v>43292.886864</v>
      </c>
      <c r="H40" s="5">
        <f ca="1">OFFSET('168p stat'!$N$1,A40*20,0)</f>
        <v>517.59923000000003</v>
      </c>
      <c r="I40" s="5"/>
      <c r="J40" s="5">
        <f t="shared" ca="1" si="0"/>
        <v>43855.891999999985</v>
      </c>
      <c r="K40" s="10">
        <f t="shared" ca="1" si="1"/>
        <v>0.98716238319813476</v>
      </c>
      <c r="L40">
        <f t="shared" ca="1" si="2"/>
        <v>1.0409764212533293E-2</v>
      </c>
      <c r="N40" s="5">
        <f t="shared" ca="1" si="3"/>
        <v>43855.891999999985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1677.7318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103.61280000000056</v>
      </c>
      <c r="E42" s="5">
        <f ca="1">OFFSET('168p trace'!$S$56,(A42-1)*56,0)-OFFSET('168p stat'!$H$1,A42*20,0)</f>
        <v>100.85648399999968</v>
      </c>
      <c r="F42" s="5">
        <f ca="1">OFFSET('168p stat'!$H$1,A42*20,0)-OFFSET('168p stat'!$K$1,A42*20,0)</f>
        <v>464.02615900000001</v>
      </c>
      <c r="G42" s="5">
        <f ca="1">OFFSET('168p stat'!$K$1,A42*20,0)-OFFSET('168p stat'!$N$1,A42*20,0)</f>
        <v>1005.5051570000001</v>
      </c>
      <c r="H42" s="5">
        <f ca="1">OFFSET('168p stat'!$N$1,A42*20,0)</f>
        <v>0</v>
      </c>
      <c r="I42" s="5"/>
      <c r="J42" s="5">
        <f t="shared" ca="1" si="0"/>
        <v>1570.3877999999997</v>
      </c>
      <c r="K42" s="10">
        <f t="shared" ca="1" si="1"/>
        <v>0.64029098863350842</v>
      </c>
      <c r="L42">
        <f t="shared" ca="1" si="2"/>
        <v>8.5760758334746682E-4</v>
      </c>
      <c r="N42" s="5">
        <f t="shared" ca="1" si="3"/>
        <v>1570.3877999999997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60.049399999999196</v>
      </c>
      <c r="E43" s="5">
        <f ca="1">OFFSET('168p trace'!$S$56,(A43-1)*56,0)-OFFSET('168p stat'!$H$1,A43*20,0)</f>
        <v>98.820991000000049</v>
      </c>
      <c r="F43" s="5">
        <f ca="1">OFFSET('168p stat'!$H$1,A43*20,0)-OFFSET('168p stat'!$K$1,A43*20,0)</f>
        <v>463.35751599999992</v>
      </c>
      <c r="G43" s="5">
        <f ca="1">OFFSET('168p stat'!$K$1,A43*20,0)-OFFSET('168p stat'!$N$1,A43*20,0)</f>
        <v>928.25649299999998</v>
      </c>
      <c r="H43" s="5">
        <f ca="1">OFFSET('168p stat'!$N$1,A43*20,0)</f>
        <v>0</v>
      </c>
      <c r="I43" s="5"/>
      <c r="J43" s="5">
        <f t="shared" ca="1" si="0"/>
        <v>1490.4349999999999</v>
      </c>
      <c r="K43" s="10">
        <f t="shared" ca="1" si="1"/>
        <v>0.62280910807918499</v>
      </c>
      <c r="L43">
        <f t="shared" ca="1" si="2"/>
        <v>9.0688530096114041E-4</v>
      </c>
      <c r="N43" s="5">
        <f t="shared" ca="1" si="3"/>
        <v>1490.4349999999999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106.64720000000034</v>
      </c>
      <c r="E44" s="5">
        <f ca="1">OFFSET('168p trace'!$S$56,(A44-1)*56,0)-OFFSET('168p stat'!$H$1,A44*20,0)</f>
        <v>94.147317000000157</v>
      </c>
      <c r="F44" s="5">
        <f ca="1">OFFSET('168p stat'!$H$1,A44*20,0)-OFFSET('168p stat'!$K$1,A44*20,0)</f>
        <v>262.04567299999997</v>
      </c>
      <c r="G44" s="5">
        <f ca="1">OFFSET('168p stat'!$K$1,A44*20,0)-OFFSET('168p stat'!$N$1,A44*20,0)</f>
        <v>959.24401</v>
      </c>
      <c r="H44" s="5">
        <f ca="1">OFFSET('168p stat'!$N$1,A44*20,0)</f>
        <v>0</v>
      </c>
      <c r="I44" s="5"/>
      <c r="J44" s="5">
        <f t="shared" ca="1" si="0"/>
        <v>1315.4370000000001</v>
      </c>
      <c r="K44" s="10">
        <f t="shared" ca="1" si="1"/>
        <v>0.72922079126556416</v>
      </c>
      <c r="L44">
        <f t="shared" ca="1" si="2"/>
        <v>1.1826111055544591E-3</v>
      </c>
      <c r="N44" s="5">
        <f t="shared" ca="1" si="3"/>
        <v>1315.4370000000001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56.525800000000459</v>
      </c>
      <c r="E45" s="5">
        <f ca="1">OFFSET('168p trace'!$S$56,(A45-1)*56,0)-OFFSET('168p stat'!$H$1,A45*20,0)</f>
        <v>84.23389499999962</v>
      </c>
      <c r="F45" s="5">
        <f ca="1">OFFSET('168p stat'!$H$1,A45*20,0)-OFFSET('168p stat'!$K$1,A45*20,0)</f>
        <v>262.65067099999999</v>
      </c>
      <c r="G45" s="5">
        <f ca="1">OFFSET('168p stat'!$K$1,A45*20,0)-OFFSET('168p stat'!$N$1,A45*20,0)</f>
        <v>595.834474</v>
      </c>
      <c r="H45" s="5">
        <f ca="1">OFFSET('168p stat'!$N$1,A45*20,0)</f>
        <v>0</v>
      </c>
      <c r="I45" s="5"/>
      <c r="J45" s="5">
        <f t="shared" ca="1" si="0"/>
        <v>942.71903999999961</v>
      </c>
      <c r="K45" s="10">
        <f t="shared" ca="1" si="1"/>
        <v>0.632038230605802</v>
      </c>
      <c r="L45">
        <f t="shared" ca="1" si="2"/>
        <v>2.8851679599782246E-3</v>
      </c>
      <c r="N45" s="5">
        <f t="shared" ca="1" si="3"/>
        <v>942.71903999999961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156.01599999999985</v>
      </c>
      <c r="E46" s="5">
        <f ca="1">OFFSET('168p trace'!$S$56,(A46-1)*56,0)-OFFSET('168p stat'!$H$1,A46*20,0)</f>
        <v>103.10287800000015</v>
      </c>
      <c r="F46" s="5">
        <f ca="1">OFFSET('168p stat'!$H$1,A46*20,0)-OFFSET('168p stat'!$K$1,A46*20,0)</f>
        <v>442.59826500000008</v>
      </c>
      <c r="G46" s="5">
        <f ca="1">OFFSET('168p stat'!$K$1,A46*20,0)-OFFSET('168p stat'!$N$1,A46*20,0)</f>
        <v>959.34225700000002</v>
      </c>
      <c r="H46" s="5">
        <f ca="1">OFFSET('168p stat'!$N$1,A46*20,0)</f>
        <v>0</v>
      </c>
      <c r="I46" s="5"/>
      <c r="J46" s="5">
        <f t="shared" ca="1" si="0"/>
        <v>1505.0434000000002</v>
      </c>
      <c r="K46" s="10">
        <f t="shared" ca="1" si="1"/>
        <v>0.63741833424869998</v>
      </c>
      <c r="L46">
        <f t="shared" ca="1" si="2"/>
        <v>7.1852038073252932E-4</v>
      </c>
      <c r="N46" s="5">
        <f t="shared" ca="1" si="3"/>
        <v>1505.0434000000002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134.43600000001607</v>
      </c>
      <c r="E47" s="5">
        <f ca="1">OFFSET('168p trace'!$S$56,(A47-1)*56,0)-OFFSET('168p stat'!$H$1,A47*20,0)</f>
        <v>1.7165159999858588</v>
      </c>
      <c r="F47" s="5">
        <f ca="1">OFFSET('168p stat'!$H$1,A47*20,0)-OFFSET('168p stat'!$K$1,A47*20,0)</f>
        <v>39.851328000004287</v>
      </c>
      <c r="G47" s="5">
        <f ca="1">OFFSET('168p stat'!$K$1,A47*20,0)-OFFSET('168p stat'!$N$1,A47*20,0)</f>
        <v>47250.523257000001</v>
      </c>
      <c r="H47" s="5">
        <f ca="1">OFFSET('168p stat'!$N$1,A47*20,0)</f>
        <v>2195.776899</v>
      </c>
      <c r="I47" s="5"/>
      <c r="J47" s="5">
        <f t="shared" ca="1" si="0"/>
        <v>49487.867999999988</v>
      </c>
      <c r="K47" s="10">
        <f t="shared" ca="1" si="1"/>
        <v>0.954790035751793</v>
      </c>
      <c r="L47">
        <f t="shared" ca="1" si="2"/>
        <v>9.2523352630971573E-3</v>
      </c>
      <c r="N47" s="5">
        <f t="shared" ca="1" si="3"/>
        <v>49487.867999999988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0.4419999999954598</v>
      </c>
      <c r="E48" s="5">
        <f ca="1">OFFSET('168p trace'!$S$56,(A48-1)*56,0)-OFFSET('168p stat'!$H$1,A48*20,0)</f>
        <v>1.5485000000116997</v>
      </c>
      <c r="F48" s="5">
        <f ca="1">OFFSET('168p stat'!$H$1,A48*20,0)-OFFSET('168p stat'!$K$1,A48*20,0)</f>
        <v>37.047500000000582</v>
      </c>
      <c r="G48" s="5">
        <f ca="1">OFFSET('168p stat'!$K$1,A48*20,0)-OFFSET('168p stat'!$N$1,A48*20,0)</f>
        <v>39311.809286999996</v>
      </c>
      <c r="H48" s="5">
        <f ca="1">OFFSET('168p stat'!$N$1,A48*20,0)</f>
        <v>2056.150713</v>
      </c>
      <c r="I48" s="5"/>
      <c r="J48" s="5">
        <f t="shared" ca="1" si="0"/>
        <v>41406.556000000011</v>
      </c>
      <c r="K48" s="10">
        <f t="shared" ca="1" si="1"/>
        <v>0.94941026457259536</v>
      </c>
      <c r="L48">
        <f t="shared" ca="1" si="2"/>
        <v>8.8677134784506551E-3</v>
      </c>
      <c r="N48" s="5">
        <f t="shared" ca="1" si="3"/>
        <v>41406.556000000011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3069.3100000000413</v>
      </c>
      <c r="E49" s="5">
        <f ca="1">OFFSET('168p trace'!$S$56,(A49-1)*56,0)-OFFSET('168p stat'!$H$1,A49*20,0)</f>
        <v>57.370687999966322</v>
      </c>
      <c r="F49" s="5">
        <f ca="1">OFFSET('168p stat'!$H$1,A49*20,0)-OFFSET('168p stat'!$K$1,A49*20,0)</f>
        <v>71.024686999997357</v>
      </c>
      <c r="G49" s="5">
        <f ca="1">OFFSET('168p stat'!$K$1,A49*20,0)-OFFSET('168p stat'!$N$1,A49*20,0)</f>
        <v>83030.961992000011</v>
      </c>
      <c r="H49" s="5">
        <f ca="1">OFFSET('168p stat'!$N$1,A49*20,0)</f>
        <v>4485.7486330000002</v>
      </c>
      <c r="I49" s="5"/>
      <c r="J49" s="5">
        <f t="shared" ca="1" si="0"/>
        <v>87645.105999999971</v>
      </c>
      <c r="K49" s="10">
        <f t="shared" ca="1" si="1"/>
        <v>0.9473542309595705</v>
      </c>
      <c r="L49">
        <f t="shared" ca="1" si="2"/>
        <v>6.1072452989590267E-3</v>
      </c>
      <c r="N49" s="5">
        <f t="shared" ca="1" si="3"/>
        <v>87645.105999999971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0.96799999999348074</v>
      </c>
      <c r="E50" s="5">
        <f ca="1">OFFSET('168p trace'!$S$56,(A50-1)*56,0)-OFFSET('168p stat'!$H$1,A50*20,0)</f>
        <v>42.452313000016147</v>
      </c>
      <c r="F50" s="5">
        <f ca="1">OFFSET('168p stat'!$H$1,A50*20,0)-OFFSET('168p stat'!$K$1,A50*20,0)</f>
        <v>59.642186999990372</v>
      </c>
      <c r="G50" s="5">
        <f ca="1">OFFSET('168p stat'!$K$1,A50*20,0)-OFFSET('168p stat'!$N$1,A50*20,0)</f>
        <v>75692.816934000002</v>
      </c>
      <c r="H50" s="5">
        <f ca="1">OFFSET('168p stat'!$N$1,A50*20,0)</f>
        <v>3724.7805659999999</v>
      </c>
      <c r="I50" s="5"/>
      <c r="J50" s="5">
        <f t="shared" ca="1" si="0"/>
        <v>79519.69200000001</v>
      </c>
      <c r="K50" s="10">
        <f t="shared" ca="1" si="1"/>
        <v>0.95187512715718259</v>
      </c>
      <c r="L50">
        <f t="shared" ca="1" si="2"/>
        <v>3.2732882291276791E-3</v>
      </c>
      <c r="N50" s="5">
        <f t="shared" ca="1" si="3"/>
        <v>79519.69200000001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127.81199999999808</v>
      </c>
      <c r="E51" s="5">
        <f ca="1">OFFSET('168p trace'!$S$56,(A51-1)*56,0)-OFFSET('168p stat'!$H$1,A51*20,0)</f>
        <v>1.5616880000015954</v>
      </c>
      <c r="F51" s="5">
        <f ca="1">OFFSET('168p stat'!$H$1,A51*20,0)-OFFSET('168p stat'!$K$1,A51*20,0)</f>
        <v>38.185781000000134</v>
      </c>
      <c r="G51" s="5">
        <f ca="1">OFFSET('168p stat'!$K$1,A51*20,0)-OFFSET('168p stat'!$N$1,A51*20,0)</f>
        <v>42207.843484000005</v>
      </c>
      <c r="H51" s="5">
        <f ca="1">OFFSET('168p stat'!$N$1,A51*20,0)</f>
        <v>2060.2810469999999</v>
      </c>
      <c r="I51" s="5"/>
      <c r="J51" s="5">
        <f t="shared" ca="1" si="0"/>
        <v>44307.872000000003</v>
      </c>
      <c r="K51" s="10">
        <f t="shared" ca="1" si="1"/>
        <v>0.95260371529465471</v>
      </c>
      <c r="L51">
        <f t="shared" ca="1" si="2"/>
        <v>9.5679021643803406E-3</v>
      </c>
      <c r="N51" s="5">
        <f t="shared" ca="1" si="3"/>
        <v>44307.872000000003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0.44799999998940621</v>
      </c>
      <c r="E52" s="5">
        <f ca="1">OFFSET('168p trace'!$S$56,(A52-1)*56,0)-OFFSET('168p stat'!$H$1,A52*20,0)</f>
        <v>1.4782660000128089</v>
      </c>
      <c r="F52" s="5">
        <f ca="1">OFFSET('168p stat'!$H$1,A52*20,0)-OFFSET('168p stat'!$K$1,A52*20,0)</f>
        <v>38.524375000000873</v>
      </c>
      <c r="G52" s="5">
        <f ca="1">OFFSET('168p stat'!$K$1,A52*20,0)-OFFSET('168p stat'!$N$1,A52*20,0)</f>
        <v>39643.098190999997</v>
      </c>
      <c r="H52" s="5">
        <f ca="1">OFFSET('168p stat'!$N$1,A52*20,0)</f>
        <v>2077.5951679999998</v>
      </c>
      <c r="I52" s="5"/>
      <c r="J52" s="5">
        <f t="shared" ca="1" si="0"/>
        <v>41760.696000000011</v>
      </c>
      <c r="K52" s="10">
        <f t="shared" ca="1" si="1"/>
        <v>0.94929208533784937</v>
      </c>
      <c r="L52">
        <f t="shared" ca="1" si="2"/>
        <v>8.658751722566126E-3</v>
      </c>
      <c r="N52" s="5">
        <f t="shared" ca="1" si="3"/>
        <v>41760.696000000011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123.28000000000611</v>
      </c>
      <c r="E53" s="5">
        <f ca="1">OFFSET('168p trace'!$S$56,(A53-1)*56,0)-OFFSET('168p stat'!$H$1,A53*20,0)</f>
        <v>1.5398280000008526</v>
      </c>
      <c r="F53" s="5">
        <f ca="1">OFFSET('168p stat'!$H$1,A53*20,0)-OFFSET('168p stat'!$K$1,A53*20,0)</f>
        <v>41.407110000000102</v>
      </c>
      <c r="G53" s="5">
        <f ca="1">OFFSET('168p stat'!$K$1,A53*20,0)-OFFSET('168p stat'!$N$1,A53*20,0)</f>
        <v>45308.276652</v>
      </c>
      <c r="H53" s="5">
        <f ca="1">OFFSET('168p stat'!$N$1,A53*20,0)</f>
        <v>1739.11241</v>
      </c>
      <c r="I53" s="5"/>
      <c r="J53" s="5">
        <f t="shared" ca="1" si="0"/>
        <v>47090.336000000003</v>
      </c>
      <c r="K53" s="10">
        <f t="shared" ca="1" si="1"/>
        <v>0.9621565803225528</v>
      </c>
      <c r="L53">
        <f t="shared" ca="1" si="2"/>
        <v>8.6246383578120357E-3</v>
      </c>
      <c r="N53" s="5">
        <f t="shared" ca="1" si="3"/>
        <v>47090.336000000003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41906.598000000005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0.42400000000634464</v>
      </c>
      <c r="E55" s="5">
        <f ca="1">OFFSET('168p trace'!$S$56,(A55-1)*56,0)-OFFSET('168p stat'!$H$1,A55*20,0)</f>
        <v>1.5058280000012019</v>
      </c>
      <c r="F55" s="5">
        <f ca="1">OFFSET('168p stat'!$H$1,A55*20,0)-OFFSET('168p stat'!$K$1,A55*20,0)</f>
        <v>41.422343999998702</v>
      </c>
      <c r="G55" s="5">
        <f ca="1">OFFSET('168p stat'!$K$1,A55*20,0)-OFFSET('168p stat'!$N$1,A55*20,0)</f>
        <v>39805.827240999999</v>
      </c>
      <c r="H55" s="5">
        <f ca="1">OFFSET('168p stat'!$N$1,A55*20,0)</f>
        <v>1746.806587</v>
      </c>
      <c r="I55" s="5"/>
      <c r="J55" s="5">
        <f t="shared" ca="1" si="0"/>
        <v>41595.561999999998</v>
      </c>
      <c r="K55" s="10">
        <f t="shared" ca="1" si="1"/>
        <v>0.95697293958908403</v>
      </c>
      <c r="L55">
        <f t="shared" ca="1" si="2"/>
        <v>1.0191963641462324E-2</v>
      </c>
      <c r="N55" s="5">
        <f t="shared" ca="1" si="3"/>
        <v>41595.561999999998</v>
      </c>
    </row>
    <row r="56" spans="1:14" x14ac:dyDescent="0.25">
      <c r="A56">
        <v>26</v>
      </c>
      <c r="C56">
        <f ca="1">OFFSET('168p stat'!$A$1,A56*20,0)</f>
        <v>0</v>
      </c>
      <c r="D56" s="5" t="e">
        <f ca="1">OFFSET('168p trace'!$R$56,(A56-1)*56,0)-OFFSET('168p trace'!$S$56,(A56-1)*56,0)</f>
        <v>#DIV/0!</v>
      </c>
      <c r="E56" s="5" t="e">
        <f ca="1">OFFSET('168p trace'!$S$56,(A56-1)*56,0)-OFFSET('168p stat'!$H$1,A56*20,0)</f>
        <v>#DIV/0!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 t="e">
        <f t="shared" ca="1" si="0"/>
        <v>#DIV/0!</v>
      </c>
      <c r="K56" s="10" t="e">
        <f t="shared" ca="1" si="1"/>
        <v>#DIV/0!</v>
      </c>
      <c r="L56" t="e">
        <f t="shared" ca="1" si="2"/>
        <v>#DIV/0!</v>
      </c>
      <c r="N56" s="5" t="e">
        <f t="shared" ca="1" si="3"/>
        <v>#DIV/0!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1659.3285999999996</v>
      </c>
      <c r="E85" s="5">
        <f ca="1">OFFSET('168p trace'!$S$56,(A85-1)*56,0)</f>
        <v>1544.8176000000001</v>
      </c>
      <c r="F85" s="5">
        <f ca="1">OFFSET('168p stat'!$H$1,A85*20,0)</f>
        <v>1475.4601709999999</v>
      </c>
      <c r="G85" s="5">
        <f ca="1">OFFSET('168p stat'!$K$1,A85*20,0)</f>
        <v>1462.538503</v>
      </c>
      <c r="H85" s="5">
        <f ca="1">OFFSET('168p stat'!$N$1,A85*20,0)</f>
        <v>457.561736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1660.9422000000006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36318.076000000008</v>
      </c>
      <c r="E87" s="5">
        <f ca="1">OFFSET('168p trace'!$S$56,(A87-1)*56,0)</f>
        <v>36249.177999999985</v>
      </c>
      <c r="F87" s="5">
        <f ca="1">OFFSET('168p stat'!$H$1,A87*20,0)</f>
        <v>36171.115547000001</v>
      </c>
      <c r="G87" s="5">
        <f ca="1">OFFSET('168p stat'!$K$1,A87*20,0)</f>
        <v>36156.674609000002</v>
      </c>
      <c r="H87" s="5">
        <f ca="1">OFFSET('168p stat'!$N$1,A87*20,0)</f>
        <v>521.80906900000002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1425.1096</v>
      </c>
      <c r="E88" s="5">
        <f ca="1">OFFSET('168p trace'!$S$56,(A88-1)*56,0)</f>
        <v>1300.2500000000002</v>
      </c>
      <c r="F88" s="5">
        <f ca="1">OFFSET('168p stat'!$H$1,A88*20,0)</f>
        <v>1230.4918359999999</v>
      </c>
      <c r="G88" s="5">
        <f ca="1">OFFSET('168p stat'!$K$1,A88*20,0)</f>
        <v>1219.338792</v>
      </c>
      <c r="H88" s="5">
        <f ca="1">OFFSET('168p stat'!$N$1,A88*20,0)</f>
        <v>257.66781900000001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1540.6790000000003</v>
      </c>
      <c r="E89" s="5">
        <f ca="1">OFFSET('168p trace'!$S$56,(A89-1)*56,0)</f>
        <v>1481.6215999999999</v>
      </c>
      <c r="F89" s="5">
        <f ca="1">OFFSET('168p stat'!$H$1,A89*20,0)</f>
        <v>1412.701865</v>
      </c>
      <c r="G89" s="5">
        <f ca="1">OFFSET('168p stat'!$K$1,A89*20,0)</f>
        <v>1400.0210569999999</v>
      </c>
      <c r="H89" s="5">
        <f ca="1">OFFSET('168p stat'!$N$1,A89*20,0)</f>
        <v>438.290527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996.84270000000004</v>
      </c>
      <c r="E90" s="5">
        <f ca="1">OFFSET('168p trace'!$S$56,(A90-1)*56,0)</f>
        <v>935.61070000000041</v>
      </c>
      <c r="F90" s="5">
        <f ca="1">OFFSET('168p stat'!$H$1,A90*20,0)</f>
        <v>866.26345600000002</v>
      </c>
      <c r="G90" s="5">
        <f ca="1">OFFSET('168p stat'!$K$1,A90*20,0)</f>
        <v>855.14650099999994</v>
      </c>
      <c r="H90" s="5">
        <f ca="1">OFFSET('168p stat'!$N$1,A90*20,0)</f>
        <v>257.81039500000003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5008.6254000000008</v>
      </c>
      <c r="E91" s="5">
        <f ca="1">OFFSET('168p trace'!$S$56,(A91-1)*56,0)</f>
        <v>4982.8893999999991</v>
      </c>
      <c r="F91" s="5">
        <f ca="1">OFFSET('168p stat'!$H$1,A91*20,0)</f>
        <v>4917.8668850000004</v>
      </c>
      <c r="G91" s="5">
        <f ca="1">OFFSET('168p stat'!$K$1,A91*20,0)</f>
        <v>4879.7995700000001</v>
      </c>
      <c r="H91" s="5">
        <f ca="1">OFFSET('168p stat'!$N$1,A91*20,0)</f>
        <v>3300.8194920000001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4995.1304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4493.3194000000021</v>
      </c>
      <c r="E93" s="5">
        <f ca="1">OFFSET('168p trace'!$S$56,(A93-1)*56,0)</f>
        <v>4464.8919999999998</v>
      </c>
      <c r="F93" s="5">
        <f ca="1">OFFSET('168p stat'!$H$1,A93*20,0)</f>
        <v>4400.1220700000003</v>
      </c>
      <c r="G93" s="5">
        <f ca="1">OFFSET('168p stat'!$K$1,A93*20,0)</f>
        <v>4361.9378470000001</v>
      </c>
      <c r="H93" s="5">
        <f ca="1">OFFSET('168p stat'!$N$1,A93*20,0)</f>
        <v>3204.5967869999999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44040.19200000001</v>
      </c>
      <c r="E94" s="5">
        <f ca="1">OFFSET('168p trace'!$S$56,(A94-1)*56,0)</f>
        <v>43855.891999999985</v>
      </c>
      <c r="F94" s="5">
        <f ca="1">OFFSET('168p stat'!$H$1,A94*20,0)</f>
        <v>43824.807266000003</v>
      </c>
      <c r="G94" s="5">
        <f ca="1">OFFSET('168p stat'!$K$1,A94*20,0)</f>
        <v>43810.486094</v>
      </c>
      <c r="H94" s="5">
        <f ca="1">OFFSET('168p stat'!$N$1,A94*20,0)</f>
        <v>517.59923000000003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1677.7318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1674.0006000000003</v>
      </c>
      <c r="E96" s="5">
        <f ca="1">OFFSET('168p trace'!$S$56,(A96-1)*56,0)</f>
        <v>1570.3877999999997</v>
      </c>
      <c r="F96" s="5">
        <f ca="1">OFFSET('168p stat'!$H$1,A96*20,0)</f>
        <v>1469.5313160000001</v>
      </c>
      <c r="G96" s="5">
        <f ca="1">OFFSET('168p stat'!$K$1,A96*20,0)</f>
        <v>1005.5051570000001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1550.4843999999991</v>
      </c>
      <c r="E97" s="5">
        <f ca="1">OFFSET('168p trace'!$S$56,(A97-1)*56,0)</f>
        <v>1490.4349999999999</v>
      </c>
      <c r="F97" s="5">
        <f ca="1">OFFSET('168p stat'!$H$1,A97*20,0)</f>
        <v>1391.6140089999999</v>
      </c>
      <c r="G97" s="5">
        <f ca="1">OFFSET('168p stat'!$K$1,A97*20,0)</f>
        <v>928.25649299999998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1422.0842000000005</v>
      </c>
      <c r="E98" s="5">
        <f ca="1">OFFSET('168p trace'!$S$56,(A98-1)*56,0)</f>
        <v>1315.4370000000001</v>
      </c>
      <c r="F98" s="5">
        <f ca="1">OFFSET('168p stat'!$H$1,A98*20,0)</f>
        <v>1221.289683</v>
      </c>
      <c r="G98" s="5">
        <f ca="1">OFFSET('168p stat'!$K$1,A98*20,0)</f>
        <v>959.24401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999.24484000000007</v>
      </c>
      <c r="E99" s="5">
        <f ca="1">OFFSET('168p trace'!$S$56,(A99-1)*56,0)</f>
        <v>942.71903999999961</v>
      </c>
      <c r="F99" s="5">
        <f ca="1">OFFSET('168p stat'!$H$1,A99*20,0)</f>
        <v>858.48514499999999</v>
      </c>
      <c r="G99" s="5">
        <f ca="1">OFFSET('168p stat'!$K$1,A99*20,0)</f>
        <v>595.834474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1661.0594000000001</v>
      </c>
      <c r="E100" s="5">
        <f ca="1">OFFSET('168p trace'!$S$56,(A100-1)*56,0)</f>
        <v>1505.0434000000002</v>
      </c>
      <c r="F100" s="5">
        <f ca="1">OFFSET('168p stat'!$H$1,A100*20,0)</f>
        <v>1401.9405220000001</v>
      </c>
      <c r="G100" s="5">
        <f ca="1">OFFSET('168p stat'!$K$1,A100*20,0)</f>
        <v>959.34225700000002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49622.304000000004</v>
      </c>
      <c r="E101" s="5">
        <f ca="1">OFFSET('168p trace'!$S$56,(A101-1)*56,0)</f>
        <v>49487.867999999988</v>
      </c>
      <c r="F101" s="5">
        <f ca="1">OFFSET('168p stat'!$H$1,A101*20,0)</f>
        <v>49486.151484000002</v>
      </c>
      <c r="G101" s="5">
        <f ca="1">OFFSET('168p stat'!$K$1,A101*20,0)</f>
        <v>49446.300155999998</v>
      </c>
      <c r="H101" s="5">
        <f ca="1">OFFSET('168p stat'!$N$1,A101*20,0)</f>
        <v>2195.776899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41406.998000000007</v>
      </c>
      <c r="E102" s="5">
        <f ca="1">OFFSET('168p trace'!$S$56,(A102-1)*56,0)</f>
        <v>41406.556000000011</v>
      </c>
      <c r="F102" s="5">
        <f ca="1">OFFSET('168p stat'!$H$1,A102*20,0)</f>
        <v>41405.0075</v>
      </c>
      <c r="G102" s="5">
        <f ca="1">OFFSET('168p stat'!$K$1,A102*20,0)</f>
        <v>41367.96</v>
      </c>
      <c r="H102" s="5">
        <f ca="1">OFFSET('168p stat'!$N$1,A102*20,0)</f>
        <v>2056.150713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90714.416000000012</v>
      </c>
      <c r="E103" s="5">
        <f ca="1">OFFSET('168p trace'!$S$56,(A103-1)*56,0)</f>
        <v>87645.105999999971</v>
      </c>
      <c r="F103" s="5">
        <f ca="1">OFFSET('168p stat'!$H$1,A103*20,0)</f>
        <v>87587.735312000004</v>
      </c>
      <c r="G103" s="5">
        <f ca="1">OFFSET('168p stat'!$K$1,A103*20,0)</f>
        <v>87516.710625000007</v>
      </c>
      <c r="H103" s="5">
        <f ca="1">OFFSET('168p stat'!$N$1,A103*20,0)</f>
        <v>4485.7486330000002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79520.66</v>
      </c>
      <c r="E104" s="5">
        <f ca="1">OFFSET('168p trace'!$S$56,(A104-1)*56,0)</f>
        <v>79519.69200000001</v>
      </c>
      <c r="F104" s="5">
        <f ca="1">OFFSET('168p stat'!$H$1,A104*20,0)</f>
        <v>79477.239686999994</v>
      </c>
      <c r="G104" s="5">
        <f ca="1">OFFSET('168p stat'!$K$1,A104*20,0)</f>
        <v>79417.597500000003</v>
      </c>
      <c r="H104" s="5">
        <f ca="1">OFFSET('168p stat'!$N$1,A104*20,0)</f>
        <v>3724.7805659999999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44435.684000000001</v>
      </c>
      <c r="E105" s="5">
        <f ca="1">OFFSET('168p trace'!$S$56,(A105-1)*56,0)</f>
        <v>44307.872000000003</v>
      </c>
      <c r="F105" s="5">
        <f ca="1">OFFSET('168p stat'!$H$1,A105*20,0)</f>
        <v>44306.310312000001</v>
      </c>
      <c r="G105" s="5">
        <f ca="1">OFFSET('168p stat'!$K$1,A105*20,0)</f>
        <v>44268.124531000001</v>
      </c>
      <c r="H105" s="5">
        <f ca="1">OFFSET('168p stat'!$N$1,A105*20,0)</f>
        <v>2060.2810469999999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41761.144</v>
      </c>
      <c r="E106" s="5">
        <f ca="1">OFFSET('168p trace'!$S$56,(A106-1)*56,0)</f>
        <v>41760.696000000011</v>
      </c>
      <c r="F106" s="5">
        <f ca="1">OFFSET('168p stat'!$H$1,A106*20,0)</f>
        <v>41759.217733999998</v>
      </c>
      <c r="G106" s="5">
        <f ca="1">OFFSET('168p stat'!$K$1,A106*20,0)</f>
        <v>41720.693358999997</v>
      </c>
      <c r="H106" s="5">
        <f ca="1">OFFSET('168p stat'!$N$1,A106*20,0)</f>
        <v>2077.5951679999998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47213.616000000009</v>
      </c>
      <c r="E107" s="5">
        <f ca="1">OFFSET('168p trace'!$S$56,(A107-1)*56,0)</f>
        <v>47090.336000000003</v>
      </c>
      <c r="F107" s="5">
        <f ca="1">OFFSET('168p stat'!$H$1,A107*20,0)</f>
        <v>47088.796172000002</v>
      </c>
      <c r="G107" s="5">
        <f ca="1">OFFSET('168p stat'!$K$1,A107*20,0)</f>
        <v>47047.389062000002</v>
      </c>
      <c r="H107" s="5">
        <f ca="1">OFFSET('168p stat'!$N$1,A107*20,0)</f>
        <v>1739.11241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41906.598000000005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41595.986000000004</v>
      </c>
      <c r="E109" s="5">
        <f ca="1">OFFSET('168p trace'!$S$56,(A109-1)*56,0)</f>
        <v>41595.561999999998</v>
      </c>
      <c r="F109" s="5">
        <f ca="1">OFFSET('168p stat'!$H$1,A109*20,0)</f>
        <v>41594.056171999997</v>
      </c>
      <c r="G109" s="5">
        <f ca="1">OFFSET('168p stat'!$K$1,A109*20,0)</f>
        <v>41552.633827999998</v>
      </c>
      <c r="H109" s="5">
        <f ca="1">OFFSET('168p stat'!$N$1,A109*20,0)</f>
        <v>1746.806587</v>
      </c>
    </row>
    <row r="110" spans="1:8" x14ac:dyDescent="0.25">
      <c r="A110">
        <v>26</v>
      </c>
      <c r="C110">
        <f ca="1">OFFSET('168p stat'!$A$1,A110*20,0)</f>
        <v>0</v>
      </c>
      <c r="D110" s="5" t="e">
        <f ca="1">OFFSET('168p trace'!$R$56,(A110-1)*56,0)</f>
        <v>#DIV/0!</v>
      </c>
      <c r="E110" s="5" t="e">
        <f ca="1">OFFSET('168p trace'!$S$56,(A110-1)*56,0)</f>
        <v>#DIV/0!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65853.194144041438</v>
      </c>
      <c r="E139" s="5">
        <f ca="1">OFFSET('168p trace'!$V$56,(A31-1)*56,0)</f>
        <v>13.986870239999906</v>
      </c>
      <c r="F139" s="5">
        <f ca="1">OFFSET('168p stat'!$H$1,A139*20,1)</f>
        <v>0.21076900000000001</v>
      </c>
      <c r="G139" s="5">
        <f ca="1">OFFSET('168p stat'!$K$1,A139*20,1)</f>
        <v>9.6887000000000001E-2</v>
      </c>
      <c r="H139" s="5">
        <f ca="1">OFFSET('168p stat'!$N$1,A139*20,1)</f>
        <v>3.7928000000000003E-2</v>
      </c>
      <c r="J139" s="5">
        <f t="shared" ref="J139:J187" ca="1" si="4">SUM(E139:H139)</f>
        <v>14.332454239999908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107909.9911371582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220686.6974239999</v>
      </c>
      <c r="E141" s="5">
        <f ca="1">OFFSET('168p trace'!$V$56,(A33-1)*56,0)</f>
        <v>173291.66571600002</v>
      </c>
      <c r="F141" s="5">
        <f ca="1">OFFSET('168p stat'!$H$1,A141*20,1)</f>
        <v>174711.627947</v>
      </c>
      <c r="G141" s="5">
        <f ca="1">OFFSET('168p stat'!$K$1,A141*20,1)</f>
        <v>174691.069464</v>
      </c>
      <c r="H141" s="5">
        <f ca="1">OFFSET('168p stat'!$N$1,A141*20,1)</f>
        <v>73.302407000000002</v>
      </c>
      <c r="J141" s="5">
        <f t="shared" ca="1" si="4"/>
        <v>522767.66553399997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91759.601911840058</v>
      </c>
      <c r="E142" s="5">
        <f ca="1">OFFSET('168p trace'!$V$56,(A34-1)*56,0)</f>
        <v>18.325483999999886</v>
      </c>
      <c r="F142" s="5">
        <f ca="1">OFFSET('168p stat'!$H$1,A142*20,1)</f>
        <v>0.326376</v>
      </c>
      <c r="G142" s="5">
        <f ca="1">OFFSET('168p stat'!$K$1,A142*20,1)</f>
        <v>3.5762000000000002E-2</v>
      </c>
      <c r="H142" s="5">
        <f ca="1">OFFSET('168p stat'!$N$1,A142*20,1)</f>
        <v>3.1619999999999999E-3</v>
      </c>
      <c r="J142" s="5">
        <f t="shared" ca="1" si="4"/>
        <v>18.690783999999883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36418.481420999524</v>
      </c>
      <c r="E143" s="5">
        <f ca="1">OFFSET('168p trace'!$V$56,(A35-1)*56,0)</f>
        <v>17.284733439999926</v>
      </c>
      <c r="F143" s="5">
        <f ca="1">OFFSET('168p stat'!$H$1,A143*20,1)</f>
        <v>0.34968500000000002</v>
      </c>
      <c r="G143" s="5">
        <f ca="1">OFFSET('168p stat'!$K$1,A143*20,1)</f>
        <v>0.16011400000000001</v>
      </c>
      <c r="H143" s="5">
        <f ca="1">OFFSET('168p stat'!$N$1,A143*20,1)</f>
        <v>7.8897999999999996E-2</v>
      </c>
      <c r="J143" s="5">
        <f t="shared" ca="1" si="4"/>
        <v>17.873430439999925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21331.979997570037</v>
      </c>
      <c r="E144" s="5">
        <f ca="1">OFFSET('168p trace'!$V$56,(A36-1)*56,0)</f>
        <v>23.587380890000048</v>
      </c>
      <c r="F144" s="5">
        <f ca="1">OFFSET('168p stat'!$H$1,A144*20,1)</f>
        <v>0.33277099999999998</v>
      </c>
      <c r="G144" s="5">
        <f ca="1">OFFSET('168p stat'!$K$1,A144*20,1)</f>
        <v>1.6153000000000001E-2</v>
      </c>
      <c r="H144" s="5">
        <f ca="1">OFFSET('168p stat'!$N$1,A144*20,1)</f>
        <v>4.836E-3</v>
      </c>
      <c r="J144" s="5">
        <f t="shared" ca="1" si="4"/>
        <v>23.94114089000005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23225.517272840003</v>
      </c>
      <c r="E145" s="5">
        <f ca="1">OFFSET('168p trace'!$V$56,(A37-1)*56,0)</f>
        <v>27027.807969640005</v>
      </c>
      <c r="F145" s="5">
        <f ca="1">OFFSET('168p stat'!$H$1,A145*20,1)</f>
        <v>26839.235525</v>
      </c>
      <c r="G145" s="5">
        <f ca="1">OFFSET('168p stat'!$K$1,A145*20,1)</f>
        <v>26521.706311999998</v>
      </c>
      <c r="H145" s="5">
        <f ca="1">OFFSET('168p stat'!$N$1,A145*20,1)</f>
        <v>29113.14372</v>
      </c>
      <c r="J145" s="5">
        <f t="shared" ca="1" si="4"/>
        <v>109501.89352663999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48154.15680783998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48455.763921640028</v>
      </c>
      <c r="E147" s="5">
        <f ca="1">OFFSET('168p trace'!$V$56,(A39-1)*56,0)</f>
        <v>31926.690676000006</v>
      </c>
      <c r="F147" s="5">
        <f ca="1">OFFSET('168p stat'!$H$1,A147*20,1)</f>
        <v>31581.788648000002</v>
      </c>
      <c r="G147" s="5">
        <f ca="1">OFFSET('168p stat'!$K$1,A147*20,1)</f>
        <v>31315.166663</v>
      </c>
      <c r="H147" s="5">
        <f ca="1">OFFSET('168p stat'!$N$1,A147*20,1)</f>
        <v>30755.344738</v>
      </c>
      <c r="J147" s="5">
        <f t="shared" ca="1" si="4"/>
        <v>125578.99072500001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856465.61593599932</v>
      </c>
      <c r="E148" s="5">
        <f ca="1">OFFSET('168p trace'!$V$56,(A40-1)*56,0)</f>
        <v>715622.91273600014</v>
      </c>
      <c r="F148" s="5">
        <f ca="1">OFFSET('168p stat'!$H$1,A148*20,1)</f>
        <v>707571.70128399995</v>
      </c>
      <c r="G148" s="5">
        <f ca="1">OFFSET('168p stat'!$K$1,A148*20,1)</f>
        <v>707415.83748500003</v>
      </c>
      <c r="H148" s="5">
        <f ca="1">OFFSET('168p stat'!$N$1,A148*20,1)</f>
        <v>0.35035100000000002</v>
      </c>
      <c r="J148" s="5">
        <f t="shared" ca="1" si="4"/>
        <v>2130610.8018560004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77387.380206760412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45135.860229639053</v>
      </c>
      <c r="E150" s="5">
        <f ca="1">OFFSET('168p trace'!$V$56,(A42-1)*56,0)</f>
        <v>132.22692915999988</v>
      </c>
      <c r="F150" s="5">
        <f ca="1">OFFSET('168p stat'!$H$1,A150*20,1)</f>
        <v>7.8091609999999996</v>
      </c>
      <c r="G150" s="5">
        <f ca="1">OFFSET('168p stat'!$K$1,A150*20,1)</f>
        <v>0.122007</v>
      </c>
      <c r="H150" s="5">
        <f ca="1">OFFSET('168p stat'!$N$1,A150*20,1)</f>
        <v>0</v>
      </c>
      <c r="J150" s="5">
        <f t="shared" ca="1" si="4"/>
        <v>140.15809715999987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40132.654192642214</v>
      </c>
      <c r="E151" s="5">
        <f ca="1">OFFSET('168p trace'!$V$56,(A43-1)*56,0)</f>
        <v>156.82538099999971</v>
      </c>
      <c r="F151" s="5">
        <f ca="1">OFFSET('168p stat'!$H$1,A151*20,1)</f>
        <v>0.82096199999999997</v>
      </c>
      <c r="G151" s="5">
        <f ca="1">OFFSET('168p stat'!$K$1,A151*20,1)</f>
        <v>0.110206</v>
      </c>
      <c r="H151" s="5">
        <f ca="1">OFFSET('168p stat'!$N$1,A151*20,1)</f>
        <v>0</v>
      </c>
      <c r="J151" s="5">
        <f t="shared" ca="1" si="4"/>
        <v>157.75654899999972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64005.463528358843</v>
      </c>
      <c r="E152" s="5">
        <f ca="1">OFFSET('168p trace'!$V$56,(A44-1)*56,0)</f>
        <v>111.02973699999983</v>
      </c>
      <c r="F152" s="5">
        <f ca="1">OFFSET('168p stat'!$H$1,A152*20,1)</f>
        <v>0.334449</v>
      </c>
      <c r="G152" s="5">
        <f ca="1">OFFSET('168p stat'!$K$1,A152*20,1)</f>
        <v>8.9169999999999996E-3</v>
      </c>
      <c r="H152" s="5">
        <f ca="1">OFFSET('168p stat'!$N$1,A152*20,1)</f>
        <v>0</v>
      </c>
      <c r="J152" s="5">
        <f t="shared" ca="1" si="4"/>
        <v>111.37310299999983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24037.976347053911</v>
      </c>
      <c r="E153" s="5">
        <f ca="1">OFFSET('168p trace'!$V$56,(A45-1)*56,0)</f>
        <v>594.11226459839952</v>
      </c>
      <c r="F153" s="5">
        <f ca="1">OFFSET('168p stat'!$H$1,A153*20,1)</f>
        <v>9.2267150000000004</v>
      </c>
      <c r="G153" s="5">
        <f ca="1">OFFSET('168p stat'!$K$1,A153*20,1)</f>
        <v>1.1834000000000001E-2</v>
      </c>
      <c r="H153" s="5">
        <f ca="1">OFFSET('168p stat'!$N$1,A153*20,1)</f>
        <v>0</v>
      </c>
      <c r="J153" s="5">
        <f t="shared" ca="1" si="4"/>
        <v>603.35081359839955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120020.56493764077</v>
      </c>
      <c r="E154" s="5">
        <f ca="1">OFFSET('168p trace'!$V$56,(A46-1)*56,0)</f>
        <v>91.921950439999421</v>
      </c>
      <c r="F154" s="5">
        <f ca="1">OFFSET('168p stat'!$H$1,A154*20,1)</f>
        <v>0.23656199999999999</v>
      </c>
      <c r="G154" s="5">
        <f ca="1">OFFSET('168p stat'!$K$1,A154*20,1)</f>
        <v>1.2291E-2</v>
      </c>
      <c r="H154" s="5">
        <f ca="1">OFFSET('168p stat'!$N$1,A154*20,1)</f>
        <v>0</v>
      </c>
      <c r="J154" s="5">
        <f t="shared" ca="1" si="4"/>
        <v>92.170803439999432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802842.52598400041</v>
      </c>
      <c r="E155" s="5">
        <f ca="1">OFFSET('168p trace'!$V$56,(A47-1)*56,0)</f>
        <v>801756.39857600001</v>
      </c>
      <c r="F155" s="5">
        <f ca="1">OFFSET('168p stat'!$H$1,A155*20,1)</f>
        <v>801665.317117</v>
      </c>
      <c r="G155" s="5">
        <f ca="1">OFFSET('168p stat'!$K$1,A155*20,1)</f>
        <v>800183.84516999999</v>
      </c>
      <c r="H155" s="5">
        <f ca="1">OFFSET('168p stat'!$N$1,A155*20,1)</f>
        <v>2058.9189860000001</v>
      </c>
      <c r="J155" s="5">
        <f t="shared" ca="1" si="4"/>
        <v>2405664.479849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525552.33459599921</v>
      </c>
      <c r="E156" s="5">
        <f ca="1">OFFSET('168p trace'!$V$56,(A48-1)*56,0)</f>
        <v>525540.98686399986</v>
      </c>
      <c r="F156" s="5">
        <f ca="1">OFFSET('168p stat'!$H$1,A156*20,1)</f>
        <v>525478.734344</v>
      </c>
      <c r="G156" s="5">
        <f ca="1">OFFSET('168p stat'!$K$1,A156*20,1)</f>
        <v>524617.542487</v>
      </c>
      <c r="H156" s="5">
        <f ca="1">OFFSET('168p stat'!$N$1,A156*20,1)</f>
        <v>2097.7347759999998</v>
      </c>
      <c r="J156" s="5">
        <f t="shared" ca="1" si="4"/>
        <v>1577734.9984709998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1303749.920943998</v>
      </c>
      <c r="E157" s="5">
        <f ca="1">OFFSET('168p trace'!$V$56,(A49-1)*56,0)</f>
        <v>1126946.4689639984</v>
      </c>
      <c r="F157" s="5">
        <f ca="1">OFFSET('168p stat'!$H$1,A157*20,1)</f>
        <v>1126708.550783</v>
      </c>
      <c r="G157" s="5">
        <f ca="1">OFFSET('168p stat'!$K$1,A157*20,1)</f>
        <v>1122158.692847</v>
      </c>
      <c r="H157" s="5">
        <f ca="1">OFFSET('168p stat'!$N$1,A157*20,1)</f>
        <v>3558.210004</v>
      </c>
      <c r="J157" s="5">
        <f t="shared" ca="1" si="4"/>
        <v>3379371.9225979983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264398.18399999937</v>
      </c>
      <c r="E158" s="5">
        <f ca="1">OFFSET('168p trace'!$V$56,(A50-1)*56,0)</f>
        <v>264408.09833600052</v>
      </c>
      <c r="F158" s="5">
        <f ca="1">OFFSET('168p stat'!$H$1,A158*20,1)</f>
        <v>261091.017269</v>
      </c>
      <c r="G158" s="5">
        <f ca="1">OFFSET('168p stat'!$K$1,A158*20,1)</f>
        <v>260353.81982199999</v>
      </c>
      <c r="H158" s="5">
        <f ca="1">OFFSET('168p stat'!$N$1,A158*20,1)</f>
        <v>929.30019400000003</v>
      </c>
      <c r="J158" s="5">
        <f t="shared" ca="1" si="4"/>
        <v>786782.23562100052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690358.31614399923</v>
      </c>
      <c r="E159" s="5">
        <f ca="1">OFFSET('168p trace'!$V$56,(A51-1)*56,0)</f>
        <v>692384.8580159999</v>
      </c>
      <c r="F159" s="5">
        <f ca="1">OFFSET('168p stat'!$H$1,A159*20,1)</f>
        <v>692343.74037599994</v>
      </c>
      <c r="G159" s="5">
        <f ca="1">OFFSET('168p stat'!$K$1,A159*20,1)</f>
        <v>691849.62489600002</v>
      </c>
      <c r="H159" s="5">
        <f ca="1">OFFSET('168p stat'!$N$1,A159*20,1)</f>
        <v>1574.5703840000001</v>
      </c>
      <c r="J159" s="5">
        <f t="shared" ca="1" si="4"/>
        <v>2078152.7936720001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509902.10286399996</v>
      </c>
      <c r="E160" s="5">
        <f ca="1">OFFSET('168p trace'!$V$56,(A52-1)*56,0)</f>
        <v>509874.03918400005</v>
      </c>
      <c r="F160" s="5">
        <f ca="1">OFFSET('168p stat'!$H$1,A160*20,1)</f>
        <v>509847.072652</v>
      </c>
      <c r="G160" s="5">
        <f ca="1">OFFSET('168p stat'!$K$1,A160*20,1)</f>
        <v>509277.26118999999</v>
      </c>
      <c r="H160" s="5">
        <f ca="1">OFFSET('168p stat'!$N$1,A160*20,1)</f>
        <v>1444.554572</v>
      </c>
      <c r="J160" s="5">
        <f t="shared" ca="1" si="4"/>
        <v>1530442.927598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615990.63254399982</v>
      </c>
      <c r="E161" s="5">
        <f ca="1">OFFSET('168p trace'!$V$56,(A53-1)*56,0)</f>
        <v>614208.98550399963</v>
      </c>
      <c r="F161" s="5">
        <f ca="1">OFFSET('168p stat'!$H$1,A161*20,1)</f>
        <v>614179.62866599998</v>
      </c>
      <c r="G161" s="5">
        <f ca="1">OFFSET('168p stat'!$K$1,A161*20,1)</f>
        <v>613196.81131000002</v>
      </c>
      <c r="H161" s="5">
        <f ca="1">OFFSET('168p stat'!$N$1,A161*20,1)</f>
        <v>1104.7752359999999</v>
      </c>
      <c r="J161" s="5">
        <f t="shared" ca="1" si="4"/>
        <v>1842690.2007159996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757273.34499600111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682540.98760400014</v>
      </c>
      <c r="E163" s="5">
        <f ca="1">OFFSET('168p trace'!$V$56,(A55-1)*56,0)</f>
        <v>682512.84035600093</v>
      </c>
      <c r="F163" s="5">
        <f ca="1">OFFSET('168p stat'!$H$1,A163*20,1)</f>
        <v>682474.30966499995</v>
      </c>
      <c r="G163" s="5">
        <f ca="1">OFFSET('168p stat'!$K$1,A163*20,1)</f>
        <v>680004.47370900004</v>
      </c>
      <c r="H163" s="5">
        <f ca="1">OFFSET('168p stat'!$N$1,A163*20,1)</f>
        <v>1612.306922</v>
      </c>
      <c r="J163" s="5">
        <f t="shared" ca="1" si="4"/>
        <v>2046603.9306520007</v>
      </c>
    </row>
    <row r="164" spans="1:10" x14ac:dyDescent="0.25">
      <c r="A164">
        <v>26</v>
      </c>
      <c r="C164">
        <f ca="1">OFFSET('168p stat'!$A$1,A164*20,0)</f>
        <v>0</v>
      </c>
      <c r="D164" s="5" t="e">
        <f ca="1">OFFSET('168p trace'!$U$56,(A56-1)*56,0)</f>
        <v>#DIV/0!</v>
      </c>
      <c r="E164" s="5" t="e">
        <f ca="1">OFFSET('168p trace'!$V$56,(A56-1)*56,0)</f>
        <v>#DIV/0!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 t="e">
        <f t="shared" ca="1" si="4"/>
        <v>#DIV/0!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71.13109455417505</v>
      </c>
      <c r="E194" s="8">
        <f t="shared" ca="1" si="5"/>
        <v>1.0366480667418776</v>
      </c>
      <c r="F194" s="8">
        <f t="shared" ca="1" si="5"/>
        <v>0.12725487734464247</v>
      </c>
      <c r="G194" s="8">
        <f t="shared" ca="1" si="5"/>
        <v>8.627874584160343E-2</v>
      </c>
      <c r="H194" s="8">
        <f t="shared" ca="1" si="5"/>
        <v>5.3982257233279901E-2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91.054601416129088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1.049376540698177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130.21443981556254</v>
      </c>
      <c r="E196" s="8">
        <f t="shared" ca="1" si="7"/>
        <v>115.38780377618646</v>
      </c>
      <c r="F196" s="8">
        <f t="shared" ca="1" si="7"/>
        <v>115.85958656245889</v>
      </c>
      <c r="G196" s="8">
        <f t="shared" ca="1" si="7"/>
        <v>115.85276970818629</v>
      </c>
      <c r="H196" s="8">
        <f t="shared" ca="1" si="7"/>
        <v>2.3731773078773526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83.964717197704502</v>
      </c>
      <c r="E197" s="8">
        <f t="shared" ca="1" si="9"/>
        <v>1.1865848417572136</v>
      </c>
      <c r="F197" s="8">
        <f t="shared" ca="1" si="9"/>
        <v>0.15835441525893743</v>
      </c>
      <c r="G197" s="8">
        <f t="shared" ca="1" si="9"/>
        <v>5.2418183715195632E-2</v>
      </c>
      <c r="H197" s="8">
        <f t="shared" ca="1" si="9"/>
        <v>1.5586621956023698E-2</v>
      </c>
      <c r="J197" s="8">
        <f t="shared" ca="1" si="8"/>
        <v>200.41278721256356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52.897114898056913</v>
      </c>
      <c r="E198" s="8">
        <f t="shared" ca="1" si="10"/>
        <v>1.1523977784003554</v>
      </c>
      <c r="F198" s="8">
        <f t="shared" ca="1" si="10"/>
        <v>0.16391155517534448</v>
      </c>
      <c r="G198" s="8">
        <f t="shared" ca="1" si="10"/>
        <v>0.11091383524159643</v>
      </c>
      <c r="H198" s="8">
        <f t="shared" ca="1" si="10"/>
        <v>7.7858147524841603E-2</v>
      </c>
      <c r="J198" s="8">
        <f t="shared" ca="1" si="8"/>
        <v>1.1983531684307389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40.484301737504389</v>
      </c>
      <c r="E199" s="8">
        <f t="shared" ca="1" si="11"/>
        <v>1.3462041630230104</v>
      </c>
      <c r="F199" s="8">
        <f t="shared" ca="1" si="11"/>
        <v>0.15989828476878667</v>
      </c>
      <c r="G199" s="8">
        <f t="shared" ca="1" si="11"/>
        <v>3.5228785048593433E-2</v>
      </c>
      <c r="H199" s="8">
        <f t="shared" ca="1" si="11"/>
        <v>1.9275880057730177E-2</v>
      </c>
      <c r="J199" s="8">
        <f t="shared" ca="1" si="8"/>
        <v>1.1718581004396711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42.242904056265395</v>
      </c>
      <c r="E200" s="8">
        <f t="shared" ca="1" si="12"/>
        <v>45.569732739213869</v>
      </c>
      <c r="F200" s="8">
        <f t="shared" ca="1" si="12"/>
        <v>45.410484955093793</v>
      </c>
      <c r="G200" s="8">
        <f t="shared" ca="1" si="12"/>
        <v>45.141064889561299</v>
      </c>
      <c r="H200" s="8">
        <f t="shared" ca="1" si="12"/>
        <v>47.29504263974227</v>
      </c>
      <c r="J200" s="8">
        <f t="shared" ca="1" si="8"/>
        <v>1.3562616771333191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60.825818332842516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91.72376727674677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61.016008175129308</v>
      </c>
      <c r="E202" s="8">
        <f t="shared" ref="E202:H206" ca="1" si="15">$D$192*SQRT(E147)/$E$192</f>
        <v>49.52768415763483</v>
      </c>
      <c r="F202" s="8">
        <f t="shared" ca="1" si="15"/>
        <v>49.259435496188303</v>
      </c>
      <c r="G202" s="8">
        <f t="shared" ca="1" si="15"/>
        <v>49.051064056263002</v>
      </c>
      <c r="H202" s="8">
        <f t="shared" ca="1" si="15"/>
        <v>48.610643350093767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256.52283758682131</v>
      </c>
      <c r="E203" s="8">
        <f t="shared" ca="1" si="15"/>
        <v>234.48398587394485</v>
      </c>
      <c r="F203" s="8">
        <f t="shared" ca="1" si="15"/>
        <v>233.16120807941502</v>
      </c>
      <c r="G203" s="8">
        <f t="shared" ca="1" si="15"/>
        <v>233.13552630529634</v>
      </c>
      <c r="H203" s="8">
        <f t="shared" ca="1" si="15"/>
        <v>0.16406757154294691</v>
      </c>
      <c r="J203" s="8">
        <f t="shared" ca="1" si="8"/>
        <v>98.22670215060262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77.109190088119931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404.59744083248995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58.888695121930049</v>
      </c>
      <c r="E205" s="8">
        <f t="shared" ca="1" si="15"/>
        <v>3.1873593178713175</v>
      </c>
      <c r="F205" s="8">
        <f t="shared" ca="1" si="15"/>
        <v>0.77459244635614666</v>
      </c>
      <c r="G205" s="8">
        <f t="shared" ca="1" si="15"/>
        <v>9.6819635529163187E-2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55.529020223024702</v>
      </c>
      <c r="E206" s="8">
        <f t="shared" ca="1" si="15"/>
        <v>3.4711968646263749</v>
      </c>
      <c r="F206" s="8">
        <f t="shared" ca="1" si="15"/>
        <v>0.25114966132567251</v>
      </c>
      <c r="G206" s="8">
        <f t="shared" ca="1" si="15"/>
        <v>9.2018190549477769E-2</v>
      </c>
      <c r="H206" s="8">
        <f t="shared" ca="1" si="15"/>
        <v>0</v>
      </c>
      <c r="J206" s="8">
        <f t="shared" ca="1" si="8"/>
        <v>3.2815586115437752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70.126084831615017</v>
      </c>
      <c r="E207" s="8">
        <f t="shared" ca="1" si="14"/>
        <v>2.9207253813366267</v>
      </c>
      <c r="F207" s="8">
        <f t="shared" ca="1" si="14"/>
        <v>0.16030092191874629</v>
      </c>
      <c r="G207" s="8">
        <f t="shared" ca="1" si="14"/>
        <v>2.6174624046965793E-2</v>
      </c>
      <c r="H207" s="8">
        <f t="shared" ca="1" si="14"/>
        <v>0</v>
      </c>
      <c r="J207" s="8">
        <f t="shared" ca="1" si="8"/>
        <v>3.4814869198042344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42.975409232453458</v>
      </c>
      <c r="E208" s="8">
        <f t="shared" ca="1" si="14"/>
        <v>6.7562440389334837</v>
      </c>
      <c r="F208" s="8">
        <f t="shared" ca="1" si="14"/>
        <v>0.84196613167038969</v>
      </c>
      <c r="G208" s="8">
        <f t="shared" ca="1" si="14"/>
        <v>3.0153439074175267E-2</v>
      </c>
      <c r="H208" s="8">
        <f t="shared" ca="1" si="14"/>
        <v>0</v>
      </c>
      <c r="J208" s="8">
        <f t="shared" ca="1" si="8"/>
        <v>2.9252381526460352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96.028225253249445</v>
      </c>
      <c r="E209" s="8">
        <f t="shared" ca="1" si="14"/>
        <v>2.6575453516743668</v>
      </c>
      <c r="F209" s="8">
        <f t="shared" ca="1" si="14"/>
        <v>0.13481665914863786</v>
      </c>
      <c r="G209" s="8">
        <f t="shared" ca="1" si="14"/>
        <v>3.0730149885739248E-2</v>
      </c>
      <c r="H209" s="8">
        <f t="shared" ca="1" si="14"/>
        <v>0</v>
      </c>
      <c r="J209" s="8">
        <f t="shared" ca="1" si="8"/>
        <v>6.8085717819813167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248.36263196463898</v>
      </c>
      <c r="E210" s="8">
        <f t="shared" ca="1" si="14"/>
        <v>248.19457612000957</v>
      </c>
      <c r="F210" s="8">
        <f t="shared" ca="1" si="14"/>
        <v>248.18047796862132</v>
      </c>
      <c r="G210" s="8">
        <f t="shared" ca="1" si="14"/>
        <v>247.95105402498581</v>
      </c>
      <c r="H210" s="8">
        <f t="shared" ca="1" si="14"/>
        <v>12.577394942210887</v>
      </c>
      <c r="J210" s="8">
        <f t="shared" ca="1" si="8"/>
        <v>2.6611402010984007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14"/>
        <v>200.94585582111367</v>
      </c>
      <c r="E211" s="8">
        <f t="shared" ca="1" si="14"/>
        <v>200.94368639679834</v>
      </c>
      <c r="F211" s="8">
        <f t="shared" ca="1" si="14"/>
        <v>200.93178473581079</v>
      </c>
      <c r="G211" s="8">
        <f t="shared" ca="1" si="14"/>
        <v>200.7670665830459</v>
      </c>
      <c r="H211" s="8">
        <f t="shared" ca="1" si="14"/>
        <v>12.695399100053214</v>
      </c>
      <c r="J211" s="8">
        <f t="shared" ca="1" si="8"/>
        <v>429.92093844770852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14"/>
        <v>316.49599353857428</v>
      </c>
      <c r="E212" s="8">
        <f t="shared" ca="1" si="14"/>
        <v>294.25422869254049</v>
      </c>
      <c r="F212" s="8">
        <f t="shared" ca="1" si="14"/>
        <v>294.22316593660577</v>
      </c>
      <c r="G212" s="8">
        <f t="shared" ca="1" si="14"/>
        <v>293.62850115208624</v>
      </c>
      <c r="H212" s="8">
        <f t="shared" ca="1" si="14"/>
        <v>16.534339751781079</v>
      </c>
      <c r="J212" s="8">
        <f t="shared" ca="1" si="8"/>
        <v>348.16739566266659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14"/>
        <v>142.52803679658243</v>
      </c>
      <c r="E213" s="8">
        <f t="shared" ca="1" si="14"/>
        <v>142.53070901160771</v>
      </c>
      <c r="F213" s="8">
        <f t="shared" ca="1" si="14"/>
        <v>141.63384143209493</v>
      </c>
      <c r="G213" s="8">
        <f t="shared" ca="1" si="14"/>
        <v>141.43374662563352</v>
      </c>
      <c r="H213" s="8">
        <f t="shared" ca="1" si="14"/>
        <v>8.4498516262362848</v>
      </c>
      <c r="J213" s="8">
        <f t="shared" ca="1" si="8"/>
        <v>509.55265042687137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14"/>
        <v>230.30764239593904</v>
      </c>
      <c r="E214" s="8">
        <f t="shared" ca="1" si="14"/>
        <v>230.64542789980749</v>
      </c>
      <c r="F214" s="8">
        <f t="shared" ca="1" si="14"/>
        <v>230.63857929793275</v>
      </c>
      <c r="G214" s="8">
        <f t="shared" ca="1" si="14"/>
        <v>230.55626293815891</v>
      </c>
      <c r="H214" s="8">
        <f t="shared" ca="1" si="14"/>
        <v>10.998972303969495</v>
      </c>
      <c r="J214" s="8">
        <f t="shared" ca="1" si="8"/>
        <v>245.865924290522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14"/>
        <v>197.93129708877987</v>
      </c>
      <c r="E215" s="8">
        <f t="shared" ca="1" si="14"/>
        <v>197.92585020301186</v>
      </c>
      <c r="F215" s="8">
        <f t="shared" ca="1" si="14"/>
        <v>197.92061612171295</v>
      </c>
      <c r="G215" s="8">
        <f t="shared" ca="1" si="14"/>
        <v>197.80998592525626</v>
      </c>
      <c r="H215" s="8">
        <f t="shared" ca="1" si="14"/>
        <v>10.53508504360093</v>
      </c>
      <c r="J215" s="8">
        <f t="shared" ca="1" si="8"/>
        <v>399.58557962394877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14"/>
        <v>217.5495168452934</v>
      </c>
      <c r="E216" s="8">
        <f t="shared" ca="1" si="14"/>
        <v>217.23467673058852</v>
      </c>
      <c r="F216" s="8">
        <f t="shared" ca="1" si="14"/>
        <v>217.22948517562273</v>
      </c>
      <c r="G216" s="8">
        <f t="shared" ca="1" si="14"/>
        <v>217.05560901890996</v>
      </c>
      <c r="H216" s="8">
        <f t="shared" ca="1" si="14"/>
        <v>9.2131477211836774</v>
      </c>
      <c r="J216" s="8">
        <f t="shared" ca="1" si="8"/>
        <v>342.90959597714601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16">$D$192*SQRT(D162)/$E$192</f>
        <v>241.21116400932351</v>
      </c>
      <c r="E217" s="8">
        <f t="shared" ca="1" si="16"/>
        <v>0</v>
      </c>
      <c r="F217" s="8">
        <f t="shared" ca="1" si="16"/>
        <v>0</v>
      </c>
      <c r="G217" s="8">
        <f t="shared" ca="1" si="16"/>
        <v>0</v>
      </c>
      <c r="H217" s="8">
        <f t="shared" ca="1" si="16"/>
        <v>0</v>
      </c>
      <c r="J217" s="8">
        <f t="shared" ca="1" si="8"/>
        <v>376.26795439076614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16"/>
        <v>228.99997633098243</v>
      </c>
      <c r="E218" s="8">
        <f t="shared" ca="1" si="16"/>
        <v>228.99525442731837</v>
      </c>
      <c r="F218" s="8">
        <f t="shared" ca="1" si="16"/>
        <v>228.98879046840102</v>
      </c>
      <c r="G218" s="8">
        <f t="shared" ca="1" si="16"/>
        <v>228.57406616676766</v>
      </c>
      <c r="H218" s="8">
        <f t="shared" ca="1" si="16"/>
        <v>11.129993954675086</v>
      </c>
      <c r="J218" s="8">
        <f t="shared" ca="1" si="8"/>
        <v>0</v>
      </c>
    </row>
    <row r="219" spans="1:10" x14ac:dyDescent="0.25">
      <c r="A219">
        <v>26</v>
      </c>
      <c r="C219">
        <f ca="1">OFFSET('168p stat'!$A$1,A219*20,0)</f>
        <v>0</v>
      </c>
      <c r="D219" s="8" t="e">
        <f t="shared" ca="1" si="16"/>
        <v>#DIV/0!</v>
      </c>
      <c r="E219" s="8" t="e">
        <f t="shared" ca="1" si="16"/>
        <v>#DIV/0!</v>
      </c>
      <c r="F219" s="8">
        <f t="shared" ca="1" si="16"/>
        <v>0</v>
      </c>
      <c r="G219" s="8">
        <f t="shared" ca="1" si="16"/>
        <v>0</v>
      </c>
      <c r="H219" s="8">
        <f t="shared" ca="1" si="16"/>
        <v>0</v>
      </c>
      <c r="J219" s="8">
        <f t="shared" ca="1" si="8"/>
        <v>396.54088465107162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 t="e">
        <f t="shared" ca="1" si="8"/>
        <v>#DIV/0!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2.3917294295132209E-2</v>
      </c>
      <c r="E248" s="9">
        <f ca="1">POWER(SQRT(E139)/E85,2)</f>
        <v>5.8609245214622551E-6</v>
      </c>
      <c r="F248" s="9">
        <f ca="1">POWER(SQRT(F139)/F85,2)</f>
        <v>9.681702956612957E-8</v>
      </c>
      <c r="G248" s="9">
        <f ca="1">POWER(SQRT(G139)/G85,2)</f>
        <v>4.529506552464389E-8</v>
      </c>
      <c r="H248" s="9">
        <f ca="1">POWER(SQRT(H139)/H85,2)</f>
        <v>1.8115926258965686E-7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3.9115836118814883E-2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1.673133093179881E-4</v>
      </c>
      <c r="E250" s="9">
        <f t="shared" ca="1" si="39"/>
        <v>1.3188073250636418E-4</v>
      </c>
      <c r="F250" s="9">
        <f t="shared" ca="1" si="39"/>
        <v>1.3353588976404115E-4</v>
      </c>
      <c r="G250" s="9">
        <f t="shared" ca="1" si="39"/>
        <v>1.3362685340578874E-4</v>
      </c>
      <c r="H250" s="9">
        <f t="shared" ca="1" si="39"/>
        <v>2.6921235673933345E-4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4.5180911620592644E-2</v>
      </c>
      <c r="E251" s="9">
        <f t="shared" ca="1" si="40"/>
        <v>1.0839312289677261E-5</v>
      </c>
      <c r="F251" s="9">
        <f t="shared" ca="1" si="40"/>
        <v>2.1555631086405589E-7</v>
      </c>
      <c r="G251" s="9">
        <f t="shared" ca="1" si="40"/>
        <v>2.4053208592087509E-8</v>
      </c>
      <c r="H251" s="9">
        <f t="shared" ca="1" si="40"/>
        <v>4.7625714338137207E-8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1.534254856164515E-2</v>
      </c>
      <c r="E252" s="9">
        <f t="shared" ca="1" si="41"/>
        <v>7.873867182449029E-6</v>
      </c>
      <c r="F252" s="9">
        <f t="shared" ca="1" si="41"/>
        <v>1.7521688948690545E-7</v>
      </c>
      <c r="G252" s="9">
        <f t="shared" ca="1" si="41"/>
        <v>8.1688359005514279E-8</v>
      </c>
      <c r="H252" s="9">
        <f t="shared" ca="1" si="41"/>
        <v>4.1071619327902829E-7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2.1467323560983981E-2</v>
      </c>
      <c r="E253" s="9">
        <f t="shared" ca="1" si="42"/>
        <v>2.694569317551557E-5</v>
      </c>
      <c r="F253" s="9">
        <f t="shared" ca="1" si="42"/>
        <v>4.4345084249288667E-7</v>
      </c>
      <c r="G253" s="9">
        <f t="shared" ca="1" si="42"/>
        <v>2.2088801220353057E-8</v>
      </c>
      <c r="H253" s="9">
        <f t="shared" ca="1" si="42"/>
        <v>7.2758785920218749E-8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9.2582369587138405E-4</v>
      </c>
      <c r="E254" s="9">
        <f t="shared" ca="1" si="43"/>
        <v>1.0885498674258252E-3</v>
      </c>
      <c r="F254" s="9">
        <f t="shared" ca="1" si="43"/>
        <v>1.1097281506021166E-3</v>
      </c>
      <c r="G254" s="9">
        <f t="shared" ca="1" si="43"/>
        <v>1.1137750701460194E-3</v>
      </c>
      <c r="H254" s="9">
        <f t="shared" ca="1" si="43"/>
        <v>2.6720559887413457E-3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1.9299236241742336E-3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2.399997908294788E-3</v>
      </c>
      <c r="E256" s="9">
        <f t="shared" ca="1" si="45"/>
        <v>1.6015186037437927E-3</v>
      </c>
      <c r="F256" s="9">
        <f t="shared" ca="1" si="45"/>
        <v>1.6312002253260377E-3</v>
      </c>
      <c r="G256" s="9">
        <f t="shared" ca="1" si="45"/>
        <v>1.6458709553283087E-3</v>
      </c>
      <c r="H256" s="9">
        <f t="shared" ca="1" si="45"/>
        <v>2.9948412999320417E-3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4.4158216550140516E-4</v>
      </c>
      <c r="E257" s="9">
        <f t="shared" ca="1" si="46"/>
        <v>3.7207315758570111E-4</v>
      </c>
      <c r="F257" s="9">
        <f t="shared" ca="1" si="46"/>
        <v>3.6840916501376284E-4</v>
      </c>
      <c r="G257" s="9">
        <f t="shared" ca="1" si="46"/>
        <v>3.6856885610282437E-4</v>
      </c>
      <c r="H257" s="9">
        <f t="shared" ca="1" si="46"/>
        <v>1.30772407243138E-6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2.7493186122488179E-2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1.6106845961711504E-2</v>
      </c>
      <c r="E259" s="9">
        <f t="shared" ca="1" si="48"/>
        <v>5.3617441505518829E-5</v>
      </c>
      <c r="F259" s="9">
        <f t="shared" ca="1" si="48"/>
        <v>3.6161520725419465E-6</v>
      </c>
      <c r="G259" s="9">
        <f t="shared" ca="1" si="48"/>
        <v>1.206746766604295E-7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1.6694102702642877E-2</v>
      </c>
      <c r="E260" s="9">
        <f t="shared" ca="1" si="49"/>
        <v>7.0597654115638257E-5</v>
      </c>
      <c r="F260" s="9">
        <f t="shared" ca="1" si="49"/>
        <v>4.2392152739897913E-7</v>
      </c>
      <c r="G260" s="9">
        <f t="shared" ca="1" si="49"/>
        <v>1.2789961825053023E-7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3.164946875118485E-2</v>
      </c>
      <c r="E261" s="9">
        <f t="shared" ca="1" si="50"/>
        <v>6.4165148606745988E-5</v>
      </c>
      <c r="F261" s="9">
        <f t="shared" ca="1" si="50"/>
        <v>2.2422938462050506E-7</v>
      </c>
      <c r="G261" s="9">
        <f t="shared" ca="1" si="50"/>
        <v>9.6908210677364271E-9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2.4074322549103588E-2</v>
      </c>
      <c r="E262" s="9">
        <f t="shared" ca="1" si="51"/>
        <v>6.6850392381238518E-4</v>
      </c>
      <c r="F262" s="9">
        <f t="shared" ca="1" si="51"/>
        <v>1.2519342958827944E-5</v>
      </c>
      <c r="G262" s="9">
        <f t="shared" ca="1" si="51"/>
        <v>3.3333453476588673E-8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4.3499607689300238E-2</v>
      </c>
      <c r="E263" s="9">
        <f t="shared" ca="1" si="52"/>
        <v>4.0580854129320685E-5</v>
      </c>
      <c r="F263" s="9">
        <f t="shared" ca="1" si="52"/>
        <v>1.2036100503394129E-7</v>
      </c>
      <c r="G263" s="9">
        <f t="shared" ca="1" si="52"/>
        <v>1.335488244008126E-8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3.2604422981006388E-4</v>
      </c>
      <c r="E264" s="9">
        <f t="shared" ca="1" si="53"/>
        <v>3.2737457382547511E-4</v>
      </c>
      <c r="F264" s="9">
        <f t="shared" ca="1" si="53"/>
        <v>3.2736009224833203E-4</v>
      </c>
      <c r="G264" s="9">
        <f t="shared" ca="1" si="53"/>
        <v>3.2728204300222334E-4</v>
      </c>
      <c r="H264" s="9">
        <f t="shared" ca="1" si="53"/>
        <v>4.27034374154448E-4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ref="D265:H265" ca="1" si="54">POWER(SQRT(D156)/D102,2)</f>
        <v>3.0652681941298272E-4</v>
      </c>
      <c r="E265" s="9">
        <f t="shared" ca="1" si="54"/>
        <v>3.0652674490175681E-4</v>
      </c>
      <c r="F265" s="9">
        <f t="shared" ca="1" si="54"/>
        <v>3.0651336074471688E-4</v>
      </c>
      <c r="G265" s="9">
        <f t="shared" ca="1" si="54"/>
        <v>3.0655937292823249E-4</v>
      </c>
      <c r="H265" s="9">
        <f t="shared" ca="1" si="54"/>
        <v>4.9618163814980258E-4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ref="D266:H266" ca="1" si="55">POWER(SQRT(D157)/D103,2)</f>
        <v>1.5843155217152489E-4</v>
      </c>
      <c r="E266" s="9">
        <f t="shared" ca="1" si="55"/>
        <v>1.4670602360330318E-4</v>
      </c>
      <c r="F266" s="9">
        <f t="shared" ca="1" si="55"/>
        <v>1.4686726104876316E-4</v>
      </c>
      <c r="G266" s="9">
        <f t="shared" ca="1" si="55"/>
        <v>1.4651169947068709E-4</v>
      </c>
      <c r="H266" s="9">
        <f t="shared" ca="1" si="55"/>
        <v>1.7683234632476797E-4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ref="D267:H267" ca="1" si="56">POWER(SQRT(D158)/D104,2)</f>
        <v>4.1811766466376001E-5</v>
      </c>
      <c r="E267" s="9">
        <f t="shared" ca="1" si="56"/>
        <v>4.1814352314156598E-5</v>
      </c>
      <c r="F267" s="9">
        <f t="shared" ca="1" si="56"/>
        <v>4.1333899558223984E-5</v>
      </c>
      <c r="G267" s="9">
        <f t="shared" ca="1" si="56"/>
        <v>4.1279123214875452E-5</v>
      </c>
      <c r="H267" s="9">
        <f t="shared" ca="1" si="56"/>
        <v>6.6981465047897057E-5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68" ca="1" si="57">POWER(SQRT(D159)/D105,2)</f>
        <v>3.4963171577887941E-4</v>
      </c>
      <c r="E268" s="9">
        <f t="shared" ca="1" si="57"/>
        <v>3.5268401543421047E-4</v>
      </c>
      <c r="F268" s="9">
        <f t="shared" ca="1" si="57"/>
        <v>3.5268793255039814E-4</v>
      </c>
      <c r="G268" s="9">
        <f t="shared" ca="1" si="57"/>
        <v>3.5304451115009816E-4</v>
      </c>
      <c r="H268" s="9">
        <f t="shared" ca="1" si="57"/>
        <v>3.7094467734905521E-4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ref="D269:H269" ca="1" si="58">POWER(SQRT(D160)/D106,2)</f>
        <v>2.9237620766662441E-4</v>
      </c>
      <c r="E269" s="9">
        <f t="shared" ca="1" si="58"/>
        <v>2.9236638883359852E-4</v>
      </c>
      <c r="F269" s="9">
        <f t="shared" ca="1" si="58"/>
        <v>2.9237162464767114E-4</v>
      </c>
      <c r="G269" s="9">
        <f t="shared" ca="1" si="58"/>
        <v>2.9258445674949204E-4</v>
      </c>
      <c r="H269" s="9">
        <f t="shared" ca="1" si="58"/>
        <v>3.3466639075588122E-4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ref="D270:H270" ca="1" si="59">POWER(SQRT(D161)/D107,2)</f>
        <v>2.7633734513932856E-4</v>
      </c>
      <c r="E270" s="9">
        <f t="shared" ca="1" si="59"/>
        <v>2.7698266347117915E-4</v>
      </c>
      <c r="F270" s="9">
        <f t="shared" ca="1" si="59"/>
        <v>2.7698753914347116E-4</v>
      </c>
      <c r="G270" s="9">
        <f t="shared" ca="1" si="59"/>
        <v>2.7703129622758799E-4</v>
      </c>
      <c r="H270" s="9">
        <f t="shared" ca="1" si="59"/>
        <v>3.6527388394296651E-4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ref="D271:H271" ca="1" si="60">POWER(SQRT(D162)/D108,2)</f>
        <v>4.3120904152850801E-4</v>
      </c>
      <c r="E271" s="9" t="e">
        <f t="shared" ca="1" si="60"/>
        <v>#DIV/0!</v>
      </c>
      <c r="F271" s="9" t="e">
        <f t="shared" ca="1" si="60"/>
        <v>#DIV/0!</v>
      </c>
      <c r="G271" s="9" t="e">
        <f t="shared" ca="1" si="60"/>
        <v>#DIV/0!</v>
      </c>
      <c r="H271" s="9" t="e">
        <f t="shared" ca="1" si="60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ref="D272:H272" ca="1" si="61">POWER(SQRT(D163)/D109,2)</f>
        <v>3.9448081774422705E-4</v>
      </c>
      <c r="E272" s="9">
        <f t="shared" ca="1" si="61"/>
        <v>3.9447259169138473E-4</v>
      </c>
      <c r="F272" s="9">
        <f t="shared" ca="1" si="61"/>
        <v>3.9447888312783966E-4</v>
      </c>
      <c r="G272" s="9">
        <f t="shared" ca="1" si="61"/>
        <v>3.9383531465329191E-4</v>
      </c>
      <c r="H272" s="9">
        <f t="shared" ca="1" si="61"/>
        <v>5.2839424233290153E-4</v>
      </c>
    </row>
    <row r="273" spans="1:8" x14ac:dyDescent="0.25">
      <c r="A273">
        <v>26</v>
      </c>
      <c r="C273">
        <f ca="1">OFFSET('168p stat'!$A$1,A273*20,0)</f>
        <v>0</v>
      </c>
      <c r="D273" s="9" t="e">
        <f t="shared" ref="D273:H273" ca="1" si="62">POWER(SQRT(D164)/D110,2)</f>
        <v>#DIV/0!</v>
      </c>
      <c r="E273" s="9" t="e">
        <f t="shared" ca="1" si="62"/>
        <v>#DIV/0!</v>
      </c>
      <c r="F273" s="9" t="e">
        <f t="shared" ca="1" si="62"/>
        <v>#DIV/0!</v>
      </c>
      <c r="G273" s="9" t="e">
        <f t="shared" ca="1" si="62"/>
        <v>#DIV/0!</v>
      </c>
      <c r="H273" s="9" t="e">
        <f t="shared" ca="1" si="62"/>
        <v>#DIV/0!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100</v>
      </c>
      <c r="D2" t="s">
        <v>1</v>
      </c>
      <c r="E2">
        <v>0</v>
      </c>
      <c r="F2">
        <v>0</v>
      </c>
      <c r="G2" t="s">
        <v>2</v>
      </c>
      <c r="H2">
        <v>98.513299000000004</v>
      </c>
      <c r="I2">
        <v>9.9810000000000003E-3</v>
      </c>
      <c r="J2" t="s">
        <v>3</v>
      </c>
      <c r="K2">
        <v>97.681567999999999</v>
      </c>
      <c r="L2">
        <v>1.2565E-2</v>
      </c>
      <c r="M2" t="s">
        <v>4</v>
      </c>
      <c r="N2">
        <v>30.497510999999999</v>
      </c>
      <c r="O2">
        <v>1.727E-3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200</v>
      </c>
      <c r="D3" t="s">
        <v>1</v>
      </c>
      <c r="E3">
        <v>0</v>
      </c>
      <c r="F3">
        <v>0</v>
      </c>
      <c r="G3" t="s">
        <v>2</v>
      </c>
      <c r="H3">
        <v>196.834891</v>
      </c>
      <c r="I3">
        <v>2.0715000000000001E-2</v>
      </c>
      <c r="J3" t="s">
        <v>3</v>
      </c>
      <c r="K3">
        <v>195.18561199999999</v>
      </c>
      <c r="L3">
        <v>2.3127999999999999E-2</v>
      </c>
      <c r="M3" t="s">
        <v>4</v>
      </c>
      <c r="N3">
        <v>60.984467000000002</v>
      </c>
      <c r="O3">
        <v>4.8479999999999999E-3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300</v>
      </c>
      <c r="D4" t="s">
        <v>1</v>
      </c>
      <c r="E4">
        <v>0</v>
      </c>
      <c r="F4">
        <v>0</v>
      </c>
      <c r="G4" t="s">
        <v>2</v>
      </c>
      <c r="H4">
        <v>295.13701200000003</v>
      </c>
      <c r="I4">
        <v>4.7002000000000002E-2</v>
      </c>
      <c r="J4" t="s">
        <v>3</v>
      </c>
      <c r="K4">
        <v>292.67173400000001</v>
      </c>
      <c r="L4">
        <v>5.1631000000000003E-2</v>
      </c>
      <c r="M4" t="s">
        <v>4</v>
      </c>
      <c r="N4">
        <v>91.473776999999998</v>
      </c>
      <c r="O4">
        <v>9.6100000000000005E-3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400</v>
      </c>
      <c r="D5" t="s">
        <v>1</v>
      </c>
      <c r="E5">
        <v>0</v>
      </c>
      <c r="F5">
        <v>0</v>
      </c>
      <c r="G5" t="s">
        <v>2</v>
      </c>
      <c r="H5">
        <v>393.46942100000001</v>
      </c>
      <c r="I5">
        <v>7.2136000000000006E-2</v>
      </c>
      <c r="J5" t="s">
        <v>3</v>
      </c>
      <c r="K5">
        <v>390.186575</v>
      </c>
      <c r="L5">
        <v>7.5537000000000007E-2</v>
      </c>
      <c r="M5" t="s">
        <v>4</v>
      </c>
      <c r="N5">
        <v>121.969272</v>
      </c>
      <c r="O5">
        <v>1.5284000000000001E-2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500</v>
      </c>
      <c r="D6" t="s">
        <v>1</v>
      </c>
      <c r="E6">
        <v>0</v>
      </c>
      <c r="F6">
        <v>0</v>
      </c>
      <c r="G6" t="s">
        <v>2</v>
      </c>
      <c r="H6">
        <v>491.77827600000001</v>
      </c>
      <c r="I6">
        <v>0.11036700000000001</v>
      </c>
      <c r="J6" t="s">
        <v>3</v>
      </c>
      <c r="K6">
        <v>487.68122599999998</v>
      </c>
      <c r="L6">
        <v>0.111871</v>
      </c>
      <c r="M6" t="s">
        <v>4</v>
      </c>
      <c r="N6">
        <v>152.45788099999999</v>
      </c>
      <c r="O6">
        <v>2.4282999999999999E-2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600</v>
      </c>
      <c r="D7" t="s">
        <v>1</v>
      </c>
      <c r="E7">
        <v>0</v>
      </c>
      <c r="F7">
        <v>0</v>
      </c>
      <c r="G7" t="s">
        <v>2</v>
      </c>
      <c r="H7">
        <v>590.09130200000004</v>
      </c>
      <c r="I7">
        <v>0.14670800000000001</v>
      </c>
      <c r="J7" t="s">
        <v>3</v>
      </c>
      <c r="K7">
        <v>585.18116599999996</v>
      </c>
      <c r="L7">
        <v>0.14649999999999999</v>
      </c>
      <c r="M7" t="s">
        <v>4</v>
      </c>
      <c r="N7">
        <v>182.94443799999999</v>
      </c>
      <c r="O7">
        <v>3.2774999999999999E-2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700</v>
      </c>
      <c r="D8" t="s">
        <v>1</v>
      </c>
      <c r="E8">
        <v>0</v>
      </c>
      <c r="F8">
        <v>0</v>
      </c>
      <c r="G8" t="s">
        <v>2</v>
      </c>
      <c r="H8">
        <v>688.40361299999995</v>
      </c>
      <c r="I8">
        <v>0.208178</v>
      </c>
      <c r="J8" t="s">
        <v>3</v>
      </c>
      <c r="K8">
        <v>682.67815700000006</v>
      </c>
      <c r="L8">
        <v>0.20738799999999999</v>
      </c>
      <c r="M8" t="s">
        <v>4</v>
      </c>
      <c r="N8">
        <v>213.43008699999999</v>
      </c>
      <c r="O8">
        <v>4.5150999999999997E-2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800</v>
      </c>
      <c r="D9" t="s">
        <v>1</v>
      </c>
      <c r="E9">
        <v>0</v>
      </c>
      <c r="F9">
        <v>0</v>
      </c>
      <c r="G9" t="s">
        <v>2</v>
      </c>
      <c r="H9">
        <v>786.72445400000004</v>
      </c>
      <c r="I9">
        <v>0.24903500000000001</v>
      </c>
      <c r="J9" t="s">
        <v>3</v>
      </c>
      <c r="K9">
        <v>780.18488400000001</v>
      </c>
      <c r="L9">
        <v>0.250747</v>
      </c>
      <c r="M9" t="s">
        <v>4</v>
      </c>
      <c r="N9">
        <v>243.91815600000001</v>
      </c>
      <c r="O9">
        <v>5.8689999999999999E-2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900</v>
      </c>
      <c r="D10" t="s">
        <v>1</v>
      </c>
      <c r="E10">
        <v>0</v>
      </c>
      <c r="F10">
        <v>0</v>
      </c>
      <c r="G10" t="s">
        <v>2</v>
      </c>
      <c r="H10">
        <v>885.05303700000002</v>
      </c>
      <c r="I10">
        <v>0.30010599999999998</v>
      </c>
      <c r="J10" t="s">
        <v>3</v>
      </c>
      <c r="K10">
        <v>877.68498699999998</v>
      </c>
      <c r="L10">
        <v>0.312697</v>
      </c>
      <c r="M10" t="s">
        <v>4</v>
      </c>
      <c r="N10">
        <v>274.40340800000001</v>
      </c>
      <c r="O10">
        <v>7.4137999999999996E-2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1000</v>
      </c>
      <c r="D11" t="s">
        <v>1</v>
      </c>
      <c r="E11">
        <v>0</v>
      </c>
      <c r="F11">
        <v>0</v>
      </c>
      <c r="G11" t="s">
        <v>2</v>
      </c>
      <c r="H11">
        <v>983.40256199999999</v>
      </c>
      <c r="I11">
        <v>0.37404900000000002</v>
      </c>
      <c r="J11" t="s">
        <v>3</v>
      </c>
      <c r="K11">
        <v>975.20531100000005</v>
      </c>
      <c r="L11">
        <v>0.37631900000000001</v>
      </c>
      <c r="M11" t="s">
        <v>4</v>
      </c>
      <c r="N11">
        <v>304.89531099999999</v>
      </c>
      <c r="O11">
        <v>9.0611999999999998E-2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1100</v>
      </c>
      <c r="D12" t="s">
        <v>1</v>
      </c>
      <c r="E12">
        <v>0</v>
      </c>
      <c r="F12">
        <v>0</v>
      </c>
      <c r="G12" t="s">
        <v>2</v>
      </c>
      <c r="H12">
        <v>1081.8045119999999</v>
      </c>
      <c r="I12">
        <v>0.50869900000000001</v>
      </c>
      <c r="J12" t="s">
        <v>3</v>
      </c>
      <c r="K12">
        <v>1072.7709910000001</v>
      </c>
      <c r="L12">
        <v>0.48217100000000002</v>
      </c>
      <c r="M12" t="s">
        <v>4</v>
      </c>
      <c r="N12">
        <v>335.39747599999998</v>
      </c>
      <c r="O12">
        <v>0.115971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1200</v>
      </c>
      <c r="D13" t="s">
        <v>1</v>
      </c>
      <c r="E13">
        <v>0</v>
      </c>
      <c r="F13">
        <v>0</v>
      </c>
      <c r="G13" t="s">
        <v>2</v>
      </c>
      <c r="H13">
        <v>1180.1736060000001</v>
      </c>
      <c r="I13">
        <v>0.59087000000000001</v>
      </c>
      <c r="J13" t="s">
        <v>3</v>
      </c>
      <c r="K13">
        <v>1170.314353</v>
      </c>
      <c r="L13">
        <v>0.56912600000000002</v>
      </c>
      <c r="M13" t="s">
        <v>4</v>
      </c>
      <c r="N13">
        <v>365.89317499999999</v>
      </c>
      <c r="O13">
        <v>0.138097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1300</v>
      </c>
      <c r="D14" t="s">
        <v>1</v>
      </c>
      <c r="E14">
        <v>0</v>
      </c>
      <c r="F14">
        <v>0</v>
      </c>
      <c r="G14" t="s">
        <v>2</v>
      </c>
      <c r="H14">
        <v>1278.5131100000001</v>
      </c>
      <c r="I14">
        <v>0.63604799999999995</v>
      </c>
      <c r="J14" t="s">
        <v>3</v>
      </c>
      <c r="K14">
        <v>1267.8325609999999</v>
      </c>
      <c r="L14">
        <v>0.61303300000000005</v>
      </c>
      <c r="M14" t="s">
        <v>4</v>
      </c>
      <c r="N14">
        <v>396.38615800000002</v>
      </c>
      <c r="O14">
        <v>0.16425899999999999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1400</v>
      </c>
      <c r="D15" t="s">
        <v>1</v>
      </c>
      <c r="E15">
        <v>0</v>
      </c>
      <c r="F15">
        <v>0</v>
      </c>
      <c r="G15" t="s">
        <v>2</v>
      </c>
      <c r="H15">
        <v>1376.8379219999999</v>
      </c>
      <c r="I15">
        <v>0.71407799999999999</v>
      </c>
      <c r="J15" t="s">
        <v>3</v>
      </c>
      <c r="K15">
        <v>1365.3329369999999</v>
      </c>
      <c r="L15">
        <v>0.69667199999999996</v>
      </c>
      <c r="M15" t="s">
        <v>4</v>
      </c>
      <c r="N15">
        <v>426.87007799999998</v>
      </c>
      <c r="O15">
        <v>0.18379200000000001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1500</v>
      </c>
      <c r="D16" t="s">
        <v>1</v>
      </c>
      <c r="E16">
        <v>0</v>
      </c>
      <c r="F16">
        <v>0</v>
      </c>
      <c r="G16" t="s">
        <v>2</v>
      </c>
      <c r="H16">
        <v>1475.171697</v>
      </c>
      <c r="I16">
        <v>0.78669500000000003</v>
      </c>
      <c r="J16" t="s">
        <v>3</v>
      </c>
      <c r="K16">
        <v>1462.8405929999999</v>
      </c>
      <c r="L16">
        <v>0.76720500000000003</v>
      </c>
      <c r="M16" t="s">
        <v>4</v>
      </c>
      <c r="N16">
        <v>457.363314</v>
      </c>
      <c r="O16">
        <v>0.201571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1600</v>
      </c>
      <c r="D17" t="s">
        <v>1</v>
      </c>
      <c r="E17">
        <v>0</v>
      </c>
      <c r="F17">
        <v>0</v>
      </c>
      <c r="G17" t="s">
        <v>2</v>
      </c>
      <c r="H17">
        <v>1573.530542</v>
      </c>
      <c r="I17">
        <v>0.901339</v>
      </c>
      <c r="J17" t="s">
        <v>3</v>
      </c>
      <c r="K17">
        <v>1560.3732230000001</v>
      </c>
      <c r="L17">
        <v>0.877861</v>
      </c>
      <c r="M17" t="s">
        <v>4</v>
      </c>
      <c r="N17">
        <v>487.84951699999999</v>
      </c>
      <c r="O17">
        <v>0.22555900000000001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1700</v>
      </c>
      <c r="D18" t="s">
        <v>1</v>
      </c>
      <c r="E18">
        <v>0</v>
      </c>
      <c r="F18">
        <v>0</v>
      </c>
      <c r="G18" t="s">
        <v>2</v>
      </c>
      <c r="H18">
        <v>1671.9457890000001</v>
      </c>
      <c r="I18">
        <v>1.236029</v>
      </c>
      <c r="J18" t="s">
        <v>3</v>
      </c>
      <c r="K18">
        <v>1657.9629910000001</v>
      </c>
      <c r="L18">
        <v>1.1831430000000001</v>
      </c>
      <c r="M18" t="s">
        <v>4</v>
      </c>
      <c r="N18">
        <v>518.33787700000005</v>
      </c>
      <c r="O18">
        <v>0.25609300000000002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1800</v>
      </c>
      <c r="D19" t="s">
        <v>1</v>
      </c>
      <c r="E19">
        <v>0</v>
      </c>
      <c r="F19">
        <v>0</v>
      </c>
      <c r="G19" t="s">
        <v>2</v>
      </c>
      <c r="H19">
        <v>1770.288826</v>
      </c>
      <c r="I19">
        <v>1.3602959999999999</v>
      </c>
      <c r="J19" t="s">
        <v>3</v>
      </c>
      <c r="K19">
        <v>1755.48864</v>
      </c>
      <c r="L19">
        <v>1.314036</v>
      </c>
      <c r="M19" t="s">
        <v>4</v>
      </c>
      <c r="N19">
        <v>548.82995500000004</v>
      </c>
      <c r="O19">
        <v>0.28290399999999999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1900</v>
      </c>
      <c r="D20" t="s">
        <v>1</v>
      </c>
      <c r="E20">
        <v>0</v>
      </c>
      <c r="F20">
        <v>0</v>
      </c>
      <c r="G20" t="s">
        <v>2</v>
      </c>
      <c r="H20">
        <v>1868.6208280000001</v>
      </c>
      <c r="I20">
        <v>1.439964</v>
      </c>
      <c r="J20" t="s">
        <v>3</v>
      </c>
      <c r="K20">
        <v>1853.0085959999999</v>
      </c>
      <c r="L20">
        <v>1.395721</v>
      </c>
      <c r="M20" t="s">
        <v>4</v>
      </c>
      <c r="N20">
        <v>579.321685</v>
      </c>
      <c r="O20">
        <v>0.30168200000000001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2000</v>
      </c>
      <c r="D21" t="s">
        <v>1</v>
      </c>
      <c r="E21">
        <v>0</v>
      </c>
      <c r="F21">
        <v>0</v>
      </c>
      <c r="G21" t="s">
        <v>2</v>
      </c>
      <c r="H21">
        <v>1966.9351979999999</v>
      </c>
      <c r="I21">
        <v>1.538627</v>
      </c>
      <c r="J21" t="s">
        <v>3</v>
      </c>
      <c r="K21">
        <v>1950.5107350000001</v>
      </c>
      <c r="L21">
        <v>1.510912</v>
      </c>
      <c r="M21" t="s">
        <v>4</v>
      </c>
      <c r="N21">
        <v>609.80927999999994</v>
      </c>
      <c r="O21">
        <v>0.32974300000000001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100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200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300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400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500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600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700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800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900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1000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1100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1200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1300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1400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1500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1600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1700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1800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1900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2000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100</v>
      </c>
      <c r="D42" t="s">
        <v>1</v>
      </c>
      <c r="E42">
        <v>0</v>
      </c>
      <c r="F42">
        <v>0</v>
      </c>
      <c r="G42" t="s">
        <v>2</v>
      </c>
      <c r="H42">
        <v>2318.171382</v>
      </c>
      <c r="I42">
        <v>26189.768776000001</v>
      </c>
      <c r="J42" t="s">
        <v>3</v>
      </c>
      <c r="K42">
        <v>2316.9545800000001</v>
      </c>
      <c r="L42">
        <v>26119.690740999999</v>
      </c>
      <c r="M42" t="s">
        <v>4</v>
      </c>
      <c r="N42">
        <v>34.668548999999999</v>
      </c>
      <c r="O42">
        <v>1.199E-3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200</v>
      </c>
      <c r="D43" t="s">
        <v>1</v>
      </c>
      <c r="E43">
        <v>0</v>
      </c>
      <c r="F43">
        <v>0</v>
      </c>
      <c r="G43" t="s">
        <v>2</v>
      </c>
      <c r="H43">
        <v>4598.0622169999997</v>
      </c>
      <c r="I43">
        <v>30523.957263</v>
      </c>
      <c r="J43" t="s">
        <v>3</v>
      </c>
      <c r="K43">
        <v>4595.6494339999999</v>
      </c>
      <c r="L43">
        <v>30506.778283</v>
      </c>
      <c r="M43" t="s">
        <v>4</v>
      </c>
      <c r="N43">
        <v>69.330691000000002</v>
      </c>
      <c r="O43">
        <v>4.9610000000000001E-3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300</v>
      </c>
      <c r="D44" t="s">
        <v>1</v>
      </c>
      <c r="E44">
        <v>0</v>
      </c>
      <c r="F44">
        <v>0</v>
      </c>
      <c r="G44" t="s">
        <v>2</v>
      </c>
      <c r="H44">
        <v>6908.5685350000003</v>
      </c>
      <c r="I44">
        <v>30549.572882</v>
      </c>
      <c r="J44" t="s">
        <v>3</v>
      </c>
      <c r="K44">
        <v>6903.2389160000002</v>
      </c>
      <c r="L44">
        <v>29786.895474000001</v>
      </c>
      <c r="M44" t="s">
        <v>4</v>
      </c>
      <c r="N44">
        <v>104.008107</v>
      </c>
      <c r="O44">
        <v>1.0333E-2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400</v>
      </c>
      <c r="D45" t="s">
        <v>1</v>
      </c>
      <c r="E45">
        <v>0</v>
      </c>
      <c r="F45">
        <v>0</v>
      </c>
      <c r="G45" t="s">
        <v>2</v>
      </c>
      <c r="H45">
        <v>9218.1460939999997</v>
      </c>
      <c r="I45">
        <v>17833.513102000001</v>
      </c>
      <c r="J45" t="s">
        <v>3</v>
      </c>
      <c r="K45">
        <v>9211.890684</v>
      </c>
      <c r="L45">
        <v>17519.378079999999</v>
      </c>
      <c r="M45" t="s">
        <v>4</v>
      </c>
      <c r="N45">
        <v>138.68506600000001</v>
      </c>
      <c r="O45">
        <v>1.3480000000000001E-2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500</v>
      </c>
      <c r="D46" t="s">
        <v>1</v>
      </c>
      <c r="E46">
        <v>0</v>
      </c>
      <c r="F46">
        <v>0</v>
      </c>
      <c r="G46" t="s">
        <v>2</v>
      </c>
      <c r="H46">
        <v>11531.58959</v>
      </c>
      <c r="I46">
        <v>38286.144920999999</v>
      </c>
      <c r="J46" t="s">
        <v>3</v>
      </c>
      <c r="K46">
        <v>11524.403613</v>
      </c>
      <c r="L46">
        <v>38351.562425999997</v>
      </c>
      <c r="M46" t="s">
        <v>4</v>
      </c>
      <c r="N46">
        <v>173.35493199999999</v>
      </c>
      <c r="O46">
        <v>1.5285999999999999E-2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600</v>
      </c>
      <c r="D47" t="s">
        <v>1</v>
      </c>
      <c r="E47">
        <v>0</v>
      </c>
      <c r="F47">
        <v>0</v>
      </c>
      <c r="G47" t="s">
        <v>2</v>
      </c>
      <c r="H47">
        <v>13825.897344000001</v>
      </c>
      <c r="I47">
        <v>53554.123338999998</v>
      </c>
      <c r="J47" t="s">
        <v>3</v>
      </c>
      <c r="K47">
        <v>13817.787793</v>
      </c>
      <c r="L47">
        <v>54025.693173</v>
      </c>
      <c r="M47" t="s">
        <v>4</v>
      </c>
      <c r="N47">
        <v>208.01588100000001</v>
      </c>
      <c r="O47">
        <v>1.8716E-2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700</v>
      </c>
      <c r="D48" t="s">
        <v>1</v>
      </c>
      <c r="E48">
        <v>0</v>
      </c>
      <c r="F48">
        <v>0</v>
      </c>
      <c r="G48" t="s">
        <v>2</v>
      </c>
      <c r="H48">
        <v>16130.129784999999</v>
      </c>
      <c r="I48">
        <v>64528.38104</v>
      </c>
      <c r="J48" t="s">
        <v>3</v>
      </c>
      <c r="K48">
        <v>16121.096309</v>
      </c>
      <c r="L48">
        <v>64954.257875000003</v>
      </c>
      <c r="M48" t="s">
        <v>4</v>
      </c>
      <c r="N48">
        <v>242.689392</v>
      </c>
      <c r="O48">
        <v>2.1739999999999999E-2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800</v>
      </c>
      <c r="D49" t="s">
        <v>1</v>
      </c>
      <c r="E49">
        <v>0</v>
      </c>
      <c r="F49">
        <v>0</v>
      </c>
      <c r="G49" t="s">
        <v>2</v>
      </c>
      <c r="H49">
        <v>18416.942383000001</v>
      </c>
      <c r="I49">
        <v>41982.239298</v>
      </c>
      <c r="J49" t="s">
        <v>3</v>
      </c>
      <c r="K49">
        <v>18406.987069999999</v>
      </c>
      <c r="L49">
        <v>41663.015705999998</v>
      </c>
      <c r="M49" t="s">
        <v>4</v>
      </c>
      <c r="N49">
        <v>277.37899599999997</v>
      </c>
      <c r="O49">
        <v>2.4663999999999998E-2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900</v>
      </c>
      <c r="D50" t="s">
        <v>1</v>
      </c>
      <c r="E50">
        <v>0</v>
      </c>
      <c r="F50">
        <v>0</v>
      </c>
      <c r="G50" t="s">
        <v>2</v>
      </c>
      <c r="H50">
        <v>20723.840859</v>
      </c>
      <c r="I50">
        <v>42582.751409999997</v>
      </c>
      <c r="J50" t="s">
        <v>3</v>
      </c>
      <c r="K50">
        <v>20712.958515999999</v>
      </c>
      <c r="L50">
        <v>42734.359157999999</v>
      </c>
      <c r="M50" t="s">
        <v>4</v>
      </c>
      <c r="N50">
        <v>312.05742299999997</v>
      </c>
      <c r="O50">
        <v>2.9721000000000001E-2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1000</v>
      </c>
      <c r="D51" t="s">
        <v>1</v>
      </c>
      <c r="E51">
        <v>0</v>
      </c>
      <c r="F51">
        <v>0</v>
      </c>
      <c r="G51" t="s">
        <v>2</v>
      </c>
      <c r="H51">
        <v>23041.622383000002</v>
      </c>
      <c r="I51">
        <v>74886.795293000003</v>
      </c>
      <c r="J51" t="s">
        <v>3</v>
      </c>
      <c r="K51">
        <v>23029.815391</v>
      </c>
      <c r="L51">
        <v>75401.697362999999</v>
      </c>
      <c r="M51" t="s">
        <v>4</v>
      </c>
      <c r="N51">
        <v>346.71957500000002</v>
      </c>
      <c r="O51">
        <v>2.962E-2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1100</v>
      </c>
      <c r="D52" t="s">
        <v>1</v>
      </c>
      <c r="E52">
        <v>0</v>
      </c>
      <c r="F52">
        <v>0</v>
      </c>
      <c r="G52" t="s">
        <v>2</v>
      </c>
      <c r="H52">
        <v>25340.706289000002</v>
      </c>
      <c r="I52">
        <v>82110.702501000007</v>
      </c>
      <c r="J52" t="s">
        <v>3</v>
      </c>
      <c r="K52">
        <v>25326.418280999998</v>
      </c>
      <c r="L52">
        <v>82621.472819000002</v>
      </c>
      <c r="M52" t="s">
        <v>4</v>
      </c>
      <c r="N52">
        <v>381.39243900000002</v>
      </c>
      <c r="O52">
        <v>3.0913E-2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1200</v>
      </c>
      <c r="D53" t="s">
        <v>1</v>
      </c>
      <c r="E53">
        <v>0</v>
      </c>
      <c r="F53">
        <v>0</v>
      </c>
      <c r="G53" t="s">
        <v>2</v>
      </c>
      <c r="H53">
        <v>27606.283632999999</v>
      </c>
      <c r="I53">
        <v>66234.411630999995</v>
      </c>
      <c r="J53" t="s">
        <v>3</v>
      </c>
      <c r="K53">
        <v>27591.071640999999</v>
      </c>
      <c r="L53">
        <v>65963.834233999994</v>
      </c>
      <c r="M53" t="s">
        <v>4</v>
      </c>
      <c r="N53">
        <v>416.06521500000002</v>
      </c>
      <c r="O53">
        <v>3.3230999999999997E-2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1300</v>
      </c>
      <c r="D54" t="s">
        <v>1</v>
      </c>
      <c r="E54">
        <v>0</v>
      </c>
      <c r="F54">
        <v>0</v>
      </c>
      <c r="G54" t="s">
        <v>2</v>
      </c>
      <c r="H54">
        <v>29939.453438</v>
      </c>
      <c r="I54">
        <v>58356.503000999997</v>
      </c>
      <c r="J54" t="s">
        <v>3</v>
      </c>
      <c r="K54">
        <v>29923.31293</v>
      </c>
      <c r="L54">
        <v>58909.621757000001</v>
      </c>
      <c r="M54" t="s">
        <v>4</v>
      </c>
      <c r="N54">
        <v>450.72864900000002</v>
      </c>
      <c r="O54">
        <v>3.6795000000000001E-2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1400</v>
      </c>
      <c r="D55" t="s">
        <v>1</v>
      </c>
      <c r="E55">
        <v>0</v>
      </c>
      <c r="F55">
        <v>0</v>
      </c>
      <c r="G55" t="s">
        <v>2</v>
      </c>
      <c r="H55">
        <v>32238.824413999999</v>
      </c>
      <c r="I55">
        <v>96992.457139000006</v>
      </c>
      <c r="J55" t="s">
        <v>3</v>
      </c>
      <c r="K55">
        <v>32221.759180000001</v>
      </c>
      <c r="L55">
        <v>98169.466918999999</v>
      </c>
      <c r="M55" t="s">
        <v>4</v>
      </c>
      <c r="N55">
        <v>485.50581599999998</v>
      </c>
      <c r="O55">
        <v>0.474412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1500</v>
      </c>
      <c r="D56" t="s">
        <v>1</v>
      </c>
      <c r="E56">
        <v>0</v>
      </c>
      <c r="F56">
        <v>0</v>
      </c>
      <c r="G56" t="s">
        <v>2</v>
      </c>
      <c r="H56">
        <v>34510.897422000002</v>
      </c>
      <c r="I56">
        <v>90064.528372999994</v>
      </c>
      <c r="J56" t="s">
        <v>3</v>
      </c>
      <c r="K56">
        <v>34492.901328</v>
      </c>
      <c r="L56">
        <v>90851.033819000004</v>
      </c>
      <c r="M56" t="s">
        <v>4</v>
      </c>
      <c r="N56">
        <v>520.18149700000004</v>
      </c>
      <c r="O56">
        <v>0.46537600000000001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1600</v>
      </c>
      <c r="D57" t="s">
        <v>1</v>
      </c>
      <c r="E57">
        <v>0</v>
      </c>
      <c r="F57">
        <v>0</v>
      </c>
      <c r="G57" t="s">
        <v>2</v>
      </c>
      <c r="H57">
        <v>36811.668828000002</v>
      </c>
      <c r="I57">
        <v>85871.738553999996</v>
      </c>
      <c r="J57" t="s">
        <v>3</v>
      </c>
      <c r="K57">
        <v>36792.747265999998</v>
      </c>
      <c r="L57">
        <v>85506.512942000001</v>
      </c>
      <c r="M57" t="s">
        <v>4</v>
      </c>
      <c r="N57">
        <v>554.854692</v>
      </c>
      <c r="O57">
        <v>0.46451199999999998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1700</v>
      </c>
      <c r="D58" t="s">
        <v>1</v>
      </c>
      <c r="E58">
        <v>0</v>
      </c>
      <c r="F58">
        <v>0</v>
      </c>
      <c r="G58" t="s">
        <v>2</v>
      </c>
      <c r="H58">
        <v>39129.124687000003</v>
      </c>
      <c r="I58">
        <v>75719.914997</v>
      </c>
      <c r="J58" t="s">
        <v>3</v>
      </c>
      <c r="K58">
        <v>39109.274844</v>
      </c>
      <c r="L58">
        <v>75578.713556999995</v>
      </c>
      <c r="M58" t="s">
        <v>4</v>
      </c>
      <c r="N58">
        <v>589.53607299999999</v>
      </c>
      <c r="O58">
        <v>0.47780899999999998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1800</v>
      </c>
      <c r="D59" t="s">
        <v>1</v>
      </c>
      <c r="E59">
        <v>0</v>
      </c>
      <c r="F59">
        <v>0</v>
      </c>
      <c r="G59" t="s">
        <v>2</v>
      </c>
      <c r="H59">
        <v>41453.801640999998</v>
      </c>
      <c r="I59">
        <v>116014.340352</v>
      </c>
      <c r="J59" t="s">
        <v>3</v>
      </c>
      <c r="K59">
        <v>41433.022031</v>
      </c>
      <c r="L59">
        <v>116752.21621699999</v>
      </c>
      <c r="M59" t="s">
        <v>4</v>
      </c>
      <c r="N59">
        <v>624.19284200000004</v>
      </c>
      <c r="O59">
        <v>0.48448200000000002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1900</v>
      </c>
      <c r="D60" t="s">
        <v>1</v>
      </c>
      <c r="E60">
        <v>0</v>
      </c>
      <c r="F60">
        <v>0</v>
      </c>
      <c r="G60" t="s">
        <v>2</v>
      </c>
      <c r="H60">
        <v>43738.329531000003</v>
      </c>
      <c r="I60">
        <v>117804.292179</v>
      </c>
      <c r="J60" t="s">
        <v>3</v>
      </c>
      <c r="K60">
        <v>43716.625077999997</v>
      </c>
      <c r="L60">
        <v>118141.54583</v>
      </c>
      <c r="M60" t="s">
        <v>4</v>
      </c>
      <c r="N60">
        <v>658.86130600000001</v>
      </c>
      <c r="O60">
        <v>0.47845199999999999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2000</v>
      </c>
      <c r="D61" t="s">
        <v>1</v>
      </c>
      <c r="E61">
        <v>0</v>
      </c>
      <c r="F61">
        <v>0</v>
      </c>
      <c r="G61" t="s">
        <v>2</v>
      </c>
      <c r="H61">
        <v>46060.092968999998</v>
      </c>
      <c r="I61">
        <v>126759.297718</v>
      </c>
      <c r="J61" t="s">
        <v>3</v>
      </c>
      <c r="K61">
        <v>46037.455312999999</v>
      </c>
      <c r="L61">
        <v>126533.223667</v>
      </c>
      <c r="M61" t="s">
        <v>4</v>
      </c>
      <c r="N61">
        <v>693.52460900000005</v>
      </c>
      <c r="O61">
        <v>0.47991099999999998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100</v>
      </c>
      <c r="D62" t="s">
        <v>1</v>
      </c>
      <c r="E62">
        <v>0</v>
      </c>
      <c r="F62">
        <v>0</v>
      </c>
      <c r="G62" t="s">
        <v>2</v>
      </c>
      <c r="H62">
        <v>82.239102000000003</v>
      </c>
      <c r="I62">
        <v>1.918E-3</v>
      </c>
      <c r="J62" t="s">
        <v>3</v>
      </c>
      <c r="K62">
        <v>81.502847000000003</v>
      </c>
      <c r="L62">
        <v>1.1863E-2</v>
      </c>
      <c r="M62" t="s">
        <v>4</v>
      </c>
      <c r="N62">
        <v>17.316849999999999</v>
      </c>
      <c r="O62">
        <v>3.8E-3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200</v>
      </c>
      <c r="D63" t="s">
        <v>1</v>
      </c>
      <c r="E63">
        <v>0</v>
      </c>
      <c r="F63">
        <v>0</v>
      </c>
      <c r="G63" t="s">
        <v>2</v>
      </c>
      <c r="H63">
        <v>164.20876799999999</v>
      </c>
      <c r="I63">
        <v>2.97E-3</v>
      </c>
      <c r="J63" t="s">
        <v>3</v>
      </c>
      <c r="K63">
        <v>162.762325</v>
      </c>
      <c r="L63">
        <v>1.2272E-2</v>
      </c>
      <c r="M63" t="s">
        <v>4</v>
      </c>
      <c r="N63">
        <v>34.509588999999998</v>
      </c>
      <c r="O63">
        <v>3.8010000000000001E-3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300</v>
      </c>
      <c r="D64" t="s">
        <v>1</v>
      </c>
      <c r="E64">
        <v>0</v>
      </c>
      <c r="F64">
        <v>0</v>
      </c>
      <c r="G64" t="s">
        <v>2</v>
      </c>
      <c r="H64">
        <v>246.17243099999999</v>
      </c>
      <c r="I64">
        <v>4.836E-3</v>
      </c>
      <c r="J64" t="s">
        <v>3</v>
      </c>
      <c r="K64">
        <v>244.02770799999999</v>
      </c>
      <c r="L64">
        <v>1.2762000000000001E-2</v>
      </c>
      <c r="M64" t="s">
        <v>4</v>
      </c>
      <c r="N64">
        <v>51.701926999999998</v>
      </c>
      <c r="O64">
        <v>3.8600000000000001E-3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400</v>
      </c>
      <c r="D65" t="s">
        <v>1</v>
      </c>
      <c r="E65">
        <v>0</v>
      </c>
      <c r="F65">
        <v>0</v>
      </c>
      <c r="G65" t="s">
        <v>2</v>
      </c>
      <c r="H65">
        <v>328.14164099999999</v>
      </c>
      <c r="I65">
        <v>5.8640000000000003E-3</v>
      </c>
      <c r="J65" t="s">
        <v>3</v>
      </c>
      <c r="K65">
        <v>325.298541</v>
      </c>
      <c r="L65">
        <v>1.2945E-2</v>
      </c>
      <c r="M65" t="s">
        <v>4</v>
      </c>
      <c r="N65">
        <v>68.894030000000001</v>
      </c>
      <c r="O65">
        <v>3.8660000000000001E-3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500</v>
      </c>
      <c r="D66" t="s">
        <v>1</v>
      </c>
      <c r="E66">
        <v>0</v>
      </c>
      <c r="F66">
        <v>0</v>
      </c>
      <c r="G66" t="s">
        <v>2</v>
      </c>
      <c r="H66">
        <v>410.11870900000002</v>
      </c>
      <c r="I66">
        <v>8.1960000000000002E-3</v>
      </c>
      <c r="J66" t="s">
        <v>3</v>
      </c>
      <c r="K66">
        <v>406.57716699999997</v>
      </c>
      <c r="L66">
        <v>1.3162E-2</v>
      </c>
      <c r="M66" t="s">
        <v>4</v>
      </c>
      <c r="N66">
        <v>86.087715000000003</v>
      </c>
      <c r="O66">
        <v>4.0220000000000004E-3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600</v>
      </c>
      <c r="D67" t="s">
        <v>1</v>
      </c>
      <c r="E67">
        <v>0</v>
      </c>
      <c r="F67">
        <v>0</v>
      </c>
      <c r="G67" t="s">
        <v>2</v>
      </c>
      <c r="H67">
        <v>492.09678200000002</v>
      </c>
      <c r="I67">
        <v>9.2680000000000002E-3</v>
      </c>
      <c r="J67" t="s">
        <v>3</v>
      </c>
      <c r="K67">
        <v>487.858857</v>
      </c>
      <c r="L67">
        <v>1.3381000000000001E-2</v>
      </c>
      <c r="M67" t="s">
        <v>4</v>
      </c>
      <c r="N67">
        <v>103.282201</v>
      </c>
      <c r="O67">
        <v>4.0220000000000004E-3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700</v>
      </c>
      <c r="D68" t="s">
        <v>1</v>
      </c>
      <c r="E68">
        <v>0</v>
      </c>
      <c r="F68">
        <v>0</v>
      </c>
      <c r="G68" t="s">
        <v>2</v>
      </c>
      <c r="H68">
        <v>574.07971999999995</v>
      </c>
      <c r="I68">
        <v>9.5650000000000006E-3</v>
      </c>
      <c r="J68" t="s">
        <v>3</v>
      </c>
      <c r="K68">
        <v>569.14498700000001</v>
      </c>
      <c r="L68">
        <v>1.3675E-2</v>
      </c>
      <c r="M68" t="s">
        <v>4</v>
      </c>
      <c r="N68">
        <v>120.476461</v>
      </c>
      <c r="O68">
        <v>4.215E-3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800</v>
      </c>
      <c r="D69" t="s">
        <v>1</v>
      </c>
      <c r="E69">
        <v>0</v>
      </c>
      <c r="F69">
        <v>0</v>
      </c>
      <c r="G69" t="s">
        <v>2</v>
      </c>
      <c r="H69">
        <v>656.07001200000002</v>
      </c>
      <c r="I69">
        <v>1.0659E-2</v>
      </c>
      <c r="J69" t="s">
        <v>3</v>
      </c>
      <c r="K69">
        <v>650.43658200000004</v>
      </c>
      <c r="L69">
        <v>1.4515999999999999E-2</v>
      </c>
      <c r="M69" t="s">
        <v>4</v>
      </c>
      <c r="N69">
        <v>137.67049700000001</v>
      </c>
      <c r="O69">
        <v>4.3480000000000003E-3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900</v>
      </c>
      <c r="D70" t="s">
        <v>1</v>
      </c>
      <c r="E70">
        <v>0</v>
      </c>
      <c r="F70">
        <v>0</v>
      </c>
      <c r="G70" t="s">
        <v>2</v>
      </c>
      <c r="H70">
        <v>738.06226300000003</v>
      </c>
      <c r="I70">
        <v>1.1620999999999999E-2</v>
      </c>
      <c r="J70" t="s">
        <v>3</v>
      </c>
      <c r="K70">
        <v>731.73015699999996</v>
      </c>
      <c r="L70">
        <v>1.4907E-2</v>
      </c>
      <c r="M70" t="s">
        <v>4</v>
      </c>
      <c r="N70">
        <v>154.86321699999999</v>
      </c>
      <c r="O70">
        <v>4.3499999999999997E-3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1000</v>
      </c>
      <c r="D71" t="s">
        <v>1</v>
      </c>
      <c r="E71">
        <v>0</v>
      </c>
      <c r="F71">
        <v>0</v>
      </c>
      <c r="G71" t="s">
        <v>2</v>
      </c>
      <c r="H71">
        <v>820.06246799999997</v>
      </c>
      <c r="I71">
        <v>1.2978999999999999E-2</v>
      </c>
      <c r="J71" t="s">
        <v>3</v>
      </c>
      <c r="K71">
        <v>813.032419</v>
      </c>
      <c r="L71">
        <v>1.5265000000000001E-2</v>
      </c>
      <c r="M71" t="s">
        <v>4</v>
      </c>
      <c r="N71">
        <v>172.056656</v>
      </c>
      <c r="O71">
        <v>4.3569999999999998E-3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1100</v>
      </c>
      <c r="D72" t="s">
        <v>1</v>
      </c>
      <c r="E72">
        <v>0</v>
      </c>
      <c r="F72">
        <v>0</v>
      </c>
      <c r="G72" t="s">
        <v>2</v>
      </c>
      <c r="H72">
        <v>902.07638299999996</v>
      </c>
      <c r="I72">
        <v>1.6316000000000001E-2</v>
      </c>
      <c r="J72" t="s">
        <v>3</v>
      </c>
      <c r="K72">
        <v>894.33802700000001</v>
      </c>
      <c r="L72">
        <v>1.4567E-2</v>
      </c>
      <c r="M72" t="s">
        <v>4</v>
      </c>
      <c r="N72">
        <v>189.24992900000001</v>
      </c>
      <c r="O72">
        <v>4.5500000000000002E-3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1200</v>
      </c>
      <c r="D73" t="s">
        <v>1</v>
      </c>
      <c r="E73">
        <v>0</v>
      </c>
      <c r="F73">
        <v>0</v>
      </c>
      <c r="G73" t="s">
        <v>2</v>
      </c>
      <c r="H73">
        <v>984.09598300000005</v>
      </c>
      <c r="I73">
        <v>2.5339E-2</v>
      </c>
      <c r="J73" t="s">
        <v>3</v>
      </c>
      <c r="K73">
        <v>975.64444700000001</v>
      </c>
      <c r="L73">
        <v>1.4125E-2</v>
      </c>
      <c r="M73" t="s">
        <v>4</v>
      </c>
      <c r="N73">
        <v>206.44262800000001</v>
      </c>
      <c r="O73">
        <v>4.7730000000000003E-3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1300</v>
      </c>
      <c r="D74" t="s">
        <v>1</v>
      </c>
      <c r="E74">
        <v>0</v>
      </c>
      <c r="F74">
        <v>0</v>
      </c>
      <c r="G74" t="s">
        <v>2</v>
      </c>
      <c r="H74">
        <v>1066.1240330000001</v>
      </c>
      <c r="I74">
        <v>3.2229000000000001E-2</v>
      </c>
      <c r="J74" t="s">
        <v>3</v>
      </c>
      <c r="K74">
        <v>1056.9586059999999</v>
      </c>
      <c r="L74">
        <v>1.3580999999999999E-2</v>
      </c>
      <c r="M74" t="s">
        <v>4</v>
      </c>
      <c r="N74">
        <v>223.63575800000001</v>
      </c>
      <c r="O74">
        <v>5.0549999999999996E-3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1400</v>
      </c>
      <c r="D75" t="s">
        <v>1</v>
      </c>
      <c r="E75">
        <v>0</v>
      </c>
      <c r="F75">
        <v>0</v>
      </c>
      <c r="G75" t="s">
        <v>2</v>
      </c>
      <c r="H75">
        <v>1148.1515870000001</v>
      </c>
      <c r="I75">
        <v>4.2819000000000003E-2</v>
      </c>
      <c r="J75" t="s">
        <v>3</v>
      </c>
      <c r="K75">
        <v>1138.2770559999999</v>
      </c>
      <c r="L75">
        <v>1.4303E-2</v>
      </c>
      <c r="M75" t="s">
        <v>4</v>
      </c>
      <c r="N75">
        <v>240.82921400000001</v>
      </c>
      <c r="O75">
        <v>5.215E-3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1500</v>
      </c>
      <c r="D76" t="s">
        <v>1</v>
      </c>
      <c r="E76">
        <v>0</v>
      </c>
      <c r="F76">
        <v>0</v>
      </c>
      <c r="G76" t="s">
        <v>2</v>
      </c>
      <c r="H76">
        <v>1230.175481</v>
      </c>
      <c r="I76">
        <v>4.9855999999999998E-2</v>
      </c>
      <c r="J76" t="s">
        <v>3</v>
      </c>
      <c r="K76">
        <v>1219.5959399999999</v>
      </c>
      <c r="L76">
        <v>1.4057E-2</v>
      </c>
      <c r="M76" t="s">
        <v>4</v>
      </c>
      <c r="N76">
        <v>258.02180099999998</v>
      </c>
      <c r="O76">
        <v>5.3610000000000003E-3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1600</v>
      </c>
      <c r="D77" t="s">
        <v>1</v>
      </c>
      <c r="E77">
        <v>0</v>
      </c>
      <c r="F77">
        <v>0</v>
      </c>
      <c r="G77" t="s">
        <v>2</v>
      </c>
      <c r="H77">
        <v>1312.1988180000001</v>
      </c>
      <c r="I77">
        <v>5.7366E-2</v>
      </c>
      <c r="J77" t="s">
        <v>3</v>
      </c>
      <c r="K77">
        <v>1300.91759</v>
      </c>
      <c r="L77">
        <v>1.4537E-2</v>
      </c>
      <c r="M77" t="s">
        <v>4</v>
      </c>
      <c r="N77">
        <v>275.21514999999999</v>
      </c>
      <c r="O77">
        <v>5.6670000000000002E-3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1700</v>
      </c>
      <c r="D78" t="s">
        <v>1</v>
      </c>
      <c r="E78">
        <v>0</v>
      </c>
      <c r="F78">
        <v>0</v>
      </c>
      <c r="G78" t="s">
        <v>2</v>
      </c>
      <c r="H78">
        <v>1394.2313770000001</v>
      </c>
      <c r="I78">
        <v>7.3610999999999996E-2</v>
      </c>
      <c r="J78" t="s">
        <v>3</v>
      </c>
      <c r="K78">
        <v>1382.2449340000001</v>
      </c>
      <c r="L78">
        <v>1.4999E-2</v>
      </c>
      <c r="M78" t="s">
        <v>4</v>
      </c>
      <c r="N78">
        <v>292.40923199999997</v>
      </c>
      <c r="O78">
        <v>6.1089999999999998E-3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1800</v>
      </c>
      <c r="D79" t="s">
        <v>1</v>
      </c>
      <c r="E79">
        <v>0</v>
      </c>
      <c r="F79">
        <v>0</v>
      </c>
      <c r="G79" t="s">
        <v>2</v>
      </c>
      <c r="H79">
        <v>1476.2668799999999</v>
      </c>
      <c r="I79">
        <v>9.0365000000000001E-2</v>
      </c>
      <c r="J79" t="s">
        <v>3</v>
      </c>
      <c r="K79">
        <v>1463.5751250000001</v>
      </c>
      <c r="L79">
        <v>1.6896999999999999E-2</v>
      </c>
      <c r="M79" t="s">
        <v>4</v>
      </c>
      <c r="N79">
        <v>309.60287199999999</v>
      </c>
      <c r="O79">
        <v>6.4780000000000003E-3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1900</v>
      </c>
      <c r="D80" t="s">
        <v>1</v>
      </c>
      <c r="E80">
        <v>0</v>
      </c>
      <c r="F80">
        <v>0</v>
      </c>
      <c r="G80" t="s">
        <v>2</v>
      </c>
      <c r="H80">
        <v>1558.3029790000001</v>
      </c>
      <c r="I80">
        <v>0.104533</v>
      </c>
      <c r="J80" t="s">
        <v>3</v>
      </c>
      <c r="K80">
        <v>1544.906594</v>
      </c>
      <c r="L80">
        <v>1.7902000000000001E-2</v>
      </c>
      <c r="M80" t="s">
        <v>4</v>
      </c>
      <c r="N80">
        <v>326.79729400000002</v>
      </c>
      <c r="O80">
        <v>7.0689999999999998E-3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2000</v>
      </c>
      <c r="D81" t="s">
        <v>1</v>
      </c>
      <c r="E81">
        <v>0</v>
      </c>
      <c r="F81">
        <v>0</v>
      </c>
      <c r="G81" t="s">
        <v>2</v>
      </c>
      <c r="H81">
        <v>1640.3428610000001</v>
      </c>
      <c r="I81">
        <v>0.120269</v>
      </c>
      <c r="J81" t="s">
        <v>3</v>
      </c>
      <c r="K81">
        <v>1626.2423799999999</v>
      </c>
      <c r="L81">
        <v>1.8977999999999998E-2</v>
      </c>
      <c r="M81" t="s">
        <v>4</v>
      </c>
      <c r="N81">
        <v>343.990995</v>
      </c>
      <c r="O81">
        <v>7.5940000000000001E-3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100</v>
      </c>
      <c r="D82" t="s">
        <v>1</v>
      </c>
      <c r="E82">
        <v>0</v>
      </c>
      <c r="F82">
        <v>0</v>
      </c>
      <c r="G82" t="s">
        <v>2</v>
      </c>
      <c r="H82">
        <v>94.332768999999999</v>
      </c>
      <c r="I82">
        <v>1.2160000000000001E-3</v>
      </c>
      <c r="J82" t="s">
        <v>3</v>
      </c>
      <c r="K82">
        <v>93.521424999999994</v>
      </c>
      <c r="L82">
        <v>2.7260000000000001E-3</v>
      </c>
      <c r="M82" t="s">
        <v>4</v>
      </c>
      <c r="N82">
        <v>29.324002</v>
      </c>
      <c r="O82">
        <v>1.1329999999999999E-3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200</v>
      </c>
      <c r="D83" t="s">
        <v>1</v>
      </c>
      <c r="E83">
        <v>0</v>
      </c>
      <c r="F83">
        <v>0</v>
      </c>
      <c r="G83" t="s">
        <v>2</v>
      </c>
      <c r="H83">
        <v>188.408356</v>
      </c>
      <c r="I83">
        <v>1.9680000000000001E-3</v>
      </c>
      <c r="J83" t="s">
        <v>3</v>
      </c>
      <c r="K83">
        <v>186.79624100000001</v>
      </c>
      <c r="L83">
        <v>3.2669999999999999E-3</v>
      </c>
      <c r="M83" t="s">
        <v>4</v>
      </c>
      <c r="N83">
        <v>58.535186000000003</v>
      </c>
      <c r="O83">
        <v>1.75E-3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300</v>
      </c>
      <c r="D84" t="s">
        <v>1</v>
      </c>
      <c r="E84">
        <v>0</v>
      </c>
      <c r="F84">
        <v>0</v>
      </c>
      <c r="G84" t="s">
        <v>2</v>
      </c>
      <c r="H84">
        <v>282.48731299999997</v>
      </c>
      <c r="I84">
        <v>3.823E-3</v>
      </c>
      <c r="J84" t="s">
        <v>3</v>
      </c>
      <c r="K84">
        <v>280.07357100000002</v>
      </c>
      <c r="L84">
        <v>4.9490000000000003E-3</v>
      </c>
      <c r="M84" t="s">
        <v>4</v>
      </c>
      <c r="N84">
        <v>87.743368000000004</v>
      </c>
      <c r="O84">
        <v>3.2239999999999999E-3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400</v>
      </c>
      <c r="D85" t="s">
        <v>1</v>
      </c>
      <c r="E85">
        <v>0</v>
      </c>
      <c r="F85">
        <v>0</v>
      </c>
      <c r="G85" t="s">
        <v>2</v>
      </c>
      <c r="H85">
        <v>376.57319200000001</v>
      </c>
      <c r="I85">
        <v>6.5199999999999998E-3</v>
      </c>
      <c r="J85" t="s">
        <v>3</v>
      </c>
      <c r="K85">
        <v>373.35934600000002</v>
      </c>
      <c r="L85">
        <v>7.2519999999999998E-3</v>
      </c>
      <c r="M85" t="s">
        <v>4</v>
      </c>
      <c r="N85">
        <v>116.951094</v>
      </c>
      <c r="O85">
        <v>5.3309999999999998E-3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500</v>
      </c>
      <c r="D86" t="s">
        <v>1</v>
      </c>
      <c r="E86">
        <v>0</v>
      </c>
      <c r="F86">
        <v>0</v>
      </c>
      <c r="G86" t="s">
        <v>2</v>
      </c>
      <c r="H86">
        <v>470.66789699999998</v>
      </c>
      <c r="I86">
        <v>8.9669999999999993E-3</v>
      </c>
      <c r="J86" t="s">
        <v>3</v>
      </c>
      <c r="K86">
        <v>466.65324299999997</v>
      </c>
      <c r="L86">
        <v>9.3670000000000003E-3</v>
      </c>
      <c r="M86" t="s">
        <v>4</v>
      </c>
      <c r="N86">
        <v>146.160292</v>
      </c>
      <c r="O86">
        <v>7.1890000000000001E-3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600</v>
      </c>
      <c r="D87" t="s">
        <v>1</v>
      </c>
      <c r="E87">
        <v>0</v>
      </c>
      <c r="F87">
        <v>0</v>
      </c>
      <c r="G87" t="s">
        <v>2</v>
      </c>
      <c r="H87">
        <v>564.76253799999995</v>
      </c>
      <c r="I87">
        <v>1.2368000000000001E-2</v>
      </c>
      <c r="J87" t="s">
        <v>3</v>
      </c>
      <c r="K87">
        <v>559.94852500000002</v>
      </c>
      <c r="L87">
        <v>1.2465E-2</v>
      </c>
      <c r="M87" t="s">
        <v>4</v>
      </c>
      <c r="N87">
        <v>175.36811399999999</v>
      </c>
      <c r="O87">
        <v>1.0005E-2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700</v>
      </c>
      <c r="D88" t="s">
        <v>1</v>
      </c>
      <c r="E88">
        <v>0</v>
      </c>
      <c r="F88">
        <v>0</v>
      </c>
      <c r="G88" t="s">
        <v>2</v>
      </c>
      <c r="H88">
        <v>658.86373500000002</v>
      </c>
      <c r="I88">
        <v>1.6799999999999999E-2</v>
      </c>
      <c r="J88" t="s">
        <v>3</v>
      </c>
      <c r="K88">
        <v>653.24988800000006</v>
      </c>
      <c r="L88">
        <v>1.6590000000000001E-2</v>
      </c>
      <c r="M88" t="s">
        <v>4</v>
      </c>
      <c r="N88">
        <v>204.57685699999999</v>
      </c>
      <c r="O88">
        <v>1.3475000000000001E-2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800</v>
      </c>
      <c r="D89" t="s">
        <v>1</v>
      </c>
      <c r="E89">
        <v>0</v>
      </c>
      <c r="F89">
        <v>0</v>
      </c>
      <c r="G89" t="s">
        <v>2</v>
      </c>
      <c r="H89">
        <v>752.976136</v>
      </c>
      <c r="I89">
        <v>2.6405000000000001E-2</v>
      </c>
      <c r="J89" t="s">
        <v>3</v>
      </c>
      <c r="K89">
        <v>746.55598099999997</v>
      </c>
      <c r="L89">
        <v>2.2083999999999999E-2</v>
      </c>
      <c r="M89" t="s">
        <v>4</v>
      </c>
      <c r="N89">
        <v>233.78562099999999</v>
      </c>
      <c r="O89">
        <v>1.7260999999999999E-2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900</v>
      </c>
      <c r="D90" t="s">
        <v>1</v>
      </c>
      <c r="E90">
        <v>0</v>
      </c>
      <c r="F90">
        <v>0</v>
      </c>
      <c r="G90" t="s">
        <v>2</v>
      </c>
      <c r="H90">
        <v>847.08820600000001</v>
      </c>
      <c r="I90">
        <v>3.533E-2</v>
      </c>
      <c r="J90" t="s">
        <v>3</v>
      </c>
      <c r="K90">
        <v>839.86277700000005</v>
      </c>
      <c r="L90">
        <v>2.7230000000000001E-2</v>
      </c>
      <c r="M90" t="s">
        <v>4</v>
      </c>
      <c r="N90">
        <v>262.992977</v>
      </c>
      <c r="O90">
        <v>2.1325E-2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1000</v>
      </c>
      <c r="D91" t="s">
        <v>1</v>
      </c>
      <c r="E91">
        <v>0</v>
      </c>
      <c r="F91">
        <v>0</v>
      </c>
      <c r="G91" t="s">
        <v>2</v>
      </c>
      <c r="H91">
        <v>941.21034699999996</v>
      </c>
      <c r="I91">
        <v>4.3854999999999998E-2</v>
      </c>
      <c r="J91" t="s">
        <v>3</v>
      </c>
      <c r="K91">
        <v>933.17787499999997</v>
      </c>
      <c r="L91">
        <v>3.3519E-2</v>
      </c>
      <c r="M91" t="s">
        <v>4</v>
      </c>
      <c r="N91">
        <v>292.203981</v>
      </c>
      <c r="O91">
        <v>2.6183999999999999E-2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1100</v>
      </c>
      <c r="D92" t="s">
        <v>1</v>
      </c>
      <c r="E92">
        <v>0</v>
      </c>
      <c r="F92">
        <v>0</v>
      </c>
      <c r="G92" t="s">
        <v>2</v>
      </c>
      <c r="H92">
        <v>1035.3335890000001</v>
      </c>
      <c r="I92">
        <v>4.8620999999999998E-2</v>
      </c>
      <c r="J92" t="s">
        <v>3</v>
      </c>
      <c r="K92">
        <v>1026.4929979999999</v>
      </c>
      <c r="L92">
        <v>3.9064000000000002E-2</v>
      </c>
      <c r="M92" t="s">
        <v>4</v>
      </c>
      <c r="N92">
        <v>321.41005200000001</v>
      </c>
      <c r="O92">
        <v>3.1151000000000002E-2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1200</v>
      </c>
      <c r="D93" t="s">
        <v>1</v>
      </c>
      <c r="E93">
        <v>0</v>
      </c>
      <c r="F93">
        <v>0</v>
      </c>
      <c r="G93" t="s">
        <v>2</v>
      </c>
      <c r="H93">
        <v>1129.4692580000001</v>
      </c>
      <c r="I93">
        <v>5.7145000000000001E-2</v>
      </c>
      <c r="J93" t="s">
        <v>3</v>
      </c>
      <c r="K93">
        <v>1119.814431</v>
      </c>
      <c r="L93">
        <v>4.6101000000000003E-2</v>
      </c>
      <c r="M93" t="s">
        <v>4</v>
      </c>
      <c r="N93">
        <v>350.617617</v>
      </c>
      <c r="O93">
        <v>3.7116999999999997E-2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1300</v>
      </c>
      <c r="D94" t="s">
        <v>1</v>
      </c>
      <c r="E94">
        <v>0</v>
      </c>
      <c r="F94">
        <v>0</v>
      </c>
      <c r="G94" t="s">
        <v>2</v>
      </c>
      <c r="H94">
        <v>1223.598931</v>
      </c>
      <c r="I94">
        <v>6.5864000000000006E-2</v>
      </c>
      <c r="J94" t="s">
        <v>3</v>
      </c>
      <c r="K94">
        <v>1213.136062</v>
      </c>
      <c r="L94">
        <v>5.3309000000000002E-2</v>
      </c>
      <c r="M94" t="s">
        <v>4</v>
      </c>
      <c r="N94">
        <v>379.82741700000003</v>
      </c>
      <c r="O94">
        <v>4.2875999999999997E-2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1400</v>
      </c>
      <c r="D95" t="s">
        <v>1</v>
      </c>
      <c r="E95">
        <v>0</v>
      </c>
      <c r="F95">
        <v>0</v>
      </c>
      <c r="G95" t="s">
        <v>2</v>
      </c>
      <c r="H95">
        <v>1317.7420750000001</v>
      </c>
      <c r="I95">
        <v>8.4387000000000004E-2</v>
      </c>
      <c r="J95" t="s">
        <v>3</v>
      </c>
      <c r="K95">
        <v>1306.4726880000001</v>
      </c>
      <c r="L95">
        <v>7.0917999999999995E-2</v>
      </c>
      <c r="M95" t="s">
        <v>4</v>
      </c>
      <c r="N95">
        <v>409.04098299999998</v>
      </c>
      <c r="O95">
        <v>5.0871E-2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1500</v>
      </c>
      <c r="D96" t="s">
        <v>1</v>
      </c>
      <c r="E96">
        <v>0</v>
      </c>
      <c r="F96">
        <v>0</v>
      </c>
      <c r="G96" t="s">
        <v>2</v>
      </c>
      <c r="H96">
        <v>1411.9735009999999</v>
      </c>
      <c r="I96">
        <v>0.13916600000000001</v>
      </c>
      <c r="J96" t="s">
        <v>3</v>
      </c>
      <c r="K96">
        <v>1399.899038</v>
      </c>
      <c r="L96">
        <v>0.132684</v>
      </c>
      <c r="M96" t="s">
        <v>4</v>
      </c>
      <c r="N96">
        <v>438.28059100000002</v>
      </c>
      <c r="O96">
        <v>6.0951999999999999E-2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1600</v>
      </c>
      <c r="D97" t="s">
        <v>1</v>
      </c>
      <c r="E97">
        <v>0</v>
      </c>
      <c r="F97">
        <v>0</v>
      </c>
      <c r="G97" t="s">
        <v>2</v>
      </c>
      <c r="H97">
        <v>1506.1313889999999</v>
      </c>
      <c r="I97">
        <v>0.14962900000000001</v>
      </c>
      <c r="J97" t="s">
        <v>3</v>
      </c>
      <c r="K97">
        <v>1493.247627</v>
      </c>
      <c r="L97">
        <v>0.14202799999999999</v>
      </c>
      <c r="M97" t="s">
        <v>4</v>
      </c>
      <c r="N97">
        <v>467.48989599999999</v>
      </c>
      <c r="O97">
        <v>6.8002000000000007E-2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1700</v>
      </c>
      <c r="D98" t="s">
        <v>1</v>
      </c>
      <c r="E98">
        <v>0</v>
      </c>
      <c r="F98">
        <v>0</v>
      </c>
      <c r="G98" t="s">
        <v>2</v>
      </c>
      <c r="H98">
        <v>1600.2810280000001</v>
      </c>
      <c r="I98">
        <v>0.16519700000000001</v>
      </c>
      <c r="J98" t="s">
        <v>3</v>
      </c>
      <c r="K98">
        <v>1586.5864260000001</v>
      </c>
      <c r="L98">
        <v>0.15077499999999999</v>
      </c>
      <c r="M98" t="s">
        <v>4</v>
      </c>
      <c r="N98">
        <v>496.69987500000002</v>
      </c>
      <c r="O98">
        <v>7.5074000000000002E-2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1800</v>
      </c>
      <c r="D99" t="s">
        <v>1</v>
      </c>
      <c r="E99">
        <v>0</v>
      </c>
      <c r="F99">
        <v>0</v>
      </c>
      <c r="G99" t="s">
        <v>2</v>
      </c>
      <c r="H99">
        <v>1694.434321</v>
      </c>
      <c r="I99">
        <v>0.184806</v>
      </c>
      <c r="J99" t="s">
        <v>3</v>
      </c>
      <c r="K99">
        <v>1679.924939</v>
      </c>
      <c r="L99">
        <v>0.16183</v>
      </c>
      <c r="M99" t="s">
        <v>4</v>
      </c>
      <c r="N99">
        <v>525.90875000000005</v>
      </c>
      <c r="O99">
        <v>8.3423999999999998E-2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1900</v>
      </c>
      <c r="D100" t="s">
        <v>1</v>
      </c>
      <c r="E100">
        <v>0</v>
      </c>
      <c r="F100">
        <v>0</v>
      </c>
      <c r="G100" t="s">
        <v>2</v>
      </c>
      <c r="H100">
        <v>1788.5840889999999</v>
      </c>
      <c r="I100">
        <v>0.200798</v>
      </c>
      <c r="J100" t="s">
        <v>3</v>
      </c>
      <c r="K100">
        <v>1773.2688430000001</v>
      </c>
      <c r="L100">
        <v>0.17405699999999999</v>
      </c>
      <c r="M100" t="s">
        <v>4</v>
      </c>
      <c r="N100">
        <v>555.12111600000003</v>
      </c>
      <c r="O100">
        <v>9.2348E-2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2000</v>
      </c>
      <c r="D101" t="s">
        <v>1</v>
      </c>
      <c r="E101">
        <v>0</v>
      </c>
      <c r="F101">
        <v>0</v>
      </c>
      <c r="G101" t="s">
        <v>2</v>
      </c>
      <c r="H101">
        <v>1882.7492159999999</v>
      </c>
      <c r="I101">
        <v>0.240506</v>
      </c>
      <c r="J101" t="s">
        <v>3</v>
      </c>
      <c r="K101">
        <v>1866.63114</v>
      </c>
      <c r="L101">
        <v>0.218142</v>
      </c>
      <c r="M101" t="s">
        <v>4</v>
      </c>
      <c r="N101">
        <v>584.32974999999999</v>
      </c>
      <c r="O101">
        <v>0.100174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100</v>
      </c>
      <c r="D102" t="s">
        <v>1</v>
      </c>
      <c r="E102">
        <v>0</v>
      </c>
      <c r="F102">
        <v>0</v>
      </c>
      <c r="G102" t="s">
        <v>2</v>
      </c>
      <c r="H102">
        <v>58.141039999999997</v>
      </c>
      <c r="I102">
        <v>9.3589999999999993E-3</v>
      </c>
      <c r="J102" t="s">
        <v>3</v>
      </c>
      <c r="K102">
        <v>57.419038</v>
      </c>
      <c r="L102">
        <v>2.3682999999999999E-2</v>
      </c>
      <c r="M102" t="s">
        <v>4</v>
      </c>
      <c r="N102">
        <v>17.437394999999999</v>
      </c>
      <c r="O102">
        <v>8.6449999999999999E-3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200</v>
      </c>
      <c r="D103" t="s">
        <v>1</v>
      </c>
      <c r="E103">
        <v>0</v>
      </c>
      <c r="F103">
        <v>0</v>
      </c>
      <c r="G103" t="s">
        <v>2</v>
      </c>
      <c r="H103">
        <v>115.83747</v>
      </c>
      <c r="I103">
        <v>6.1069999999999996E-3</v>
      </c>
      <c r="J103" t="s">
        <v>3</v>
      </c>
      <c r="K103">
        <v>114.411061</v>
      </c>
      <c r="L103">
        <v>2.3895E-2</v>
      </c>
      <c r="M103" t="s">
        <v>4</v>
      </c>
      <c r="N103">
        <v>34.629170999999999</v>
      </c>
      <c r="O103">
        <v>8.7419999999999998E-3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300</v>
      </c>
      <c r="D104" t="s">
        <v>1</v>
      </c>
      <c r="E104">
        <v>0</v>
      </c>
      <c r="F104">
        <v>0</v>
      </c>
      <c r="G104" t="s">
        <v>2</v>
      </c>
      <c r="H104">
        <v>173.52584200000001</v>
      </c>
      <c r="I104">
        <v>5.4650000000000002E-3</v>
      </c>
      <c r="J104" t="s">
        <v>3</v>
      </c>
      <c r="K104">
        <v>171.401882</v>
      </c>
      <c r="L104">
        <v>2.3994000000000001E-2</v>
      </c>
      <c r="M104" t="s">
        <v>4</v>
      </c>
      <c r="N104">
        <v>51.820301000000001</v>
      </c>
      <c r="O104">
        <v>8.7810000000000006E-3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400</v>
      </c>
      <c r="D105" t="s">
        <v>1</v>
      </c>
      <c r="E105">
        <v>0</v>
      </c>
      <c r="F105">
        <v>0</v>
      </c>
      <c r="G105" t="s">
        <v>2</v>
      </c>
      <c r="H105">
        <v>231.21160499999999</v>
      </c>
      <c r="I105">
        <v>5.3559999999999997E-3</v>
      </c>
      <c r="J105" t="s">
        <v>3</v>
      </c>
      <c r="K105">
        <v>228.39435700000001</v>
      </c>
      <c r="L105">
        <v>2.3973999999999999E-2</v>
      </c>
      <c r="M105" t="s">
        <v>4</v>
      </c>
      <c r="N105">
        <v>69.012365000000003</v>
      </c>
      <c r="O105">
        <v>8.7530000000000004E-3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500</v>
      </c>
      <c r="D106" t="s">
        <v>1</v>
      </c>
      <c r="E106">
        <v>0</v>
      </c>
      <c r="F106">
        <v>0</v>
      </c>
      <c r="G106" t="s">
        <v>2</v>
      </c>
      <c r="H106">
        <v>288.89940100000001</v>
      </c>
      <c r="I106">
        <v>5.4599999999999996E-3</v>
      </c>
      <c r="J106" t="s">
        <v>3</v>
      </c>
      <c r="K106">
        <v>285.38611600000002</v>
      </c>
      <c r="L106">
        <v>2.4178000000000002E-2</v>
      </c>
      <c r="M106" t="s">
        <v>4</v>
      </c>
      <c r="N106">
        <v>86.204369</v>
      </c>
      <c r="O106">
        <v>8.7180000000000001E-3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600</v>
      </c>
      <c r="D107" t="s">
        <v>1</v>
      </c>
      <c r="E107">
        <v>0</v>
      </c>
      <c r="F107">
        <v>0</v>
      </c>
      <c r="G107" t="s">
        <v>2</v>
      </c>
      <c r="H107">
        <v>346.590057</v>
      </c>
      <c r="I107">
        <v>6.5750000000000001E-3</v>
      </c>
      <c r="J107" t="s">
        <v>3</v>
      </c>
      <c r="K107">
        <v>342.377926</v>
      </c>
      <c r="L107">
        <v>2.486E-2</v>
      </c>
      <c r="M107" t="s">
        <v>4</v>
      </c>
      <c r="N107">
        <v>103.39581099999999</v>
      </c>
      <c r="O107">
        <v>8.8439999999999994E-3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700</v>
      </c>
      <c r="D108" t="s">
        <v>1</v>
      </c>
      <c r="E108">
        <v>0</v>
      </c>
      <c r="F108">
        <v>0</v>
      </c>
      <c r="G108" t="s">
        <v>2</v>
      </c>
      <c r="H108">
        <v>404.28589799999997</v>
      </c>
      <c r="I108">
        <v>9.1389999999999996E-3</v>
      </c>
      <c r="J108" t="s">
        <v>3</v>
      </c>
      <c r="K108">
        <v>399.37027499999999</v>
      </c>
      <c r="L108">
        <v>2.5257999999999999E-2</v>
      </c>
      <c r="M108" t="s">
        <v>4</v>
      </c>
      <c r="N108">
        <v>120.58781</v>
      </c>
      <c r="O108">
        <v>9.0950000000000007E-3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800</v>
      </c>
      <c r="D109" t="s">
        <v>1</v>
      </c>
      <c r="E109">
        <v>0</v>
      </c>
      <c r="F109">
        <v>0</v>
      </c>
      <c r="G109" t="s">
        <v>2</v>
      </c>
      <c r="H109">
        <v>461.979265</v>
      </c>
      <c r="I109">
        <v>1.2413E-2</v>
      </c>
      <c r="J109" t="s">
        <v>3</v>
      </c>
      <c r="K109">
        <v>456.361357</v>
      </c>
      <c r="L109">
        <v>2.5919999999999999E-2</v>
      </c>
      <c r="M109" t="s">
        <v>4</v>
      </c>
      <c r="N109">
        <v>137.779236</v>
      </c>
      <c r="O109">
        <v>9.5099999999999994E-3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900</v>
      </c>
      <c r="D110" t="s">
        <v>1</v>
      </c>
      <c r="E110">
        <v>0</v>
      </c>
      <c r="F110">
        <v>0</v>
      </c>
      <c r="G110" t="s">
        <v>2</v>
      </c>
      <c r="H110">
        <v>519.67172400000004</v>
      </c>
      <c r="I110">
        <v>1.6892000000000001E-2</v>
      </c>
      <c r="J110" t="s">
        <v>3</v>
      </c>
      <c r="K110">
        <v>513.35197500000004</v>
      </c>
      <c r="L110">
        <v>2.6950000000000002E-2</v>
      </c>
      <c r="M110" t="s">
        <v>4</v>
      </c>
      <c r="N110">
        <v>154.970381</v>
      </c>
      <c r="O110">
        <v>9.6069999999999992E-3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1000</v>
      </c>
      <c r="D111" t="s">
        <v>1</v>
      </c>
      <c r="E111">
        <v>0</v>
      </c>
      <c r="F111">
        <v>0</v>
      </c>
      <c r="G111" t="s">
        <v>2</v>
      </c>
      <c r="H111">
        <v>577.36077499999999</v>
      </c>
      <c r="I111">
        <v>1.8957999999999999E-2</v>
      </c>
      <c r="J111" t="s">
        <v>3</v>
      </c>
      <c r="K111">
        <v>570.34273399999995</v>
      </c>
      <c r="L111">
        <v>2.7518000000000001E-2</v>
      </c>
      <c r="M111" t="s">
        <v>4</v>
      </c>
      <c r="N111">
        <v>172.16187500000001</v>
      </c>
      <c r="O111">
        <v>9.757E-3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1100</v>
      </c>
      <c r="D112" t="s">
        <v>1</v>
      </c>
      <c r="E112">
        <v>0</v>
      </c>
      <c r="F112">
        <v>0</v>
      </c>
      <c r="G112" t="s">
        <v>2</v>
      </c>
      <c r="H112">
        <v>635.047642</v>
      </c>
      <c r="I112">
        <v>1.9354E-2</v>
      </c>
      <c r="J112" t="s">
        <v>3</v>
      </c>
      <c r="K112">
        <v>627.33390899999995</v>
      </c>
      <c r="L112">
        <v>2.8129999999999999E-2</v>
      </c>
      <c r="M112" t="s">
        <v>4</v>
      </c>
      <c r="N112">
        <v>189.35355200000001</v>
      </c>
      <c r="O112">
        <v>9.8860000000000007E-3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1200</v>
      </c>
      <c r="D113" t="s">
        <v>1</v>
      </c>
      <c r="E113">
        <v>0</v>
      </c>
      <c r="F113">
        <v>0</v>
      </c>
      <c r="G113" t="s">
        <v>2</v>
      </c>
      <c r="H113">
        <v>692.73499500000003</v>
      </c>
      <c r="I113">
        <v>1.9139E-2</v>
      </c>
      <c r="J113" t="s">
        <v>3</v>
      </c>
      <c r="K113">
        <v>684.32554200000004</v>
      </c>
      <c r="L113">
        <v>2.8922E-2</v>
      </c>
      <c r="M113" t="s">
        <v>4</v>
      </c>
      <c r="N113">
        <v>206.54436999999999</v>
      </c>
      <c r="O113">
        <v>1.0166E-2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1300</v>
      </c>
      <c r="D114" t="s">
        <v>1</v>
      </c>
      <c r="E114">
        <v>0</v>
      </c>
      <c r="F114">
        <v>0</v>
      </c>
      <c r="G114" t="s">
        <v>2</v>
      </c>
      <c r="H114">
        <v>750.42281500000001</v>
      </c>
      <c r="I114">
        <v>1.9157E-2</v>
      </c>
      <c r="J114" t="s">
        <v>3</v>
      </c>
      <c r="K114">
        <v>741.31867299999999</v>
      </c>
      <c r="L114">
        <v>2.9907E-2</v>
      </c>
      <c r="M114" t="s">
        <v>4</v>
      </c>
      <c r="N114">
        <v>223.736786</v>
      </c>
      <c r="O114">
        <v>1.0347E-2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1400</v>
      </c>
      <c r="D115" t="s">
        <v>1</v>
      </c>
      <c r="E115">
        <v>0</v>
      </c>
      <c r="F115">
        <v>0</v>
      </c>
      <c r="G115" t="s">
        <v>2</v>
      </c>
      <c r="H115">
        <v>808.11754800000006</v>
      </c>
      <c r="I115">
        <v>2.0839E-2</v>
      </c>
      <c r="J115" t="s">
        <v>3</v>
      </c>
      <c r="K115">
        <v>798.31293800000003</v>
      </c>
      <c r="L115">
        <v>3.0092000000000001E-2</v>
      </c>
      <c r="M115" t="s">
        <v>4</v>
      </c>
      <c r="N115">
        <v>240.92817700000001</v>
      </c>
      <c r="O115">
        <v>1.0532E-2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1500</v>
      </c>
      <c r="D116" t="s">
        <v>1</v>
      </c>
      <c r="E116">
        <v>0</v>
      </c>
      <c r="F116">
        <v>0</v>
      </c>
      <c r="G116" t="s">
        <v>2</v>
      </c>
      <c r="H116">
        <v>865.814255</v>
      </c>
      <c r="I116">
        <v>2.2359E-2</v>
      </c>
      <c r="J116" t="s">
        <v>3</v>
      </c>
      <c r="K116">
        <v>855.307954</v>
      </c>
      <c r="L116">
        <v>3.0099999999999998E-2</v>
      </c>
      <c r="M116" t="s">
        <v>4</v>
      </c>
      <c r="N116">
        <v>258.12004400000001</v>
      </c>
      <c r="O116">
        <v>1.0781000000000001E-2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1600</v>
      </c>
      <c r="D117" t="s">
        <v>1</v>
      </c>
      <c r="E117">
        <v>0</v>
      </c>
      <c r="F117">
        <v>0</v>
      </c>
      <c r="G117" t="s">
        <v>2</v>
      </c>
      <c r="H117">
        <v>923.516389</v>
      </c>
      <c r="I117">
        <v>2.3664000000000001E-2</v>
      </c>
      <c r="J117" t="s">
        <v>3</v>
      </c>
      <c r="K117">
        <v>912.30167600000004</v>
      </c>
      <c r="L117">
        <v>2.8566000000000001E-2</v>
      </c>
      <c r="M117" t="s">
        <v>4</v>
      </c>
      <c r="N117">
        <v>275.31126599999999</v>
      </c>
      <c r="O117">
        <v>1.0942E-2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1700</v>
      </c>
      <c r="D118" t="s">
        <v>1</v>
      </c>
      <c r="E118">
        <v>0</v>
      </c>
      <c r="F118">
        <v>0</v>
      </c>
      <c r="G118" t="s">
        <v>2</v>
      </c>
      <c r="H118">
        <v>981.21507099999997</v>
      </c>
      <c r="I118">
        <v>2.8646999999999999E-2</v>
      </c>
      <c r="J118" t="s">
        <v>3</v>
      </c>
      <c r="K118">
        <v>969.29299800000001</v>
      </c>
      <c r="L118">
        <v>2.9227E-2</v>
      </c>
      <c r="M118" t="s">
        <v>4</v>
      </c>
      <c r="N118">
        <v>292.50210800000002</v>
      </c>
      <c r="O118">
        <v>1.1263E-2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1800</v>
      </c>
      <c r="D119" t="s">
        <v>1</v>
      </c>
      <c r="E119">
        <v>0</v>
      </c>
      <c r="F119">
        <v>0</v>
      </c>
      <c r="G119" t="s">
        <v>2</v>
      </c>
      <c r="H119">
        <v>1038.9066310000001</v>
      </c>
      <c r="I119">
        <v>3.2355000000000002E-2</v>
      </c>
      <c r="J119" t="s">
        <v>3</v>
      </c>
      <c r="K119">
        <v>1026.283308</v>
      </c>
      <c r="L119">
        <v>3.0581000000000001E-2</v>
      </c>
      <c r="M119" t="s">
        <v>4</v>
      </c>
      <c r="N119">
        <v>309.69280700000002</v>
      </c>
      <c r="O119">
        <v>1.1561999999999999E-2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1900</v>
      </c>
      <c r="D120" t="s">
        <v>1</v>
      </c>
      <c r="E120">
        <v>0</v>
      </c>
      <c r="F120">
        <v>0</v>
      </c>
      <c r="G120" t="s">
        <v>2</v>
      </c>
      <c r="H120">
        <v>1096.595525</v>
      </c>
      <c r="I120">
        <v>3.4022999999999998E-2</v>
      </c>
      <c r="J120" t="s">
        <v>3</v>
      </c>
      <c r="K120">
        <v>1083.2717500000001</v>
      </c>
      <c r="L120">
        <v>3.2169000000000003E-2</v>
      </c>
      <c r="M120" t="s">
        <v>4</v>
      </c>
      <c r="N120">
        <v>326.883805</v>
      </c>
      <c r="O120">
        <v>1.2122000000000001E-2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2000</v>
      </c>
      <c r="D121" t="s">
        <v>1</v>
      </c>
      <c r="E121">
        <v>0</v>
      </c>
      <c r="F121">
        <v>0</v>
      </c>
      <c r="G121" t="s">
        <v>2</v>
      </c>
      <c r="H121">
        <v>1154.2868289999999</v>
      </c>
      <c r="I121">
        <v>3.4169999999999999E-2</v>
      </c>
      <c r="J121" t="s">
        <v>3</v>
      </c>
      <c r="K121">
        <v>1140.2610790000001</v>
      </c>
      <c r="L121">
        <v>3.2204000000000003E-2</v>
      </c>
      <c r="M121" t="s">
        <v>4</v>
      </c>
      <c r="N121">
        <v>344.07341600000001</v>
      </c>
      <c r="O121">
        <v>1.2284E-2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100</v>
      </c>
      <c r="D122" s="3" t="s">
        <v>1</v>
      </c>
      <c r="E122" s="3">
        <v>0</v>
      </c>
      <c r="F122" s="3">
        <v>0</v>
      </c>
      <c r="G122" s="3" t="s">
        <v>2</v>
      </c>
      <c r="H122" s="3">
        <v>292.59638999999999</v>
      </c>
      <c r="I122" s="3">
        <v>233.01667900000001</v>
      </c>
      <c r="J122" s="3" t="s">
        <v>3</v>
      </c>
      <c r="K122" s="3">
        <v>290.24099999999999</v>
      </c>
      <c r="L122" s="3">
        <v>224.76977500000001</v>
      </c>
      <c r="M122" s="3" t="s">
        <v>4</v>
      </c>
      <c r="N122" s="3">
        <v>186.988103</v>
      </c>
      <c r="O122" s="3">
        <v>189.704182</v>
      </c>
      <c r="P122" s="3" t="s">
        <v>5</v>
      </c>
      <c r="Q122" s="3">
        <v>2.4612699999999998</v>
      </c>
      <c r="R122" s="3">
        <v>7.4876999999999999E-2</v>
      </c>
      <c r="S122" s="3" t="s">
        <v>6</v>
      </c>
      <c r="T122" s="3">
        <v>75.055651999999995</v>
      </c>
      <c r="U122" s="3">
        <v>9.2100000000000005E-4</v>
      </c>
      <c r="V122" s="3" t="s">
        <v>7</v>
      </c>
      <c r="W122" s="3">
        <v>0.405725</v>
      </c>
      <c r="X122" s="3">
        <v>8.03E-4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7.6037999999999994E-2</v>
      </c>
      <c r="AG122" s="3">
        <v>1.25E-4</v>
      </c>
      <c r="AH122" s="3" t="s">
        <v>11</v>
      </c>
      <c r="AI122" s="3">
        <v>0.92790399999999995</v>
      </c>
      <c r="AJ122" s="3">
        <v>3.3000000000000003E-5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200</v>
      </c>
      <c r="D123" t="s">
        <v>1</v>
      </c>
      <c r="E123">
        <v>0</v>
      </c>
      <c r="F123">
        <v>0</v>
      </c>
      <c r="G123" t="s">
        <v>2</v>
      </c>
      <c r="H123">
        <v>583.51066900000001</v>
      </c>
      <c r="I123">
        <v>486.87102700000003</v>
      </c>
      <c r="J123" t="s">
        <v>3</v>
      </c>
      <c r="K123">
        <v>578.84153000000003</v>
      </c>
      <c r="L123">
        <v>472.391164</v>
      </c>
      <c r="M123" t="s">
        <v>4</v>
      </c>
      <c r="N123">
        <v>372.63165500000002</v>
      </c>
      <c r="O123">
        <v>393.73922399999998</v>
      </c>
      <c r="P123" t="s">
        <v>5</v>
      </c>
      <c r="Q123">
        <v>4.881564</v>
      </c>
      <c r="R123">
        <v>0.115871</v>
      </c>
      <c r="S123" t="s">
        <v>6</v>
      </c>
      <c r="T123">
        <v>150.02763899999999</v>
      </c>
      <c r="U123">
        <v>2.977E-3</v>
      </c>
      <c r="V123" t="s">
        <v>7</v>
      </c>
      <c r="W123">
        <v>0.80265299999999995</v>
      </c>
      <c r="X123">
        <v>1.6249999999999999E-3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7.3682999999999998E-2</v>
      </c>
      <c r="AG123">
        <v>1.3200000000000001E-4</v>
      </c>
      <c r="AH123" t="s">
        <v>11</v>
      </c>
      <c r="AI123">
        <v>0.93233699999999997</v>
      </c>
      <c r="AJ123">
        <v>3.1000000000000001E-5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300</v>
      </c>
      <c r="D124" t="s">
        <v>1</v>
      </c>
      <c r="E124">
        <v>0</v>
      </c>
      <c r="F124">
        <v>0</v>
      </c>
      <c r="G124" t="s">
        <v>2</v>
      </c>
      <c r="H124">
        <v>880.49218900000005</v>
      </c>
      <c r="I124">
        <v>1603.110733</v>
      </c>
      <c r="J124" t="s">
        <v>3</v>
      </c>
      <c r="K124">
        <v>873.44297400000005</v>
      </c>
      <c r="L124">
        <v>1563.0761930000001</v>
      </c>
      <c r="M124" t="s">
        <v>4</v>
      </c>
      <c r="N124">
        <v>564.00794699999994</v>
      </c>
      <c r="O124">
        <v>1310.6384250000001</v>
      </c>
      <c r="P124" t="s">
        <v>5</v>
      </c>
      <c r="Q124">
        <v>7.3720980000000003</v>
      </c>
      <c r="R124">
        <v>0.28658800000000001</v>
      </c>
      <c r="S124" t="s">
        <v>6</v>
      </c>
      <c r="T124">
        <v>225.02298999999999</v>
      </c>
      <c r="U124">
        <v>1.1251000000000001E-2</v>
      </c>
      <c r="V124" t="s">
        <v>7</v>
      </c>
      <c r="W124">
        <v>1.2084440000000001</v>
      </c>
      <c r="X124">
        <v>5.3489999999999996E-3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6.9765999999999995E-2</v>
      </c>
      <c r="AG124">
        <v>1.5100000000000001E-4</v>
      </c>
      <c r="AH124" t="s">
        <v>11</v>
      </c>
      <c r="AI124">
        <v>0.93377299999999996</v>
      </c>
      <c r="AJ124">
        <v>5.3000000000000001E-5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400</v>
      </c>
      <c r="D125" t="s">
        <v>1</v>
      </c>
      <c r="E125">
        <v>0</v>
      </c>
      <c r="F125">
        <v>0</v>
      </c>
      <c r="G125" t="s">
        <v>2</v>
      </c>
      <c r="H125">
        <v>1182.7305960000001</v>
      </c>
      <c r="I125">
        <v>4156.1536960000003</v>
      </c>
      <c r="J125" t="s">
        <v>3</v>
      </c>
      <c r="K125">
        <v>1173.2694039999999</v>
      </c>
      <c r="L125">
        <v>4067.503158</v>
      </c>
      <c r="M125" t="s">
        <v>4</v>
      </c>
      <c r="N125">
        <v>760.11605199999997</v>
      </c>
      <c r="O125">
        <v>3385.388222</v>
      </c>
      <c r="P125" t="s">
        <v>5</v>
      </c>
      <c r="Q125">
        <v>9.8934329999999999</v>
      </c>
      <c r="R125">
        <v>0.54230699999999998</v>
      </c>
      <c r="S125" t="s">
        <v>6</v>
      </c>
      <c r="T125">
        <v>300.04710899999998</v>
      </c>
      <c r="U125">
        <v>2.639E-2</v>
      </c>
      <c r="V125" t="s">
        <v>7</v>
      </c>
      <c r="W125">
        <v>1.621305</v>
      </c>
      <c r="X125">
        <v>1.2645999999999999E-2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6.5741999999999995E-2</v>
      </c>
      <c r="AG125">
        <v>1.4300000000000001E-4</v>
      </c>
      <c r="AH125" t="s">
        <v>11</v>
      </c>
      <c r="AI125">
        <v>0.93611200000000006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500</v>
      </c>
      <c r="D126" t="s">
        <v>1</v>
      </c>
      <c r="E126">
        <v>0</v>
      </c>
      <c r="F126">
        <v>0</v>
      </c>
      <c r="G126" t="s">
        <v>2</v>
      </c>
      <c r="H126">
        <v>1486.782749</v>
      </c>
      <c r="I126">
        <v>9147.2737269999998</v>
      </c>
      <c r="J126" t="s">
        <v>3</v>
      </c>
      <c r="K126">
        <v>1474.84583</v>
      </c>
      <c r="L126">
        <v>8937.8011189999997</v>
      </c>
      <c r="M126" t="s">
        <v>4</v>
      </c>
      <c r="N126">
        <v>957.906611</v>
      </c>
      <c r="O126">
        <v>7468.9121560000003</v>
      </c>
      <c r="P126" t="s">
        <v>5</v>
      </c>
      <c r="Q126">
        <v>12.478918999999999</v>
      </c>
      <c r="R126">
        <v>1.298481</v>
      </c>
      <c r="S126" t="s">
        <v>6</v>
      </c>
      <c r="T126">
        <v>375.08105599999999</v>
      </c>
      <c r="U126">
        <v>5.4702000000000001E-2</v>
      </c>
      <c r="V126" t="s">
        <v>7</v>
      </c>
      <c r="W126">
        <v>2.0392760000000001</v>
      </c>
      <c r="X126">
        <v>2.8309000000000001E-2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6.1470999999999998E-2</v>
      </c>
      <c r="AG126">
        <v>9.3999999999999994E-5</v>
      </c>
      <c r="AH126" t="s">
        <v>11</v>
      </c>
      <c r="AI126">
        <v>0.93750999999999995</v>
      </c>
      <c r="AJ126">
        <v>1.08E-4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600</v>
      </c>
      <c r="D127" t="s">
        <v>1</v>
      </c>
      <c r="E127">
        <v>0</v>
      </c>
      <c r="F127">
        <v>0</v>
      </c>
      <c r="G127" t="s">
        <v>2</v>
      </c>
      <c r="H127">
        <v>1779.3915500000001</v>
      </c>
      <c r="I127">
        <v>10958.862138</v>
      </c>
      <c r="J127" t="s">
        <v>3</v>
      </c>
      <c r="K127">
        <v>1765.1053810000001</v>
      </c>
      <c r="L127">
        <v>10700.016699</v>
      </c>
      <c r="M127" t="s">
        <v>4</v>
      </c>
      <c r="N127">
        <v>1145.2219580000001</v>
      </c>
      <c r="O127">
        <v>8904.5979619999998</v>
      </c>
      <c r="P127" t="s">
        <v>5</v>
      </c>
      <c r="Q127">
        <v>14.934875999999999</v>
      </c>
      <c r="R127">
        <v>1.644638</v>
      </c>
      <c r="S127" t="s">
        <v>6</v>
      </c>
      <c r="T127">
        <v>450.10885000000002</v>
      </c>
      <c r="U127">
        <v>7.2278999999999996E-2</v>
      </c>
      <c r="V127" t="s">
        <v>7</v>
      </c>
      <c r="W127">
        <v>2.436677</v>
      </c>
      <c r="X127">
        <v>3.4567000000000001E-2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6.0042999999999999E-2</v>
      </c>
      <c r="AG127">
        <v>1.03E-4</v>
      </c>
      <c r="AH127" t="s">
        <v>11</v>
      </c>
      <c r="AI127">
        <v>0.93845000000000001</v>
      </c>
      <c r="AJ127">
        <v>1.16E-4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700</v>
      </c>
      <c r="D128" t="s">
        <v>1</v>
      </c>
      <c r="E128">
        <v>0</v>
      </c>
      <c r="F128">
        <v>0</v>
      </c>
      <c r="G128" t="s">
        <v>2</v>
      </c>
      <c r="H128">
        <v>2068.918889</v>
      </c>
      <c r="I128">
        <v>11376.189775999999</v>
      </c>
      <c r="J128" t="s">
        <v>3</v>
      </c>
      <c r="K128">
        <v>2052.3356520000002</v>
      </c>
      <c r="L128">
        <v>11104.717067</v>
      </c>
      <c r="M128" t="s">
        <v>4</v>
      </c>
      <c r="N128">
        <v>1329.582351</v>
      </c>
      <c r="O128">
        <v>9189.1152430000002</v>
      </c>
      <c r="P128" t="s">
        <v>5</v>
      </c>
      <c r="Q128">
        <v>17.33718</v>
      </c>
      <c r="R128">
        <v>1.743541</v>
      </c>
      <c r="S128" t="s">
        <v>6</v>
      </c>
      <c r="T128">
        <v>525.13529800000003</v>
      </c>
      <c r="U128">
        <v>8.7276999999999993E-2</v>
      </c>
      <c r="V128" t="s">
        <v>7</v>
      </c>
      <c r="W128">
        <v>2.8293910000000002</v>
      </c>
      <c r="X128">
        <v>3.6068000000000003E-2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5.9042999999999998E-2</v>
      </c>
      <c r="AG128">
        <v>9.0000000000000006E-5</v>
      </c>
      <c r="AH128" t="s">
        <v>11</v>
      </c>
      <c r="AI128">
        <v>0.93874899999999994</v>
      </c>
      <c r="AJ128">
        <v>1.15E-4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800</v>
      </c>
      <c r="D129" t="s">
        <v>1</v>
      </c>
      <c r="E129">
        <v>0</v>
      </c>
      <c r="F129">
        <v>0</v>
      </c>
      <c r="G129" t="s">
        <v>2</v>
      </c>
      <c r="H129">
        <v>2360.6604149999998</v>
      </c>
      <c r="I129">
        <v>11569.215812</v>
      </c>
      <c r="J129" t="s">
        <v>3</v>
      </c>
      <c r="K129">
        <v>2341.7623239999998</v>
      </c>
      <c r="L129">
        <v>11291.932078</v>
      </c>
      <c r="M129" t="s">
        <v>4</v>
      </c>
      <c r="N129">
        <v>1515.913757</v>
      </c>
      <c r="O129">
        <v>9327.2850479999997</v>
      </c>
      <c r="P129" t="s">
        <v>5</v>
      </c>
      <c r="Q129">
        <v>19.757680000000001</v>
      </c>
      <c r="R129">
        <v>1.80751</v>
      </c>
      <c r="S129" t="s">
        <v>6</v>
      </c>
      <c r="T129">
        <v>600.15252799999996</v>
      </c>
      <c r="U129">
        <v>0.101564</v>
      </c>
      <c r="V129" t="s">
        <v>7</v>
      </c>
      <c r="W129">
        <v>3.2223850000000001</v>
      </c>
      <c r="X129">
        <v>3.8043E-2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5.8666000000000003E-2</v>
      </c>
      <c r="AG129">
        <v>8.5000000000000006E-5</v>
      </c>
      <c r="AH129" t="s">
        <v>11</v>
      </c>
      <c r="AI129">
        <v>0.94069899999999995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900</v>
      </c>
      <c r="D130" t="s">
        <v>1</v>
      </c>
      <c r="E130">
        <v>0</v>
      </c>
      <c r="F130">
        <v>0</v>
      </c>
      <c r="G130" t="s">
        <v>2</v>
      </c>
      <c r="H130">
        <v>2655.0490669999999</v>
      </c>
      <c r="I130">
        <v>11709.795668000001</v>
      </c>
      <c r="J130" t="s">
        <v>3</v>
      </c>
      <c r="K130">
        <v>2633.8178079999998</v>
      </c>
      <c r="L130">
        <v>11434.38819</v>
      </c>
      <c r="M130" t="s">
        <v>4</v>
      </c>
      <c r="N130">
        <v>1704.5143680000001</v>
      </c>
      <c r="O130">
        <v>9454.1822159999992</v>
      </c>
      <c r="P130" t="s">
        <v>5</v>
      </c>
      <c r="Q130">
        <v>22.196818</v>
      </c>
      <c r="R130">
        <v>1.767423</v>
      </c>
      <c r="S130" t="s">
        <v>6</v>
      </c>
      <c r="T130">
        <v>675.17270299999996</v>
      </c>
      <c r="U130">
        <v>0.115536</v>
      </c>
      <c r="V130" t="s">
        <v>7</v>
      </c>
      <c r="W130">
        <v>3.6200130000000001</v>
      </c>
      <c r="X130">
        <v>3.8968999999999997E-2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5.7547000000000001E-2</v>
      </c>
      <c r="AG130">
        <v>6.4999999999999994E-5</v>
      </c>
      <c r="AH130" t="s">
        <v>11</v>
      </c>
      <c r="AI130">
        <v>0.94070900000000002</v>
      </c>
      <c r="AJ130">
        <v>1.2799999999999999E-4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1000</v>
      </c>
      <c r="D131" t="s">
        <v>1</v>
      </c>
      <c r="E131">
        <v>0</v>
      </c>
      <c r="F131">
        <v>0</v>
      </c>
      <c r="G131" t="s">
        <v>2</v>
      </c>
      <c r="H131">
        <v>2953.5889160000002</v>
      </c>
      <c r="I131">
        <v>12871.126141000001</v>
      </c>
      <c r="J131" t="s">
        <v>3</v>
      </c>
      <c r="K131">
        <v>2929.9845850000002</v>
      </c>
      <c r="L131">
        <v>12576.089943999999</v>
      </c>
      <c r="M131" t="s">
        <v>4</v>
      </c>
      <c r="N131">
        <v>1896.9979980000001</v>
      </c>
      <c r="O131">
        <v>10389.214308000001</v>
      </c>
      <c r="P131" t="s">
        <v>5</v>
      </c>
      <c r="Q131">
        <v>24.676922999999999</v>
      </c>
      <c r="R131">
        <v>1.8745890000000001</v>
      </c>
      <c r="S131" t="s">
        <v>6</v>
      </c>
      <c r="T131">
        <v>750.22092899999996</v>
      </c>
      <c r="U131">
        <v>0.13947399999999999</v>
      </c>
      <c r="V131" t="s">
        <v>7</v>
      </c>
      <c r="W131">
        <v>4.0236530000000004</v>
      </c>
      <c r="X131">
        <v>4.1916000000000002E-2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5.6779999999999997E-2</v>
      </c>
      <c r="AG131">
        <v>5.1E-5</v>
      </c>
      <c r="AH131" t="s">
        <v>11</v>
      </c>
      <c r="AI131">
        <v>0.94087299999999996</v>
      </c>
      <c r="AJ131">
        <v>1.27E-4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1100</v>
      </c>
      <c r="D132" t="s">
        <v>1</v>
      </c>
      <c r="E132">
        <v>0</v>
      </c>
      <c r="F132">
        <v>0</v>
      </c>
      <c r="G132" t="s">
        <v>2</v>
      </c>
      <c r="H132">
        <v>3254.3330270000001</v>
      </c>
      <c r="I132">
        <v>15696.357142000001</v>
      </c>
      <c r="J132" t="s">
        <v>3</v>
      </c>
      <c r="K132">
        <v>3228.308047</v>
      </c>
      <c r="L132">
        <v>15337.371016999999</v>
      </c>
      <c r="M132" t="s">
        <v>4</v>
      </c>
      <c r="N132">
        <v>2091.5298290000001</v>
      </c>
      <c r="O132">
        <v>12671.983466</v>
      </c>
      <c r="P132" t="s">
        <v>5</v>
      </c>
      <c r="Q132">
        <v>27.203887000000002</v>
      </c>
      <c r="R132">
        <v>2.274524</v>
      </c>
      <c r="S132" t="s">
        <v>6</v>
      </c>
      <c r="T132">
        <v>825.2749</v>
      </c>
      <c r="U132">
        <v>0.185084</v>
      </c>
      <c r="V132" t="s">
        <v>7</v>
      </c>
      <c r="W132">
        <v>4.4319319999999998</v>
      </c>
      <c r="X132">
        <v>5.1240000000000001E-2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5.6526E-2</v>
      </c>
      <c r="AG132">
        <v>4.3000000000000002E-5</v>
      </c>
      <c r="AH132" t="s">
        <v>11</v>
      </c>
      <c r="AI132">
        <v>0.94102600000000003</v>
      </c>
      <c r="AJ132">
        <v>1.26E-4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1200</v>
      </c>
      <c r="D133" t="s">
        <v>1</v>
      </c>
      <c r="E133">
        <v>0</v>
      </c>
      <c r="F133">
        <v>0</v>
      </c>
      <c r="G133" t="s">
        <v>2</v>
      </c>
      <c r="H133">
        <v>3553.4033690000001</v>
      </c>
      <c r="I133">
        <v>17869.763986000002</v>
      </c>
      <c r="J133" t="s">
        <v>3</v>
      </c>
      <c r="K133">
        <v>3524.974385</v>
      </c>
      <c r="L133">
        <v>17459.081552</v>
      </c>
      <c r="M133" t="s">
        <v>4</v>
      </c>
      <c r="N133">
        <v>2284.6429389999998</v>
      </c>
      <c r="O133">
        <v>14425.653108</v>
      </c>
      <c r="P133" t="s">
        <v>5</v>
      </c>
      <c r="Q133">
        <v>29.715142</v>
      </c>
      <c r="R133">
        <v>2.6340150000000002</v>
      </c>
      <c r="S133" t="s">
        <v>6</v>
      </c>
      <c r="T133">
        <v>900.35747800000001</v>
      </c>
      <c r="U133">
        <v>0.22800100000000001</v>
      </c>
      <c r="V133" t="s">
        <v>7</v>
      </c>
      <c r="W133">
        <v>4.8369400000000002</v>
      </c>
      <c r="X133">
        <v>5.7105000000000003E-2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5.6437000000000001E-2</v>
      </c>
      <c r="AG133">
        <v>4.3000000000000002E-5</v>
      </c>
      <c r="AH133" t="s">
        <v>11</v>
      </c>
      <c r="AI133">
        <v>0.94223699999999999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1300</v>
      </c>
      <c r="D134" t="s">
        <v>1</v>
      </c>
      <c r="E134">
        <v>0</v>
      </c>
      <c r="F134">
        <v>0</v>
      </c>
      <c r="G134" t="s">
        <v>2</v>
      </c>
      <c r="H134">
        <v>3850.6387989999998</v>
      </c>
      <c r="I134">
        <v>20208.942755</v>
      </c>
      <c r="J134" t="s">
        <v>3</v>
      </c>
      <c r="K134">
        <v>3819.8274219999998</v>
      </c>
      <c r="L134">
        <v>19748.028338</v>
      </c>
      <c r="M134" t="s">
        <v>4</v>
      </c>
      <c r="N134">
        <v>2476.0304930000002</v>
      </c>
      <c r="O134">
        <v>16332.67173</v>
      </c>
      <c r="P134" t="s">
        <v>5</v>
      </c>
      <c r="Q134">
        <v>32.204484999999998</v>
      </c>
      <c r="R134">
        <v>2.932153</v>
      </c>
      <c r="S134" t="s">
        <v>6</v>
      </c>
      <c r="T134">
        <v>975.43667500000004</v>
      </c>
      <c r="U134">
        <v>0.24443999999999999</v>
      </c>
      <c r="V134" t="s">
        <v>7</v>
      </c>
      <c r="W134">
        <v>5.2392349999999999</v>
      </c>
      <c r="X134">
        <v>6.2617999999999993E-2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5.6065999999999998E-2</v>
      </c>
      <c r="AG134">
        <v>4.1E-5</v>
      </c>
      <c r="AH134" t="s">
        <v>11</v>
      </c>
      <c r="AI134">
        <v>0.94224200000000002</v>
      </c>
      <c r="AJ134">
        <v>1.3200000000000001E-4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1400</v>
      </c>
      <c r="D135" t="s">
        <v>1</v>
      </c>
      <c r="E135">
        <v>0</v>
      </c>
      <c r="F135">
        <v>0</v>
      </c>
      <c r="G135" t="s">
        <v>2</v>
      </c>
      <c r="H135">
        <v>4147.8994869999997</v>
      </c>
      <c r="I135">
        <v>21774.933428</v>
      </c>
      <c r="J135" t="s">
        <v>3</v>
      </c>
      <c r="K135">
        <v>4114.7133009999998</v>
      </c>
      <c r="L135">
        <v>21276.417492</v>
      </c>
      <c r="M135" t="s">
        <v>4</v>
      </c>
      <c r="N135">
        <v>2667.2730419999998</v>
      </c>
      <c r="O135">
        <v>17589.223077999999</v>
      </c>
      <c r="P135" t="s">
        <v>5</v>
      </c>
      <c r="Q135">
        <v>34.684885000000001</v>
      </c>
      <c r="R135">
        <v>3.194121</v>
      </c>
      <c r="S135" t="s">
        <v>6</v>
      </c>
      <c r="T135">
        <v>1050.5011870000001</v>
      </c>
      <c r="U135">
        <v>0.26435900000000001</v>
      </c>
      <c r="V135" t="s">
        <v>7</v>
      </c>
      <c r="W135">
        <v>5.6416700000000004</v>
      </c>
      <c r="X135">
        <v>6.7312999999999998E-2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5.4876000000000001E-2</v>
      </c>
      <c r="AG135">
        <v>3.8999999999999999E-5</v>
      </c>
      <c r="AH135" t="s">
        <v>11</v>
      </c>
      <c r="AI135">
        <v>0.94224300000000005</v>
      </c>
      <c r="AJ135">
        <v>1.3200000000000001E-4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1500</v>
      </c>
      <c r="D136" t="s">
        <v>1</v>
      </c>
      <c r="E136">
        <v>0</v>
      </c>
      <c r="F136">
        <v>0</v>
      </c>
      <c r="G136" t="s">
        <v>2</v>
      </c>
      <c r="H136">
        <v>4442.2058399999996</v>
      </c>
      <c r="I136">
        <v>22227.848622000001</v>
      </c>
      <c r="J136" t="s">
        <v>3</v>
      </c>
      <c r="K136">
        <v>4406.6770509999997</v>
      </c>
      <c r="L136">
        <v>21725.474455</v>
      </c>
      <c r="M136" t="s">
        <v>4</v>
      </c>
      <c r="N136">
        <v>2855.7930620000002</v>
      </c>
      <c r="O136">
        <v>17938.529455</v>
      </c>
      <c r="P136" t="s">
        <v>5</v>
      </c>
      <c r="Q136">
        <v>37.132686999999997</v>
      </c>
      <c r="R136">
        <v>3.230715</v>
      </c>
      <c r="S136" t="s">
        <v>6</v>
      </c>
      <c r="T136">
        <v>1125.543979</v>
      </c>
      <c r="U136">
        <v>0.279339</v>
      </c>
      <c r="V136" t="s">
        <v>7</v>
      </c>
      <c r="W136">
        <v>6.0382280000000002</v>
      </c>
      <c r="X136">
        <v>6.8099000000000007E-2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5.4699999999999999E-2</v>
      </c>
      <c r="AG136">
        <v>3.8000000000000002E-5</v>
      </c>
      <c r="AH136" t="s">
        <v>11</v>
      </c>
      <c r="AI136">
        <v>0.94224300000000005</v>
      </c>
      <c r="AJ136">
        <v>1.3200000000000001E-4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1600</v>
      </c>
      <c r="D137" t="s">
        <v>1</v>
      </c>
      <c r="E137">
        <v>0</v>
      </c>
      <c r="F137">
        <v>0</v>
      </c>
      <c r="G137" t="s">
        <v>2</v>
      </c>
      <c r="H137">
        <v>4736.0978320000004</v>
      </c>
      <c r="I137">
        <v>23165.459685999998</v>
      </c>
      <c r="J137" t="s">
        <v>3</v>
      </c>
      <c r="K137">
        <v>4698.2344430000003</v>
      </c>
      <c r="L137">
        <v>22656.624129</v>
      </c>
      <c r="M137" t="s">
        <v>4</v>
      </c>
      <c r="N137">
        <v>3043.976431</v>
      </c>
      <c r="O137">
        <v>18667.455703</v>
      </c>
      <c r="P137" t="s">
        <v>5</v>
      </c>
      <c r="Q137">
        <v>39.573270000000001</v>
      </c>
      <c r="R137">
        <v>3.2148500000000002</v>
      </c>
      <c r="S137" t="s">
        <v>6</v>
      </c>
      <c r="T137">
        <v>1200.5883719999999</v>
      </c>
      <c r="U137">
        <v>0.30276199999999998</v>
      </c>
      <c r="V137" t="s">
        <v>7</v>
      </c>
      <c r="W137">
        <v>6.4332560000000001</v>
      </c>
      <c r="X137">
        <v>6.9388000000000005E-2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5.3698999999999997E-2</v>
      </c>
      <c r="AG137">
        <v>4.3000000000000002E-5</v>
      </c>
      <c r="AH137" t="s">
        <v>11</v>
      </c>
      <c r="AI137">
        <v>0.94270200000000004</v>
      </c>
      <c r="AJ137">
        <v>1.37E-4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1700</v>
      </c>
      <c r="D138" t="s">
        <v>1</v>
      </c>
      <c r="E138">
        <v>0</v>
      </c>
      <c r="F138">
        <v>0</v>
      </c>
      <c r="G138" t="s">
        <v>2</v>
      </c>
      <c r="H138">
        <v>5037.7449800000004</v>
      </c>
      <c r="I138">
        <v>24069.787353</v>
      </c>
      <c r="J138" t="s">
        <v>3</v>
      </c>
      <c r="K138">
        <v>4997.4576859999997</v>
      </c>
      <c r="L138">
        <v>23550.927821000001</v>
      </c>
      <c r="M138" t="s">
        <v>4</v>
      </c>
      <c r="N138">
        <v>3239.464512</v>
      </c>
      <c r="O138">
        <v>19330.081558000002</v>
      </c>
      <c r="P138" t="s">
        <v>5</v>
      </c>
      <c r="Q138">
        <v>42.107185000000001</v>
      </c>
      <c r="R138">
        <v>3.2369340000000002</v>
      </c>
      <c r="S138" t="s">
        <v>6</v>
      </c>
      <c r="T138">
        <v>1275.6686790000001</v>
      </c>
      <c r="U138">
        <v>0.32539099999999999</v>
      </c>
      <c r="V138" t="s">
        <v>7</v>
      </c>
      <c r="W138">
        <v>6.843394</v>
      </c>
      <c r="X138">
        <v>7.0531999999999997E-2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5.3681E-2</v>
      </c>
      <c r="AG138">
        <v>4.3000000000000002E-5</v>
      </c>
      <c r="AH138" t="s">
        <v>11</v>
      </c>
      <c r="AI138">
        <v>0.94272100000000003</v>
      </c>
      <c r="AJ138">
        <v>1.37E-4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1800</v>
      </c>
      <c r="D139" t="s">
        <v>1</v>
      </c>
      <c r="E139">
        <v>0</v>
      </c>
      <c r="F139">
        <v>0</v>
      </c>
      <c r="G139" t="s">
        <v>2</v>
      </c>
      <c r="H139">
        <v>5339.6927150000001</v>
      </c>
      <c r="I139">
        <v>26446.901422999999</v>
      </c>
      <c r="J139" t="s">
        <v>3</v>
      </c>
      <c r="K139">
        <v>5296.9871000000003</v>
      </c>
      <c r="L139">
        <v>25884.016608000002</v>
      </c>
      <c r="M139" t="s">
        <v>4</v>
      </c>
      <c r="N139">
        <v>3435.156328</v>
      </c>
      <c r="O139">
        <v>21239.173316</v>
      </c>
      <c r="P139" t="s">
        <v>5</v>
      </c>
      <c r="Q139">
        <v>44.628712999999998</v>
      </c>
      <c r="R139">
        <v>3.4494250000000002</v>
      </c>
      <c r="S139" t="s">
        <v>6</v>
      </c>
      <c r="T139">
        <v>1350.749941</v>
      </c>
      <c r="U139">
        <v>0.36066999999999999</v>
      </c>
      <c r="V139" t="s">
        <v>7</v>
      </c>
      <c r="W139">
        <v>7.2545190000000002</v>
      </c>
      <c r="X139">
        <v>7.4865000000000001E-2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5.364E-2</v>
      </c>
      <c r="AG139">
        <v>4.3000000000000002E-5</v>
      </c>
      <c r="AH139" t="s">
        <v>11</v>
      </c>
      <c r="AI139">
        <v>0.94325800000000004</v>
      </c>
      <c r="AJ139">
        <v>1.3899999999999999E-4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1900</v>
      </c>
      <c r="D140" t="s">
        <v>1</v>
      </c>
      <c r="E140">
        <v>0</v>
      </c>
      <c r="F140">
        <v>0</v>
      </c>
      <c r="G140" t="s">
        <v>2</v>
      </c>
      <c r="H140">
        <v>5640.0238280000003</v>
      </c>
      <c r="I140">
        <v>29234.117323999999</v>
      </c>
      <c r="J140" t="s">
        <v>3</v>
      </c>
      <c r="K140">
        <v>5594.8643460000003</v>
      </c>
      <c r="L140">
        <v>28599.645629999999</v>
      </c>
      <c r="M140" t="s">
        <v>4</v>
      </c>
      <c r="N140">
        <v>3629.5359669999998</v>
      </c>
      <c r="O140">
        <v>23521.726501000001</v>
      </c>
      <c r="P140" t="s">
        <v>5</v>
      </c>
      <c r="Q140">
        <v>47.189703999999999</v>
      </c>
      <c r="R140">
        <v>3.9074610000000001</v>
      </c>
      <c r="S140" t="s">
        <v>6</v>
      </c>
      <c r="T140">
        <v>1425.827051</v>
      </c>
      <c r="U140">
        <v>0.37887999999999999</v>
      </c>
      <c r="V140" t="s">
        <v>7</v>
      </c>
      <c r="W140">
        <v>7.6634149999999996</v>
      </c>
      <c r="X140">
        <v>8.1297999999999995E-2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5.2914000000000003E-2</v>
      </c>
      <c r="AG140">
        <v>5.3000000000000001E-5</v>
      </c>
      <c r="AH140" t="s">
        <v>11</v>
      </c>
      <c r="AI140">
        <v>0.94334399999999996</v>
      </c>
      <c r="AJ140">
        <v>1.3899999999999999E-4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2000</v>
      </c>
      <c r="D141" t="s">
        <v>1</v>
      </c>
      <c r="E141">
        <v>0</v>
      </c>
      <c r="F141">
        <v>0</v>
      </c>
      <c r="G141" t="s">
        <v>2</v>
      </c>
      <c r="H141">
        <v>5931.5451169999997</v>
      </c>
      <c r="I141">
        <v>30305.46111</v>
      </c>
      <c r="J141" t="s">
        <v>3</v>
      </c>
      <c r="K141">
        <v>5884.0514059999996</v>
      </c>
      <c r="L141">
        <v>29638.876628000002</v>
      </c>
      <c r="M141" t="s">
        <v>4</v>
      </c>
      <c r="N141">
        <v>3815.6459810000001</v>
      </c>
      <c r="O141">
        <v>24431.278482000002</v>
      </c>
      <c r="P141" t="s">
        <v>5</v>
      </c>
      <c r="Q141">
        <v>49.631743</v>
      </c>
      <c r="R141">
        <v>4.1397060000000003</v>
      </c>
      <c r="S141" t="s">
        <v>6</v>
      </c>
      <c r="T141">
        <v>1500.894321</v>
      </c>
      <c r="U141">
        <v>0.39264100000000002</v>
      </c>
      <c r="V141" t="s">
        <v>7</v>
      </c>
      <c r="W141">
        <v>8.0595330000000001</v>
      </c>
      <c r="X141">
        <v>8.3710000000000007E-2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5.2811999999999998E-2</v>
      </c>
      <c r="AG141">
        <v>5.1999999999999997E-5</v>
      </c>
      <c r="AH141" t="s">
        <v>11</v>
      </c>
      <c r="AI141">
        <v>0.94351099999999999</v>
      </c>
      <c r="AJ141">
        <v>1.37E-4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100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200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300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400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500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600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700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800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900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1000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1100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1200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1300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1400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1500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1600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1700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1800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1900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2000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100</v>
      </c>
      <c r="D162" t="s">
        <v>1</v>
      </c>
      <c r="E162">
        <v>0</v>
      </c>
      <c r="F162">
        <v>0</v>
      </c>
      <c r="G162" t="s">
        <v>2</v>
      </c>
      <c r="H162">
        <v>275.007068</v>
      </c>
      <c r="I162">
        <v>838.41072199999996</v>
      </c>
      <c r="J162" t="s">
        <v>3</v>
      </c>
      <c r="K162">
        <v>272.48321399999998</v>
      </c>
      <c r="L162">
        <v>813.36568499999998</v>
      </c>
      <c r="M162" t="s">
        <v>4</v>
      </c>
      <c r="N162">
        <v>196.90596099999999</v>
      </c>
      <c r="O162">
        <v>692.71987300000001</v>
      </c>
      <c r="P162" t="s">
        <v>5</v>
      </c>
      <c r="Q162">
        <v>2.627243</v>
      </c>
      <c r="R162">
        <v>0.21113399999999999</v>
      </c>
      <c r="S162" t="s">
        <v>6</v>
      </c>
      <c r="T162">
        <v>46.648955999999998</v>
      </c>
      <c r="U162">
        <v>8.52E-4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7.4883000000000005E-2</v>
      </c>
      <c r="AG162">
        <v>1.3999999999999999E-4</v>
      </c>
      <c r="AH162" t="s">
        <v>11</v>
      </c>
      <c r="AI162">
        <v>0.92853200000000002</v>
      </c>
      <c r="AJ162">
        <v>6.6000000000000005E-5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200</v>
      </c>
      <c r="D163" t="s">
        <v>1</v>
      </c>
      <c r="E163">
        <v>0</v>
      </c>
      <c r="F163">
        <v>0</v>
      </c>
      <c r="G163" t="s">
        <v>2</v>
      </c>
      <c r="H163">
        <v>539.06253200000003</v>
      </c>
      <c r="I163">
        <v>1656.902607</v>
      </c>
      <c r="J163" t="s">
        <v>3</v>
      </c>
      <c r="K163">
        <v>534.19623000000001</v>
      </c>
      <c r="L163">
        <v>1612.7097699999999</v>
      </c>
      <c r="M163" t="s">
        <v>4</v>
      </c>
      <c r="N163">
        <v>384.08952799999997</v>
      </c>
      <c r="O163">
        <v>1357.2372720000001</v>
      </c>
      <c r="P163" t="s">
        <v>5</v>
      </c>
      <c r="Q163">
        <v>5.0709929999999996</v>
      </c>
      <c r="R163">
        <v>0.33665</v>
      </c>
      <c r="S163" t="s">
        <v>6</v>
      </c>
      <c r="T163">
        <v>93.189553000000004</v>
      </c>
      <c r="U163">
        <v>1.4450000000000001E-3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7.1193000000000006E-2</v>
      </c>
      <c r="AG163">
        <v>1.55E-4</v>
      </c>
      <c r="AH163" t="s">
        <v>11</v>
      </c>
      <c r="AI163">
        <v>0.93231200000000003</v>
      </c>
      <c r="AJ163">
        <v>2.5999999999999998E-5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300</v>
      </c>
      <c r="D164" t="s">
        <v>1</v>
      </c>
      <c r="E164">
        <v>0</v>
      </c>
      <c r="F164">
        <v>0</v>
      </c>
      <c r="G164" t="s">
        <v>2</v>
      </c>
      <c r="H164">
        <v>803.27437499999996</v>
      </c>
      <c r="I164">
        <v>2672.9114319999999</v>
      </c>
      <c r="J164" t="s">
        <v>3</v>
      </c>
      <c r="K164">
        <v>796.07387900000003</v>
      </c>
      <c r="L164">
        <v>2607.4694020000002</v>
      </c>
      <c r="M164" t="s">
        <v>4</v>
      </c>
      <c r="N164">
        <v>571.52940799999999</v>
      </c>
      <c r="O164">
        <v>2178.6620130000001</v>
      </c>
      <c r="P164" t="s">
        <v>5</v>
      </c>
      <c r="Q164">
        <v>7.5063680000000002</v>
      </c>
      <c r="R164">
        <v>0.47914200000000001</v>
      </c>
      <c r="S164" t="s">
        <v>6</v>
      </c>
      <c r="T164">
        <v>139.73115000000001</v>
      </c>
      <c r="U164">
        <v>2.3440000000000002E-3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6.8515999999999994E-2</v>
      </c>
      <c r="AG164">
        <v>1.4200000000000001E-4</v>
      </c>
      <c r="AH164" t="s">
        <v>11</v>
      </c>
      <c r="AI164">
        <v>0.93311900000000003</v>
      </c>
      <c r="AJ164">
        <v>3.6999999999999998E-5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400</v>
      </c>
      <c r="D165" t="s">
        <v>1</v>
      </c>
      <c r="E165">
        <v>0</v>
      </c>
      <c r="F165">
        <v>0</v>
      </c>
      <c r="G165" t="s">
        <v>2</v>
      </c>
      <c r="H165">
        <v>1074.2945970000001</v>
      </c>
      <c r="I165">
        <v>5312.3650319999997</v>
      </c>
      <c r="J165" t="s">
        <v>3</v>
      </c>
      <c r="K165">
        <v>1064.656829</v>
      </c>
      <c r="L165">
        <v>5178.982645</v>
      </c>
      <c r="M165" t="s">
        <v>4</v>
      </c>
      <c r="N165">
        <v>765.18156699999997</v>
      </c>
      <c r="O165">
        <v>4356.5193939999999</v>
      </c>
      <c r="P165" t="s">
        <v>5</v>
      </c>
      <c r="Q165">
        <v>10.046438</v>
      </c>
      <c r="R165">
        <v>0.94610499999999997</v>
      </c>
      <c r="S165" t="s">
        <v>6</v>
      </c>
      <c r="T165">
        <v>186.28653700000001</v>
      </c>
      <c r="U165">
        <v>9.8410000000000008E-3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6.5697000000000005E-2</v>
      </c>
      <c r="AG165">
        <v>1.2799999999999999E-4</v>
      </c>
      <c r="AH165" t="s">
        <v>11</v>
      </c>
      <c r="AI165">
        <v>0.93391900000000005</v>
      </c>
      <c r="AJ165">
        <v>4.8999999999999998E-5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500</v>
      </c>
      <c r="D166" t="s">
        <v>1</v>
      </c>
      <c r="E166">
        <v>0</v>
      </c>
      <c r="F166">
        <v>0</v>
      </c>
      <c r="G166" t="s">
        <v>2</v>
      </c>
      <c r="H166">
        <v>1341.16373</v>
      </c>
      <c r="I166">
        <v>7419.6461399999998</v>
      </c>
      <c r="J166" t="s">
        <v>3</v>
      </c>
      <c r="K166">
        <v>1329.2003930000001</v>
      </c>
      <c r="L166">
        <v>7248.9662010000002</v>
      </c>
      <c r="M166" t="s">
        <v>4</v>
      </c>
      <c r="N166">
        <v>954.82923600000004</v>
      </c>
      <c r="O166">
        <v>6043.2408750000004</v>
      </c>
      <c r="P166" t="s">
        <v>5</v>
      </c>
      <c r="Q166">
        <v>12.474791</v>
      </c>
      <c r="R166">
        <v>1.122522</v>
      </c>
      <c r="S166" t="s">
        <v>6</v>
      </c>
      <c r="T166">
        <v>232.82665700000001</v>
      </c>
      <c r="U166">
        <v>1.1747E-2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6.4221E-2</v>
      </c>
      <c r="AG166">
        <v>1.18E-4</v>
      </c>
      <c r="AH166" t="s">
        <v>11</v>
      </c>
      <c r="AI166">
        <v>0.93579999999999997</v>
      </c>
      <c r="AJ166">
        <v>8.0000000000000007E-5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600</v>
      </c>
      <c r="D167" t="s">
        <v>1</v>
      </c>
      <c r="E167">
        <v>0</v>
      </c>
      <c r="F167">
        <v>0</v>
      </c>
      <c r="G167" t="s">
        <v>2</v>
      </c>
      <c r="H167">
        <v>1615.024797</v>
      </c>
      <c r="I167">
        <v>11980.952898</v>
      </c>
      <c r="J167" t="s">
        <v>3</v>
      </c>
      <c r="K167">
        <v>1600.610291</v>
      </c>
      <c r="L167">
        <v>11700.579887</v>
      </c>
      <c r="M167" t="s">
        <v>4</v>
      </c>
      <c r="N167">
        <v>1151.0720610000001</v>
      </c>
      <c r="O167">
        <v>9739.8129229999995</v>
      </c>
      <c r="P167" t="s">
        <v>5</v>
      </c>
      <c r="Q167">
        <v>15.031148</v>
      </c>
      <c r="R167">
        <v>1.863764</v>
      </c>
      <c r="S167" t="s">
        <v>6</v>
      </c>
      <c r="T167">
        <v>279.38397800000001</v>
      </c>
      <c r="U167">
        <v>2.4291E-2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6.1927999999999997E-2</v>
      </c>
      <c r="AG167">
        <v>1E-4</v>
      </c>
      <c r="AH167" t="s">
        <v>11</v>
      </c>
      <c r="AI167">
        <v>0.93637400000000004</v>
      </c>
      <c r="AJ167">
        <v>9.0000000000000006E-5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700</v>
      </c>
      <c r="D168" t="s">
        <v>1</v>
      </c>
      <c r="E168">
        <v>0</v>
      </c>
      <c r="F168">
        <v>0</v>
      </c>
      <c r="G168" t="s">
        <v>2</v>
      </c>
      <c r="H168">
        <v>1882.9783689999999</v>
      </c>
      <c r="I168">
        <v>14694.319973</v>
      </c>
      <c r="J168" t="s">
        <v>3</v>
      </c>
      <c r="K168">
        <v>1866.177449</v>
      </c>
      <c r="L168">
        <v>14345.880319</v>
      </c>
      <c r="M168" t="s">
        <v>4</v>
      </c>
      <c r="N168">
        <v>1341.8003200000001</v>
      </c>
      <c r="O168">
        <v>11921.349292000001</v>
      </c>
      <c r="P168" t="s">
        <v>5</v>
      </c>
      <c r="Q168">
        <v>17.522378</v>
      </c>
      <c r="R168">
        <v>2.2946819999999999</v>
      </c>
      <c r="S168" t="s">
        <v>6</v>
      </c>
      <c r="T168">
        <v>325.94836800000002</v>
      </c>
      <c r="U168">
        <v>3.8038000000000002E-2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6.1071E-2</v>
      </c>
      <c r="AG168">
        <v>9.3999999999999994E-5</v>
      </c>
      <c r="AH168" t="s">
        <v>11</v>
      </c>
      <c r="AI168">
        <v>0.93638900000000003</v>
      </c>
      <c r="AJ168">
        <v>9.0000000000000006E-5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800</v>
      </c>
      <c r="D169" t="s">
        <v>1</v>
      </c>
      <c r="E169">
        <v>0</v>
      </c>
      <c r="F169">
        <v>0</v>
      </c>
      <c r="G169" t="s">
        <v>2</v>
      </c>
      <c r="H169">
        <v>2149.6428519999999</v>
      </c>
      <c r="I169">
        <v>15916.000550999999</v>
      </c>
      <c r="J169" t="s">
        <v>3</v>
      </c>
      <c r="K169">
        <v>2130.4695310000002</v>
      </c>
      <c r="L169">
        <v>15536.806463999999</v>
      </c>
      <c r="M169" t="s">
        <v>4</v>
      </c>
      <c r="N169">
        <v>1531.273582</v>
      </c>
      <c r="O169">
        <v>12877.267347000001</v>
      </c>
      <c r="P169" t="s">
        <v>5</v>
      </c>
      <c r="Q169">
        <v>19.996191</v>
      </c>
      <c r="R169">
        <v>2.5155419999999999</v>
      </c>
      <c r="S169" t="s">
        <v>6</v>
      </c>
      <c r="T169">
        <v>372.497207</v>
      </c>
      <c r="U169">
        <v>4.4318999999999997E-2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5.8853999999999997E-2</v>
      </c>
      <c r="AG169">
        <v>7.3999999999999996E-5</v>
      </c>
      <c r="AH169" t="s">
        <v>11</v>
      </c>
      <c r="AI169">
        <v>0.93659000000000003</v>
      </c>
      <c r="AJ169">
        <v>8.8999999999999995E-5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900</v>
      </c>
      <c r="D170" t="s">
        <v>1</v>
      </c>
      <c r="E170">
        <v>0</v>
      </c>
      <c r="F170">
        <v>0</v>
      </c>
      <c r="G170" t="s">
        <v>2</v>
      </c>
      <c r="H170">
        <v>2413.7162010000002</v>
      </c>
      <c r="I170">
        <v>16545.489361</v>
      </c>
      <c r="J170" t="s">
        <v>3</v>
      </c>
      <c r="K170">
        <v>2392.2096919999999</v>
      </c>
      <c r="L170">
        <v>16155.552637999999</v>
      </c>
      <c r="M170" t="s">
        <v>4</v>
      </c>
      <c r="N170">
        <v>1718.4005050000001</v>
      </c>
      <c r="O170">
        <v>13343.965645</v>
      </c>
      <c r="P170" t="s">
        <v>5</v>
      </c>
      <c r="Q170">
        <v>22.428899000000001</v>
      </c>
      <c r="R170">
        <v>2.5872030000000001</v>
      </c>
      <c r="S170" t="s">
        <v>6</v>
      </c>
      <c r="T170">
        <v>419.04423500000001</v>
      </c>
      <c r="U170">
        <v>4.8772999999999997E-2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5.8236000000000003E-2</v>
      </c>
      <c r="AG170">
        <v>7.2999999999999999E-5</v>
      </c>
      <c r="AH170" t="s">
        <v>11</v>
      </c>
      <c r="AI170">
        <v>0.93767500000000004</v>
      </c>
      <c r="AJ170">
        <v>1.05E-4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1000</v>
      </c>
      <c r="D171" t="s">
        <v>1</v>
      </c>
      <c r="E171">
        <v>0</v>
      </c>
      <c r="F171">
        <v>0</v>
      </c>
      <c r="G171" t="s">
        <v>2</v>
      </c>
      <c r="H171">
        <v>2677.6440720000001</v>
      </c>
      <c r="I171">
        <v>17910.752739</v>
      </c>
      <c r="J171" t="s">
        <v>3</v>
      </c>
      <c r="K171">
        <v>2653.8276420000002</v>
      </c>
      <c r="L171">
        <v>17505.362852999999</v>
      </c>
      <c r="M171" t="s">
        <v>4</v>
      </c>
      <c r="N171">
        <v>1905.339062</v>
      </c>
      <c r="O171">
        <v>14418.918177</v>
      </c>
      <c r="P171" t="s">
        <v>5</v>
      </c>
      <c r="Q171">
        <v>24.843083</v>
      </c>
      <c r="R171">
        <v>2.652965</v>
      </c>
      <c r="S171" t="s">
        <v>6</v>
      </c>
      <c r="T171">
        <v>465.590889</v>
      </c>
      <c r="U171">
        <v>5.3074999999999997E-2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5.7126999999999997E-2</v>
      </c>
      <c r="AG171">
        <v>4.8999999999999998E-5</v>
      </c>
      <c r="AH171" t="s">
        <v>11</v>
      </c>
      <c r="AI171">
        <v>0.93813899999999995</v>
      </c>
      <c r="AJ171">
        <v>1.1E-4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1100</v>
      </c>
      <c r="D172" t="s">
        <v>1</v>
      </c>
      <c r="E172">
        <v>0</v>
      </c>
      <c r="F172">
        <v>0</v>
      </c>
      <c r="G172" t="s">
        <v>2</v>
      </c>
      <c r="H172">
        <v>2942.373149</v>
      </c>
      <c r="I172">
        <v>19524.913220999999</v>
      </c>
      <c r="J172" t="s">
        <v>3</v>
      </c>
      <c r="K172">
        <v>2916.2344579999999</v>
      </c>
      <c r="L172">
        <v>19106.884996000001</v>
      </c>
      <c r="M172" t="s">
        <v>4</v>
      </c>
      <c r="N172">
        <v>2092.8328759999999</v>
      </c>
      <c r="O172">
        <v>15701.22964</v>
      </c>
      <c r="P172" t="s">
        <v>5</v>
      </c>
      <c r="Q172">
        <v>27.267012999999999</v>
      </c>
      <c r="R172">
        <v>2.694404</v>
      </c>
      <c r="S172" t="s">
        <v>6</v>
      </c>
      <c r="T172">
        <v>512.16380700000002</v>
      </c>
      <c r="U172">
        <v>6.6979999999999998E-2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5.6134999999999997E-2</v>
      </c>
      <c r="AG172">
        <v>3.6000000000000001E-5</v>
      </c>
      <c r="AH172" t="s">
        <v>11</v>
      </c>
      <c r="AI172">
        <v>0.93824600000000002</v>
      </c>
      <c r="AJ172">
        <v>1.0900000000000001E-4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1200</v>
      </c>
      <c r="D173" t="s">
        <v>1</v>
      </c>
      <c r="E173">
        <v>0</v>
      </c>
      <c r="F173">
        <v>0</v>
      </c>
      <c r="G173" t="s">
        <v>2</v>
      </c>
      <c r="H173">
        <v>3212.3856249999999</v>
      </c>
      <c r="I173">
        <v>20769.243133</v>
      </c>
      <c r="J173" t="s">
        <v>3</v>
      </c>
      <c r="K173">
        <v>3183.8665719999999</v>
      </c>
      <c r="L173">
        <v>20340.225802000001</v>
      </c>
      <c r="M173" t="s">
        <v>4</v>
      </c>
      <c r="N173">
        <v>2285.3241410000001</v>
      </c>
      <c r="O173">
        <v>16640.93245</v>
      </c>
      <c r="P173" t="s">
        <v>5</v>
      </c>
      <c r="Q173">
        <v>29.753395000000001</v>
      </c>
      <c r="R173">
        <v>2.7378800000000001</v>
      </c>
      <c r="S173" t="s">
        <v>6</v>
      </c>
      <c r="T173">
        <v>558.71607400000005</v>
      </c>
      <c r="U173">
        <v>7.2274000000000005E-2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5.5541E-2</v>
      </c>
      <c r="AG173">
        <v>2.0999999999999999E-5</v>
      </c>
      <c r="AH173" t="s">
        <v>11</v>
      </c>
      <c r="AI173">
        <v>0.939469</v>
      </c>
      <c r="AJ173">
        <v>1.21E-4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1300</v>
      </c>
      <c r="D174" t="s">
        <v>1</v>
      </c>
      <c r="E174">
        <v>0</v>
      </c>
      <c r="F174">
        <v>0</v>
      </c>
      <c r="G174" t="s">
        <v>2</v>
      </c>
      <c r="H174">
        <v>3485.6615379999998</v>
      </c>
      <c r="I174">
        <v>22936.857679000001</v>
      </c>
      <c r="J174" t="s">
        <v>3</v>
      </c>
      <c r="K174">
        <v>3454.703223</v>
      </c>
      <c r="L174">
        <v>22466.978066</v>
      </c>
      <c r="M174" t="s">
        <v>4</v>
      </c>
      <c r="N174">
        <v>2480.7368259999998</v>
      </c>
      <c r="O174">
        <v>18384.601873</v>
      </c>
      <c r="P174" t="s">
        <v>5</v>
      </c>
      <c r="Q174">
        <v>32.295737000000003</v>
      </c>
      <c r="R174">
        <v>2.9539780000000002</v>
      </c>
      <c r="S174" t="s">
        <v>6</v>
      </c>
      <c r="T174">
        <v>605.27646500000003</v>
      </c>
      <c r="U174">
        <v>8.5771E-2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5.5530999999999997E-2</v>
      </c>
      <c r="AG174">
        <v>2.0999999999999999E-5</v>
      </c>
      <c r="AH174" t="s">
        <v>11</v>
      </c>
      <c r="AI174">
        <v>0.939473</v>
      </c>
      <c r="AJ174">
        <v>1.2E-4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1400</v>
      </c>
      <c r="D175" t="s">
        <v>1</v>
      </c>
      <c r="E175">
        <v>0</v>
      </c>
      <c r="F175">
        <v>0</v>
      </c>
      <c r="G175" t="s">
        <v>2</v>
      </c>
      <c r="H175">
        <v>3752.6876659999998</v>
      </c>
      <c r="I175">
        <v>24178.622164</v>
      </c>
      <c r="J175" t="s">
        <v>3</v>
      </c>
      <c r="K175">
        <v>3719.3814550000002</v>
      </c>
      <c r="L175">
        <v>23694.350741999999</v>
      </c>
      <c r="M175" t="s">
        <v>4</v>
      </c>
      <c r="N175">
        <v>2670.4416019999999</v>
      </c>
      <c r="O175">
        <v>19334.485134999999</v>
      </c>
      <c r="P175" t="s">
        <v>5</v>
      </c>
      <c r="Q175">
        <v>34.747413999999999</v>
      </c>
      <c r="R175">
        <v>3.0350600000000001</v>
      </c>
      <c r="S175" t="s">
        <v>6</v>
      </c>
      <c r="T175">
        <v>651.81880999999998</v>
      </c>
      <c r="U175">
        <v>9.0071999999999999E-2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5.5252999999999997E-2</v>
      </c>
      <c r="AG175">
        <v>1.5999999999999999E-5</v>
      </c>
      <c r="AH175" t="s">
        <v>11</v>
      </c>
      <c r="AI175">
        <v>0.93960699999999997</v>
      </c>
      <c r="AJ175">
        <v>1.2E-4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1500</v>
      </c>
      <c r="D176" t="s">
        <v>1</v>
      </c>
      <c r="E176">
        <v>0</v>
      </c>
      <c r="F176">
        <v>0</v>
      </c>
      <c r="G176" t="s">
        <v>2</v>
      </c>
      <c r="H176">
        <v>4022.942524</v>
      </c>
      <c r="I176">
        <v>26783.709149999999</v>
      </c>
      <c r="J176" t="s">
        <v>3</v>
      </c>
      <c r="K176">
        <v>3987.202886</v>
      </c>
      <c r="L176">
        <v>26240.844467999999</v>
      </c>
      <c r="M176" t="s">
        <v>4</v>
      </c>
      <c r="N176">
        <v>2863.268247</v>
      </c>
      <c r="O176">
        <v>21433.233832000002</v>
      </c>
      <c r="P176" t="s">
        <v>5</v>
      </c>
      <c r="Q176">
        <v>37.284184000000003</v>
      </c>
      <c r="R176">
        <v>3.3313510000000002</v>
      </c>
      <c r="S176" t="s">
        <v>6</v>
      </c>
      <c r="T176">
        <v>698.36433299999999</v>
      </c>
      <c r="U176">
        <v>0.10127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5.4982999999999997E-2</v>
      </c>
      <c r="AG176">
        <v>1.4E-5</v>
      </c>
      <c r="AH176" t="s">
        <v>11</v>
      </c>
      <c r="AI176">
        <v>0.94004600000000005</v>
      </c>
      <c r="AJ176">
        <v>1.2300000000000001E-4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1600</v>
      </c>
      <c r="D177" t="s">
        <v>1</v>
      </c>
      <c r="E177">
        <v>0</v>
      </c>
      <c r="F177">
        <v>0</v>
      </c>
      <c r="G177" t="s">
        <v>2</v>
      </c>
      <c r="H177">
        <v>4293.3982230000001</v>
      </c>
      <c r="I177">
        <v>27802.669811</v>
      </c>
      <c r="J177" t="s">
        <v>3</v>
      </c>
      <c r="K177">
        <v>4255.2278219999998</v>
      </c>
      <c r="L177">
        <v>27231.571584000001</v>
      </c>
      <c r="M177" t="s">
        <v>4</v>
      </c>
      <c r="N177">
        <v>3056.4264990000001</v>
      </c>
      <c r="O177">
        <v>22225.474857000001</v>
      </c>
      <c r="P177" t="s">
        <v>5</v>
      </c>
      <c r="Q177">
        <v>39.821097000000002</v>
      </c>
      <c r="R177">
        <v>3.563571</v>
      </c>
      <c r="S177" t="s">
        <v>6</v>
      </c>
      <c r="T177">
        <v>744.91377</v>
      </c>
      <c r="U177">
        <v>0.10509400000000001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5.4926000000000003E-2</v>
      </c>
      <c r="AG177">
        <v>1.2999999999999999E-5</v>
      </c>
      <c r="AH177" t="s">
        <v>11</v>
      </c>
      <c r="AI177">
        <v>0.940415</v>
      </c>
      <c r="AJ177">
        <v>1.2300000000000001E-4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1700</v>
      </c>
      <c r="D178" t="s">
        <v>1</v>
      </c>
      <c r="E178">
        <v>0</v>
      </c>
      <c r="F178">
        <v>0</v>
      </c>
      <c r="G178" t="s">
        <v>2</v>
      </c>
      <c r="H178">
        <v>4568.096074</v>
      </c>
      <c r="I178">
        <v>30492.884894999999</v>
      </c>
      <c r="J178" t="s">
        <v>3</v>
      </c>
      <c r="K178">
        <v>4527.5183299999999</v>
      </c>
      <c r="L178">
        <v>29875.617069</v>
      </c>
      <c r="M178" t="s">
        <v>4</v>
      </c>
      <c r="N178">
        <v>3251.6570120000001</v>
      </c>
      <c r="O178">
        <v>23792.921125000001</v>
      </c>
      <c r="P178" t="s">
        <v>5</v>
      </c>
      <c r="Q178">
        <v>42.330936000000001</v>
      </c>
      <c r="R178">
        <v>3.806079</v>
      </c>
      <c r="S178" t="s">
        <v>6</v>
      </c>
      <c r="T178">
        <v>791.49289399999998</v>
      </c>
      <c r="U178">
        <v>0.104702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5.4602999999999999E-2</v>
      </c>
      <c r="AG178">
        <v>9.0000000000000002E-6</v>
      </c>
      <c r="AH178" t="s">
        <v>11</v>
      </c>
      <c r="AI178">
        <v>0.94060900000000003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1800</v>
      </c>
      <c r="D179" t="s">
        <v>1</v>
      </c>
      <c r="E179">
        <v>0</v>
      </c>
      <c r="F179">
        <v>0</v>
      </c>
      <c r="G179" t="s">
        <v>2</v>
      </c>
      <c r="H179">
        <v>4839.9619629999997</v>
      </c>
      <c r="I179">
        <v>34528.288767999999</v>
      </c>
      <c r="J179" t="s">
        <v>3</v>
      </c>
      <c r="K179">
        <v>4796.9964749999999</v>
      </c>
      <c r="L179">
        <v>33833.457741999999</v>
      </c>
      <c r="M179" t="s">
        <v>4</v>
      </c>
      <c r="N179">
        <v>3445.7668309999999</v>
      </c>
      <c r="O179">
        <v>26743.229995000002</v>
      </c>
      <c r="P179" t="s">
        <v>5</v>
      </c>
      <c r="Q179">
        <v>44.820473</v>
      </c>
      <c r="R179">
        <v>4.2274659999999997</v>
      </c>
      <c r="S179" t="s">
        <v>6</v>
      </c>
      <c r="T179">
        <v>838.03957800000001</v>
      </c>
      <c r="U179">
        <v>0.11261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5.45E-2</v>
      </c>
      <c r="AG179">
        <v>9.0000000000000002E-6</v>
      </c>
      <c r="AH179" t="s">
        <v>11</v>
      </c>
      <c r="AI179">
        <v>0.94138900000000003</v>
      </c>
      <c r="AJ179">
        <v>1.26E-4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1900</v>
      </c>
      <c r="D180" t="s">
        <v>1</v>
      </c>
      <c r="E180">
        <v>0</v>
      </c>
      <c r="F180">
        <v>0</v>
      </c>
      <c r="G180" t="s">
        <v>2</v>
      </c>
      <c r="H180">
        <v>5108.8942770000003</v>
      </c>
      <c r="I180">
        <v>37445.221576999997</v>
      </c>
      <c r="J180" t="s">
        <v>3</v>
      </c>
      <c r="K180">
        <v>5063.5202149999996</v>
      </c>
      <c r="L180">
        <v>36676.479971000001</v>
      </c>
      <c r="M180" t="s">
        <v>4</v>
      </c>
      <c r="N180">
        <v>3637.3576659999999</v>
      </c>
      <c r="O180">
        <v>29039.056734999998</v>
      </c>
      <c r="P180" t="s">
        <v>5</v>
      </c>
      <c r="Q180">
        <v>47.330880000000001</v>
      </c>
      <c r="R180">
        <v>4.7473450000000001</v>
      </c>
      <c r="S180" t="s">
        <v>6</v>
      </c>
      <c r="T180">
        <v>884.58464500000002</v>
      </c>
      <c r="U180">
        <v>0.115396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5.4431E-2</v>
      </c>
      <c r="AG180">
        <v>7.9999999999999996E-6</v>
      </c>
      <c r="AH180" t="s">
        <v>11</v>
      </c>
      <c r="AI180">
        <v>0.94206500000000004</v>
      </c>
      <c r="AJ180">
        <v>1.2999999999999999E-4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2000</v>
      </c>
      <c r="D181" t="s">
        <v>1</v>
      </c>
      <c r="E181">
        <v>0</v>
      </c>
      <c r="F181">
        <v>0</v>
      </c>
      <c r="G181" t="s">
        <v>2</v>
      </c>
      <c r="H181">
        <v>5375.3859080000002</v>
      </c>
      <c r="I181">
        <v>39029.202129999998</v>
      </c>
      <c r="J181" t="s">
        <v>3</v>
      </c>
      <c r="K181">
        <v>5327.6793070000003</v>
      </c>
      <c r="L181">
        <v>38249.889525999999</v>
      </c>
      <c r="M181" t="s">
        <v>4</v>
      </c>
      <c r="N181">
        <v>3826.8525589999999</v>
      </c>
      <c r="O181">
        <v>30449.578569000001</v>
      </c>
      <c r="P181" t="s">
        <v>5</v>
      </c>
      <c r="Q181">
        <v>49.772055999999999</v>
      </c>
      <c r="R181">
        <v>4.7654680000000003</v>
      </c>
      <c r="S181" t="s">
        <v>6</v>
      </c>
      <c r="T181">
        <v>931.12738000000002</v>
      </c>
      <c r="U181">
        <v>0.11638999999999999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5.4431E-2</v>
      </c>
      <c r="AG181">
        <v>7.9999999999999996E-6</v>
      </c>
      <c r="AH181" t="s">
        <v>11</v>
      </c>
      <c r="AI181">
        <v>0.94215700000000002</v>
      </c>
      <c r="AJ181">
        <v>1.2799999999999999E-4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100</v>
      </c>
      <c r="D182" t="s">
        <v>1</v>
      </c>
      <c r="E182">
        <v>0</v>
      </c>
      <c r="F182">
        <v>0</v>
      </c>
      <c r="G182" t="s">
        <v>2</v>
      </c>
      <c r="H182">
        <v>2824.9512549999999</v>
      </c>
      <c r="I182">
        <v>39747.076674999997</v>
      </c>
      <c r="J182" t="s">
        <v>3</v>
      </c>
      <c r="K182">
        <v>2823.9833199999998</v>
      </c>
      <c r="L182">
        <v>39738.627876999999</v>
      </c>
      <c r="M182" t="s">
        <v>4</v>
      </c>
      <c r="N182">
        <v>34.463425000000001</v>
      </c>
      <c r="O182">
        <v>9.3279999999999995E-3</v>
      </c>
      <c r="P182" t="s">
        <v>5</v>
      </c>
      <c r="Q182">
        <v>2762.433618</v>
      </c>
      <c r="R182">
        <v>40173.234615000001</v>
      </c>
      <c r="S182" t="s">
        <v>6</v>
      </c>
      <c r="T182">
        <v>2823.4151660000002</v>
      </c>
      <c r="U182">
        <v>39723.164626999998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7.6475000000000001E-2</v>
      </c>
      <c r="AG182">
        <v>1.2400000000000001E-4</v>
      </c>
      <c r="AH182" t="s">
        <v>11</v>
      </c>
      <c r="AI182">
        <v>0.92825500000000005</v>
      </c>
      <c r="AJ182">
        <v>7.8999999999999996E-5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200</v>
      </c>
      <c r="D183" t="s">
        <v>1</v>
      </c>
      <c r="E183">
        <v>0</v>
      </c>
      <c r="F183">
        <v>0</v>
      </c>
      <c r="G183" t="s">
        <v>2</v>
      </c>
      <c r="H183">
        <v>5593.0300390000002</v>
      </c>
      <c r="I183">
        <v>117660.960649</v>
      </c>
      <c r="J183" t="s">
        <v>3</v>
      </c>
      <c r="K183">
        <v>5591.1106929999996</v>
      </c>
      <c r="L183">
        <v>117640.864273</v>
      </c>
      <c r="M183" t="s">
        <v>4</v>
      </c>
      <c r="N183">
        <v>68.915412000000003</v>
      </c>
      <c r="O183">
        <v>3.5936999999999997E-2</v>
      </c>
      <c r="P183" t="s">
        <v>5</v>
      </c>
      <c r="Q183">
        <v>5467.9258010000003</v>
      </c>
      <c r="R183">
        <v>119112.31265399999</v>
      </c>
      <c r="S183" t="s">
        <v>6</v>
      </c>
      <c r="T183">
        <v>5590.2071189999997</v>
      </c>
      <c r="U183">
        <v>117862.571941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7.0493E-2</v>
      </c>
      <c r="AG183">
        <v>1.7200000000000001E-4</v>
      </c>
      <c r="AH183" t="s">
        <v>11</v>
      </c>
      <c r="AI183">
        <v>0.93128200000000005</v>
      </c>
      <c r="AJ183">
        <v>5.0000000000000002E-5</v>
      </c>
      <c r="AK183" t="s">
        <v>12</v>
      </c>
      <c r="AL183">
        <v>3.48</v>
      </c>
      <c r="AM183">
        <v>593.40959999999995</v>
      </c>
    </row>
    <row r="184" spans="1:39" x14ac:dyDescent="0.25">
      <c r="A184" t="s">
        <v>94</v>
      </c>
      <c r="B184">
        <v>3</v>
      </c>
      <c r="C184">
        <v>300</v>
      </c>
      <c r="D184" t="s">
        <v>1</v>
      </c>
      <c r="E184">
        <v>0</v>
      </c>
      <c r="F184">
        <v>0</v>
      </c>
      <c r="G184" t="s">
        <v>2</v>
      </c>
      <c r="H184">
        <v>8370.6281049999998</v>
      </c>
      <c r="I184">
        <v>117797.528836</v>
      </c>
      <c r="J184" t="s">
        <v>3</v>
      </c>
      <c r="K184">
        <v>8367.7624219999998</v>
      </c>
      <c r="L184">
        <v>117771.139367</v>
      </c>
      <c r="M184" t="s">
        <v>4</v>
      </c>
      <c r="N184">
        <v>103.362163</v>
      </c>
      <c r="O184">
        <v>7.1095000000000005E-2</v>
      </c>
      <c r="P184" t="s">
        <v>5</v>
      </c>
      <c r="Q184">
        <v>8183.1966700000003</v>
      </c>
      <c r="R184">
        <v>120825.27172</v>
      </c>
      <c r="S184" t="s">
        <v>6</v>
      </c>
      <c r="T184">
        <v>8366.2821000000004</v>
      </c>
      <c r="U184">
        <v>117853.364803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6.3958000000000001E-2</v>
      </c>
      <c r="AG184">
        <v>1.4799999999999999E-4</v>
      </c>
      <c r="AH184" t="s">
        <v>11</v>
      </c>
      <c r="AI184">
        <v>0.93282299999999996</v>
      </c>
      <c r="AJ184">
        <v>3.1000000000000001E-5</v>
      </c>
      <c r="AK184" t="s">
        <v>12</v>
      </c>
      <c r="AL184">
        <v>6.22</v>
      </c>
      <c r="AM184">
        <v>942.21159999999998</v>
      </c>
    </row>
    <row r="185" spans="1:39" x14ac:dyDescent="0.25">
      <c r="A185" t="s">
        <v>94</v>
      </c>
      <c r="B185">
        <v>4</v>
      </c>
      <c r="C185">
        <v>400</v>
      </c>
      <c r="D185" t="s">
        <v>1</v>
      </c>
      <c r="E185">
        <v>0</v>
      </c>
      <c r="F185">
        <v>0</v>
      </c>
      <c r="G185" t="s">
        <v>2</v>
      </c>
      <c r="H185">
        <v>11130.169258</v>
      </c>
      <c r="I185">
        <v>147158.28915500001</v>
      </c>
      <c r="J185" t="s">
        <v>3</v>
      </c>
      <c r="K185">
        <v>11126.357676</v>
      </c>
      <c r="L185">
        <v>147121.566873</v>
      </c>
      <c r="M185" t="s">
        <v>4</v>
      </c>
      <c r="N185">
        <v>137.80874499999999</v>
      </c>
      <c r="O185">
        <v>0.119296</v>
      </c>
      <c r="P185" t="s">
        <v>5</v>
      </c>
      <c r="Q185">
        <v>10880.317305</v>
      </c>
      <c r="R185">
        <v>152772.576187</v>
      </c>
      <c r="S185" t="s">
        <v>6</v>
      </c>
      <c r="T185">
        <v>11124.312285</v>
      </c>
      <c r="U185">
        <v>147271.191356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6.241E-2</v>
      </c>
      <c r="AG185">
        <v>1.3799999999999999E-4</v>
      </c>
      <c r="AH185" t="s">
        <v>11</v>
      </c>
      <c r="AI185">
        <v>0.93504699999999996</v>
      </c>
      <c r="AJ185">
        <v>6.7000000000000002E-5</v>
      </c>
      <c r="AK185" t="s">
        <v>12</v>
      </c>
      <c r="AL185">
        <v>6.22</v>
      </c>
      <c r="AM185">
        <v>942.21159999999998</v>
      </c>
    </row>
    <row r="186" spans="1:39" x14ac:dyDescent="0.25">
      <c r="A186" t="s">
        <v>94</v>
      </c>
      <c r="B186">
        <v>5</v>
      </c>
      <c r="C186">
        <v>500</v>
      </c>
      <c r="D186" t="s">
        <v>1</v>
      </c>
      <c r="E186">
        <v>0</v>
      </c>
      <c r="F186">
        <v>0</v>
      </c>
      <c r="G186" t="s">
        <v>2</v>
      </c>
      <c r="H186">
        <v>13948.839121000001</v>
      </c>
      <c r="I186">
        <v>209631.239294</v>
      </c>
      <c r="J186" t="s">
        <v>3</v>
      </c>
      <c r="K186">
        <v>13944.078438</v>
      </c>
      <c r="L186">
        <v>209572.625237</v>
      </c>
      <c r="M186" t="s">
        <v>4</v>
      </c>
      <c r="N186">
        <v>172.26255800000001</v>
      </c>
      <c r="O186">
        <v>0.17845</v>
      </c>
      <c r="P186" t="s">
        <v>5</v>
      </c>
      <c r="Q186">
        <v>13636.618184000001</v>
      </c>
      <c r="R186">
        <v>218760.25689600001</v>
      </c>
      <c r="S186" t="s">
        <v>6</v>
      </c>
      <c r="T186">
        <v>13941.605331999999</v>
      </c>
      <c r="U186">
        <v>209502.558781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6.1011999999999997E-2</v>
      </c>
      <c r="AG186">
        <v>1.26E-4</v>
      </c>
      <c r="AH186" t="s">
        <v>11</v>
      </c>
      <c r="AI186">
        <v>0.93521299999999996</v>
      </c>
      <c r="AJ186">
        <v>6.6000000000000005E-5</v>
      </c>
      <c r="AK186" t="s">
        <v>12</v>
      </c>
      <c r="AL186">
        <v>6.22</v>
      </c>
      <c r="AM186">
        <v>942.21159999999998</v>
      </c>
    </row>
    <row r="187" spans="1:39" x14ac:dyDescent="0.25">
      <c r="A187" t="s">
        <v>94</v>
      </c>
      <c r="B187">
        <v>6</v>
      </c>
      <c r="C187">
        <v>600</v>
      </c>
      <c r="D187" t="s">
        <v>1</v>
      </c>
      <c r="E187">
        <v>0</v>
      </c>
      <c r="F187">
        <v>0</v>
      </c>
      <c r="G187" t="s">
        <v>2</v>
      </c>
      <c r="H187">
        <v>16729.317109</v>
      </c>
      <c r="I187">
        <v>297186.76991899998</v>
      </c>
      <c r="J187" t="s">
        <v>3</v>
      </c>
      <c r="K187">
        <v>16723.611191</v>
      </c>
      <c r="L187">
        <v>297094.82883399999</v>
      </c>
      <c r="M187" t="s">
        <v>4</v>
      </c>
      <c r="N187">
        <v>206.715273</v>
      </c>
      <c r="O187">
        <v>0.26517099999999999</v>
      </c>
      <c r="P187" t="s">
        <v>5</v>
      </c>
      <c r="Q187">
        <v>16354.702539</v>
      </c>
      <c r="R187">
        <v>310480.70595199999</v>
      </c>
      <c r="S187" t="s">
        <v>6</v>
      </c>
      <c r="T187">
        <v>16720.831426000001</v>
      </c>
      <c r="U187">
        <v>296855.17446100002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5.9442000000000002E-2</v>
      </c>
      <c r="AG187">
        <v>8.8999999999999995E-5</v>
      </c>
      <c r="AH187" t="s">
        <v>11</v>
      </c>
      <c r="AI187">
        <v>0.93620700000000001</v>
      </c>
      <c r="AJ187">
        <v>7.3999999999999996E-5</v>
      </c>
      <c r="AK187" t="s">
        <v>12</v>
      </c>
      <c r="AL187">
        <v>9.5399999999999991</v>
      </c>
      <c r="AM187">
        <v>1947.8884</v>
      </c>
    </row>
    <row r="188" spans="1:39" x14ac:dyDescent="0.25">
      <c r="A188" t="s">
        <v>94</v>
      </c>
      <c r="B188">
        <v>7</v>
      </c>
      <c r="C188">
        <v>700</v>
      </c>
      <c r="D188" t="s">
        <v>1</v>
      </c>
      <c r="E188">
        <v>0</v>
      </c>
      <c r="F188">
        <v>0</v>
      </c>
      <c r="G188" t="s">
        <v>2</v>
      </c>
      <c r="H188">
        <v>19488.730703000001</v>
      </c>
      <c r="I188">
        <v>300098.29680499999</v>
      </c>
      <c r="J188" t="s">
        <v>3</v>
      </c>
      <c r="K188">
        <v>19482.077969000002</v>
      </c>
      <c r="L188">
        <v>299981.27223599999</v>
      </c>
      <c r="M188" t="s">
        <v>4</v>
      </c>
      <c r="N188">
        <v>241.16662299999999</v>
      </c>
      <c r="O188">
        <v>0.35522799999999999</v>
      </c>
      <c r="P188" t="s">
        <v>5</v>
      </c>
      <c r="Q188">
        <v>19051.505664</v>
      </c>
      <c r="R188">
        <v>317466.45682100003</v>
      </c>
      <c r="S188" t="s">
        <v>6</v>
      </c>
      <c r="T188">
        <v>19478.753554999999</v>
      </c>
      <c r="U188">
        <v>299704.79493099998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5.8005000000000001E-2</v>
      </c>
      <c r="AG188">
        <v>6.3E-5</v>
      </c>
      <c r="AH188" t="s">
        <v>11</v>
      </c>
      <c r="AI188">
        <v>0.936222</v>
      </c>
      <c r="AJ188">
        <v>7.3999999999999996E-5</v>
      </c>
      <c r="AK188" t="s">
        <v>12</v>
      </c>
      <c r="AL188">
        <v>15.34</v>
      </c>
      <c r="AM188">
        <v>3485.5844000000002</v>
      </c>
    </row>
    <row r="189" spans="1:39" x14ac:dyDescent="0.25">
      <c r="A189" t="s">
        <v>94</v>
      </c>
      <c r="B189">
        <v>8</v>
      </c>
      <c r="C189">
        <v>800</v>
      </c>
      <c r="D189" t="s">
        <v>1</v>
      </c>
      <c r="E189">
        <v>0</v>
      </c>
      <c r="F189">
        <v>0</v>
      </c>
      <c r="G189" t="s">
        <v>2</v>
      </c>
      <c r="H189">
        <v>22310.959961</v>
      </c>
      <c r="I189">
        <v>405809.53880400001</v>
      </c>
      <c r="J189" t="s">
        <v>3</v>
      </c>
      <c r="K189">
        <v>22303.355508000001</v>
      </c>
      <c r="L189">
        <v>405650.831106</v>
      </c>
      <c r="M189" t="s">
        <v>4</v>
      </c>
      <c r="N189">
        <v>275.631327</v>
      </c>
      <c r="O189">
        <v>0.44456800000000002</v>
      </c>
      <c r="P189" t="s">
        <v>5</v>
      </c>
      <c r="Q189">
        <v>21811.594960999999</v>
      </c>
      <c r="R189">
        <v>427317.09595500003</v>
      </c>
      <c r="S189" t="s">
        <v>6</v>
      </c>
      <c r="T189">
        <v>22299.789296999999</v>
      </c>
      <c r="U189">
        <v>405487.22575699998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5.7563999999999997E-2</v>
      </c>
      <c r="AG189">
        <v>5.1E-5</v>
      </c>
      <c r="AH189" t="s">
        <v>11</v>
      </c>
      <c r="AI189">
        <v>0.93652400000000002</v>
      </c>
      <c r="AJ189">
        <v>7.3999999999999996E-5</v>
      </c>
      <c r="AK189" t="s">
        <v>12</v>
      </c>
      <c r="AL189">
        <v>15.34</v>
      </c>
      <c r="AM189">
        <v>3485.5844000000002</v>
      </c>
    </row>
    <row r="190" spans="1:39" x14ac:dyDescent="0.25">
      <c r="A190" t="s">
        <v>94</v>
      </c>
      <c r="B190">
        <v>9</v>
      </c>
      <c r="C190">
        <v>900</v>
      </c>
      <c r="D190" t="s">
        <v>1</v>
      </c>
      <c r="E190">
        <v>0</v>
      </c>
      <c r="F190">
        <v>0</v>
      </c>
      <c r="G190" t="s">
        <v>2</v>
      </c>
      <c r="H190">
        <v>25075.633984</v>
      </c>
      <c r="I190">
        <v>539934.11762000003</v>
      </c>
      <c r="J190" t="s">
        <v>3</v>
      </c>
      <c r="K190">
        <v>25067.081016</v>
      </c>
      <c r="L190">
        <v>539748.04232899996</v>
      </c>
      <c r="M190" t="s">
        <v>4</v>
      </c>
      <c r="N190">
        <v>310.09602799999999</v>
      </c>
      <c r="O190">
        <v>0.54339999999999999</v>
      </c>
      <c r="P190" t="s">
        <v>5</v>
      </c>
      <c r="Q190">
        <v>24513.476992</v>
      </c>
      <c r="R190">
        <v>568220.78039199999</v>
      </c>
      <c r="S190" t="s">
        <v>6</v>
      </c>
      <c r="T190">
        <v>25062.947069999998</v>
      </c>
      <c r="U190">
        <v>539787.72004399996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5.6835999999999998E-2</v>
      </c>
      <c r="AG190">
        <v>3.8000000000000002E-5</v>
      </c>
      <c r="AH190" t="s">
        <v>11</v>
      </c>
      <c r="AI190">
        <v>0.93820000000000003</v>
      </c>
      <c r="AJ190">
        <v>9.8999999999999994E-5</v>
      </c>
      <c r="AK190" t="s">
        <v>12</v>
      </c>
      <c r="AL190">
        <v>24.92</v>
      </c>
      <c r="AM190">
        <v>6112.9535999999998</v>
      </c>
    </row>
    <row r="191" spans="1:39" x14ac:dyDescent="0.25">
      <c r="A191" t="s">
        <v>94</v>
      </c>
      <c r="B191">
        <v>10</v>
      </c>
      <c r="C191">
        <v>1000</v>
      </c>
      <c r="D191" t="s">
        <v>1</v>
      </c>
      <c r="E191">
        <v>0</v>
      </c>
      <c r="F191">
        <v>0</v>
      </c>
      <c r="G191" t="s">
        <v>2</v>
      </c>
      <c r="H191">
        <v>27840.700859</v>
      </c>
      <c r="I191">
        <v>567727.84526900004</v>
      </c>
      <c r="J191" t="s">
        <v>3</v>
      </c>
      <c r="K191">
        <v>27831.201953</v>
      </c>
      <c r="L191">
        <v>567517.74680399999</v>
      </c>
      <c r="M191" t="s">
        <v>4</v>
      </c>
      <c r="N191">
        <v>344.553224</v>
      </c>
      <c r="O191">
        <v>0.68787799999999999</v>
      </c>
      <c r="P191" t="s">
        <v>5</v>
      </c>
      <c r="Q191">
        <v>27216.181250000001</v>
      </c>
      <c r="R191">
        <v>602952.74190400005</v>
      </c>
      <c r="S191" t="s">
        <v>6</v>
      </c>
      <c r="T191">
        <v>27826.855078000001</v>
      </c>
      <c r="U191">
        <v>567580.73908199999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5.6445000000000002E-2</v>
      </c>
      <c r="AG191">
        <v>2.8E-5</v>
      </c>
      <c r="AH191" t="s">
        <v>11</v>
      </c>
      <c r="AI191">
        <v>0.93820000000000003</v>
      </c>
      <c r="AJ191">
        <v>9.8999999999999994E-5</v>
      </c>
      <c r="AK191" t="s">
        <v>12</v>
      </c>
      <c r="AL191">
        <v>28.14</v>
      </c>
      <c r="AM191">
        <v>6460.5204000000003</v>
      </c>
    </row>
    <row r="192" spans="1:39" x14ac:dyDescent="0.25">
      <c r="A192" t="s">
        <v>94</v>
      </c>
      <c r="B192">
        <v>11</v>
      </c>
      <c r="C192">
        <v>1100</v>
      </c>
      <c r="D192" t="s">
        <v>1</v>
      </c>
      <c r="E192">
        <v>0</v>
      </c>
      <c r="F192">
        <v>0</v>
      </c>
      <c r="G192" t="s">
        <v>2</v>
      </c>
      <c r="H192">
        <v>30645.855938000001</v>
      </c>
      <c r="I192">
        <v>648583.73570399999</v>
      </c>
      <c r="J192" t="s">
        <v>3</v>
      </c>
      <c r="K192">
        <v>30635.408359000001</v>
      </c>
      <c r="L192">
        <v>648328.84247300006</v>
      </c>
      <c r="M192" t="s">
        <v>4</v>
      </c>
      <c r="N192">
        <v>379.02564799999999</v>
      </c>
      <c r="O192">
        <v>0.830202</v>
      </c>
      <c r="P192" t="s">
        <v>5</v>
      </c>
      <c r="Q192">
        <v>29958.930977</v>
      </c>
      <c r="R192">
        <v>691726.67549499997</v>
      </c>
      <c r="S192" t="s">
        <v>6</v>
      </c>
      <c r="T192">
        <v>30630.895352</v>
      </c>
      <c r="U192">
        <v>648136.60777100001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5.5578000000000002E-2</v>
      </c>
      <c r="AG192">
        <v>1.2E-5</v>
      </c>
      <c r="AH192" t="s">
        <v>11</v>
      </c>
      <c r="AI192">
        <v>0.93829200000000001</v>
      </c>
      <c r="AJ192">
        <v>1E-4</v>
      </c>
      <c r="AK192" t="s">
        <v>12</v>
      </c>
      <c r="AL192">
        <v>28.62</v>
      </c>
      <c r="AM192">
        <v>6444.7956000000004</v>
      </c>
    </row>
    <row r="193" spans="1:39" x14ac:dyDescent="0.25">
      <c r="A193" t="s">
        <v>94</v>
      </c>
      <c r="B193">
        <v>12</v>
      </c>
      <c r="C193">
        <v>1200</v>
      </c>
      <c r="D193" t="s">
        <v>1</v>
      </c>
      <c r="E193">
        <v>0</v>
      </c>
      <c r="F193">
        <v>0</v>
      </c>
      <c r="G193" t="s">
        <v>2</v>
      </c>
      <c r="H193">
        <v>33441.337616999997</v>
      </c>
      <c r="I193">
        <v>739011.15828800004</v>
      </c>
      <c r="J193" t="s">
        <v>3</v>
      </c>
      <c r="K193">
        <v>33429.94</v>
      </c>
      <c r="L193">
        <v>738705.71794100001</v>
      </c>
      <c r="M193" t="s">
        <v>4</v>
      </c>
      <c r="N193">
        <v>413.48341900000003</v>
      </c>
      <c r="O193">
        <v>0.98444299999999996</v>
      </c>
      <c r="P193" t="s">
        <v>5</v>
      </c>
      <c r="Q193">
        <v>32692.387108999999</v>
      </c>
      <c r="R193">
        <v>789592.190619</v>
      </c>
      <c r="S193" t="s">
        <v>6</v>
      </c>
      <c r="T193">
        <v>33425.000702999998</v>
      </c>
      <c r="U193">
        <v>738355.78353000002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5.5527E-2</v>
      </c>
      <c r="AG193">
        <v>1.2E-5</v>
      </c>
      <c r="AH193" t="s">
        <v>11</v>
      </c>
      <c r="AI193">
        <v>0.93875299999999995</v>
      </c>
      <c r="AJ193">
        <v>1.0399999999999999E-4</v>
      </c>
      <c r="AK193" t="s">
        <v>12</v>
      </c>
      <c r="AL193">
        <v>31.52</v>
      </c>
      <c r="AM193">
        <v>6690.8896000000004</v>
      </c>
    </row>
    <row r="194" spans="1:39" x14ac:dyDescent="0.25">
      <c r="A194" t="s">
        <v>94</v>
      </c>
      <c r="B194">
        <v>13</v>
      </c>
      <c r="C194">
        <v>1300</v>
      </c>
      <c r="D194" t="s">
        <v>1</v>
      </c>
      <c r="E194">
        <v>0</v>
      </c>
      <c r="F194">
        <v>0</v>
      </c>
      <c r="G194" t="s">
        <v>2</v>
      </c>
      <c r="H194">
        <v>36193.112578</v>
      </c>
      <c r="I194">
        <v>829152.136146</v>
      </c>
      <c r="J194" t="s">
        <v>3</v>
      </c>
      <c r="K194">
        <v>36180.767187999998</v>
      </c>
      <c r="L194">
        <v>828784.94932100002</v>
      </c>
      <c r="M194" t="s">
        <v>4</v>
      </c>
      <c r="N194">
        <v>447.929417</v>
      </c>
      <c r="O194">
        <v>1.1598349999999999</v>
      </c>
      <c r="P194" t="s">
        <v>5</v>
      </c>
      <c r="Q194">
        <v>35381.879374999997</v>
      </c>
      <c r="R194">
        <v>890126.42147099995</v>
      </c>
      <c r="S194" t="s">
        <v>6</v>
      </c>
      <c r="T194">
        <v>36175.256328000003</v>
      </c>
      <c r="U194">
        <v>828421.29068600002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5.5421999999999999E-2</v>
      </c>
      <c r="AG194">
        <v>1.1E-5</v>
      </c>
      <c r="AH194" t="s">
        <v>11</v>
      </c>
      <c r="AI194">
        <v>0.93875399999999998</v>
      </c>
      <c r="AJ194">
        <v>1.0399999999999999E-4</v>
      </c>
      <c r="AK194" t="s">
        <v>12</v>
      </c>
      <c r="AL194">
        <v>32.520000000000003</v>
      </c>
      <c r="AM194">
        <v>6676.8495999999996</v>
      </c>
    </row>
    <row r="195" spans="1:39" x14ac:dyDescent="0.25">
      <c r="A195" t="s">
        <v>94</v>
      </c>
      <c r="B195">
        <v>14</v>
      </c>
      <c r="C195">
        <v>1400</v>
      </c>
      <c r="D195" t="s">
        <v>1</v>
      </c>
      <c r="E195">
        <v>0</v>
      </c>
      <c r="F195">
        <v>0</v>
      </c>
      <c r="G195" t="s">
        <v>2</v>
      </c>
      <c r="H195">
        <v>38964.755858999997</v>
      </c>
      <c r="I195">
        <v>857488.00582600001</v>
      </c>
      <c r="J195" t="s">
        <v>3</v>
      </c>
      <c r="K195">
        <v>38951.464140999997</v>
      </c>
      <c r="L195">
        <v>857072.39029400004</v>
      </c>
      <c r="M195" t="s">
        <v>4</v>
      </c>
      <c r="N195">
        <v>482.39575200000002</v>
      </c>
      <c r="O195">
        <v>1.3419730000000001</v>
      </c>
      <c r="P195" t="s">
        <v>5</v>
      </c>
      <c r="Q195">
        <v>38091.310624999998</v>
      </c>
      <c r="R195">
        <v>925735.98923800001</v>
      </c>
      <c r="S195" t="s">
        <v>6</v>
      </c>
      <c r="T195">
        <v>38945.467187000002</v>
      </c>
      <c r="U195">
        <v>856684.63482000004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5.5024000000000003E-2</v>
      </c>
      <c r="AG195">
        <v>6.0000000000000002E-6</v>
      </c>
      <c r="AH195" t="s">
        <v>11</v>
      </c>
      <c r="AI195">
        <v>0.93928199999999995</v>
      </c>
      <c r="AJ195">
        <v>1.11E-4</v>
      </c>
      <c r="AK195" t="s">
        <v>12</v>
      </c>
      <c r="AL195">
        <v>44.76</v>
      </c>
      <c r="AM195">
        <v>9555.0624000000007</v>
      </c>
    </row>
    <row r="196" spans="1:39" x14ac:dyDescent="0.25">
      <c r="A196" t="s">
        <v>94</v>
      </c>
      <c r="B196">
        <v>15</v>
      </c>
      <c r="C196">
        <v>1500</v>
      </c>
      <c r="D196" t="s">
        <v>1</v>
      </c>
      <c r="E196">
        <v>0</v>
      </c>
      <c r="F196">
        <v>0</v>
      </c>
      <c r="G196" t="s">
        <v>2</v>
      </c>
      <c r="H196">
        <v>41754.618906000003</v>
      </c>
      <c r="I196">
        <v>982101.93627199996</v>
      </c>
      <c r="J196" t="s">
        <v>3</v>
      </c>
      <c r="K196">
        <v>41740.372733999997</v>
      </c>
      <c r="L196">
        <v>981628.98256699997</v>
      </c>
      <c r="M196" t="s">
        <v>4</v>
      </c>
      <c r="N196">
        <v>516.85633199999995</v>
      </c>
      <c r="O196">
        <v>1.5149840000000001</v>
      </c>
      <c r="P196" t="s">
        <v>5</v>
      </c>
      <c r="Q196">
        <v>40819.062733999999</v>
      </c>
      <c r="R196">
        <v>1058131.893653</v>
      </c>
      <c r="S196" t="s">
        <v>6</v>
      </c>
      <c r="T196">
        <v>41734.185624999998</v>
      </c>
      <c r="U196">
        <v>980427.3236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5.5012999999999999E-2</v>
      </c>
      <c r="AG196">
        <v>6.0000000000000002E-6</v>
      </c>
      <c r="AH196" t="s">
        <v>11</v>
      </c>
      <c r="AI196">
        <v>0.94104200000000005</v>
      </c>
      <c r="AJ196">
        <v>1.2400000000000001E-4</v>
      </c>
      <c r="AK196" t="s">
        <v>12</v>
      </c>
      <c r="AL196">
        <v>55.66</v>
      </c>
      <c r="AM196">
        <v>11895.544400000001</v>
      </c>
    </row>
    <row r="197" spans="1:39" x14ac:dyDescent="0.25">
      <c r="A197" t="s">
        <v>94</v>
      </c>
      <c r="B197">
        <v>16</v>
      </c>
      <c r="C197">
        <v>1600</v>
      </c>
      <c r="D197" t="s">
        <v>1</v>
      </c>
      <c r="E197">
        <v>0</v>
      </c>
      <c r="F197">
        <v>0</v>
      </c>
      <c r="G197" t="s">
        <v>2</v>
      </c>
      <c r="H197">
        <v>44545.920547000002</v>
      </c>
      <c r="I197">
        <v>1072530.105803</v>
      </c>
      <c r="J197" t="s">
        <v>3</v>
      </c>
      <c r="K197">
        <v>44530.725468999997</v>
      </c>
      <c r="L197">
        <v>1072006.2492740001</v>
      </c>
      <c r="M197" t="s">
        <v>4</v>
      </c>
      <c r="N197">
        <v>551.31778399999996</v>
      </c>
      <c r="O197">
        <v>1.7592920000000001</v>
      </c>
      <c r="P197" t="s">
        <v>5</v>
      </c>
      <c r="Q197">
        <v>43548.128438</v>
      </c>
      <c r="R197">
        <v>1159884.4767430001</v>
      </c>
      <c r="S197" t="s">
        <v>6</v>
      </c>
      <c r="T197">
        <v>44524.016562999997</v>
      </c>
      <c r="U197">
        <v>1070717.9757389999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5.4880999999999999E-2</v>
      </c>
      <c r="AG197">
        <v>5.0000000000000004E-6</v>
      </c>
      <c r="AH197" t="s">
        <v>11</v>
      </c>
      <c r="AI197">
        <v>0.94147599999999998</v>
      </c>
      <c r="AJ197">
        <v>1.2899999999999999E-4</v>
      </c>
      <c r="AK197" t="s">
        <v>12</v>
      </c>
      <c r="AL197">
        <v>57.38</v>
      </c>
      <c r="AM197">
        <v>11944.435600000001</v>
      </c>
    </row>
    <row r="198" spans="1:39" x14ac:dyDescent="0.25">
      <c r="A198" t="s">
        <v>94</v>
      </c>
      <c r="B198">
        <v>17</v>
      </c>
      <c r="C198">
        <v>1700</v>
      </c>
      <c r="D198" t="s">
        <v>1</v>
      </c>
      <c r="E198">
        <v>0</v>
      </c>
      <c r="F198">
        <v>0</v>
      </c>
      <c r="G198" t="s">
        <v>2</v>
      </c>
      <c r="H198">
        <v>47347.056250000001</v>
      </c>
      <c r="I198">
        <v>1176137.3845019999</v>
      </c>
      <c r="J198" t="s">
        <v>3</v>
      </c>
      <c r="K198">
        <v>47330.907421999997</v>
      </c>
      <c r="L198">
        <v>1175573.603896</v>
      </c>
      <c r="M198" t="s">
        <v>4</v>
      </c>
      <c r="N198">
        <v>585.78783399999998</v>
      </c>
      <c r="O198">
        <v>1.9413309999999999</v>
      </c>
      <c r="P198" t="s">
        <v>5</v>
      </c>
      <c r="Q198">
        <v>46287.179452999997</v>
      </c>
      <c r="R198">
        <v>1273045.130594</v>
      </c>
      <c r="S198" t="s">
        <v>6</v>
      </c>
      <c r="T198">
        <v>47323.645234000003</v>
      </c>
      <c r="U198">
        <v>1173843.128334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5.4857000000000003E-2</v>
      </c>
      <c r="AG198">
        <v>5.0000000000000004E-6</v>
      </c>
      <c r="AH198" t="s">
        <v>11</v>
      </c>
      <c r="AI198">
        <v>0.943245</v>
      </c>
      <c r="AJ198">
        <v>1.3200000000000001E-4</v>
      </c>
      <c r="AK198" t="s">
        <v>12</v>
      </c>
      <c r="AL198">
        <v>67.819999999999993</v>
      </c>
      <c r="AM198">
        <v>12908.507600000001</v>
      </c>
    </row>
    <row r="199" spans="1:39" x14ac:dyDescent="0.25">
      <c r="A199" t="s">
        <v>94</v>
      </c>
      <c r="B199">
        <v>18</v>
      </c>
      <c r="C199">
        <v>1800</v>
      </c>
      <c r="D199" t="s">
        <v>1</v>
      </c>
      <c r="E199">
        <v>0</v>
      </c>
      <c r="F199">
        <v>0</v>
      </c>
      <c r="G199" t="s">
        <v>2</v>
      </c>
      <c r="H199">
        <v>50138.761563</v>
      </c>
      <c r="I199">
        <v>1324866.246268</v>
      </c>
      <c r="J199" t="s">
        <v>3</v>
      </c>
      <c r="K199">
        <v>50121.662499999999</v>
      </c>
      <c r="L199">
        <v>1324231.2233180001</v>
      </c>
      <c r="M199" t="s">
        <v>4</v>
      </c>
      <c r="N199">
        <v>620.25505399999997</v>
      </c>
      <c r="O199">
        <v>2.167224</v>
      </c>
      <c r="P199" t="s">
        <v>5</v>
      </c>
      <c r="Q199">
        <v>49016.661562000001</v>
      </c>
      <c r="R199">
        <v>1433096.1404919999</v>
      </c>
      <c r="S199" t="s">
        <v>6</v>
      </c>
      <c r="T199">
        <v>50113.816171999999</v>
      </c>
      <c r="U199">
        <v>1322514.7583389999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5.4795000000000003E-2</v>
      </c>
      <c r="AG199">
        <v>5.0000000000000004E-6</v>
      </c>
      <c r="AH199" t="s">
        <v>11</v>
      </c>
      <c r="AI199">
        <v>0.94361499999999998</v>
      </c>
      <c r="AJ199">
        <v>1.2999999999999999E-4</v>
      </c>
      <c r="AK199" t="s">
        <v>12</v>
      </c>
      <c r="AL199">
        <v>80.52</v>
      </c>
      <c r="AM199">
        <v>15316.0496</v>
      </c>
    </row>
    <row r="200" spans="1:39" x14ac:dyDescent="0.25">
      <c r="A200" t="s">
        <v>94</v>
      </c>
      <c r="B200">
        <v>19</v>
      </c>
      <c r="C200">
        <v>1900</v>
      </c>
      <c r="D200" t="s">
        <v>1</v>
      </c>
      <c r="E200">
        <v>0</v>
      </c>
      <c r="F200">
        <v>0</v>
      </c>
      <c r="G200" t="s">
        <v>2</v>
      </c>
      <c r="H200">
        <v>52964.432109000001</v>
      </c>
      <c r="I200">
        <v>1434512.6354779999</v>
      </c>
      <c r="J200" t="s">
        <v>3</v>
      </c>
      <c r="K200">
        <v>52946.379530999999</v>
      </c>
      <c r="L200">
        <v>1433804.390436</v>
      </c>
      <c r="M200" t="s">
        <v>4</v>
      </c>
      <c r="N200">
        <v>654.74313600000005</v>
      </c>
      <c r="O200">
        <v>2.5146920000000001</v>
      </c>
      <c r="P200" t="s">
        <v>5</v>
      </c>
      <c r="Q200">
        <v>51780.240078000003</v>
      </c>
      <c r="R200">
        <v>1555272.1160790001</v>
      </c>
      <c r="S200" t="s">
        <v>6</v>
      </c>
      <c r="T200">
        <v>52937.988280999998</v>
      </c>
      <c r="U200">
        <v>1431100.41949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5.4793000000000001E-2</v>
      </c>
      <c r="AG200">
        <v>5.0000000000000004E-6</v>
      </c>
      <c r="AH200" t="s">
        <v>11</v>
      </c>
      <c r="AI200">
        <v>0.94379000000000002</v>
      </c>
      <c r="AJ200">
        <v>1.3200000000000001E-4</v>
      </c>
      <c r="AK200" t="s">
        <v>12</v>
      </c>
      <c r="AL200">
        <v>87.94</v>
      </c>
      <c r="AM200">
        <v>17081.136399999999</v>
      </c>
    </row>
    <row r="201" spans="1:39" x14ac:dyDescent="0.25">
      <c r="A201" t="s">
        <v>94</v>
      </c>
      <c r="B201">
        <v>20</v>
      </c>
      <c r="C201">
        <v>2000</v>
      </c>
      <c r="D201" t="s">
        <v>1</v>
      </c>
      <c r="E201">
        <v>0</v>
      </c>
      <c r="F201">
        <v>0</v>
      </c>
      <c r="G201" t="s">
        <v>2</v>
      </c>
      <c r="H201">
        <v>55753.13</v>
      </c>
      <c r="I201">
        <v>1622053.794886</v>
      </c>
      <c r="J201" t="s">
        <v>3</v>
      </c>
      <c r="K201">
        <v>55734.128280999998</v>
      </c>
      <c r="L201">
        <v>1621247.7375050001</v>
      </c>
      <c r="M201" t="s">
        <v>4</v>
      </c>
      <c r="N201">
        <v>689.20630900000003</v>
      </c>
      <c r="O201">
        <v>2.7585980000000001</v>
      </c>
      <c r="P201" t="s">
        <v>5</v>
      </c>
      <c r="Q201">
        <v>54506.549141000003</v>
      </c>
      <c r="R201">
        <v>1763351.2132359999</v>
      </c>
      <c r="S201" t="s">
        <v>6</v>
      </c>
      <c r="T201">
        <v>55725.300313</v>
      </c>
      <c r="U201">
        <v>1617540.685603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5.4274000000000003E-2</v>
      </c>
      <c r="AG201">
        <v>1.5E-5</v>
      </c>
      <c r="AH201" t="s">
        <v>11</v>
      </c>
      <c r="AI201">
        <v>0.94380600000000003</v>
      </c>
      <c r="AJ201">
        <v>1.3300000000000001E-4</v>
      </c>
      <c r="AK201" t="s">
        <v>12</v>
      </c>
      <c r="AL201">
        <v>92.62</v>
      </c>
      <c r="AM201">
        <v>18877.5556</v>
      </c>
    </row>
    <row r="202" spans="1:39" x14ac:dyDescent="0.25">
      <c r="A202" t="s">
        <v>82</v>
      </c>
      <c r="B202">
        <v>1</v>
      </c>
      <c r="C202">
        <v>100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200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300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400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500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600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700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800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900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1000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1100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1200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1300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1400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1500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1600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1700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1800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1900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2000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100</v>
      </c>
      <c r="D222" t="s">
        <v>1</v>
      </c>
      <c r="E222">
        <v>0</v>
      </c>
      <c r="F222">
        <v>0</v>
      </c>
      <c r="G222" t="s">
        <v>2</v>
      </c>
      <c r="H222">
        <v>98.049340999999998</v>
      </c>
      <c r="I222">
        <v>7.3600000000000002E-3</v>
      </c>
      <c r="J222" t="s">
        <v>3</v>
      </c>
      <c r="K222">
        <v>67.150048999999996</v>
      </c>
      <c r="L222">
        <v>6.9179999999999997E-3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200</v>
      </c>
      <c r="D223" t="s">
        <v>1</v>
      </c>
      <c r="E223">
        <v>0</v>
      </c>
      <c r="F223">
        <v>0</v>
      </c>
      <c r="G223" t="s">
        <v>2</v>
      </c>
      <c r="H223">
        <v>195.98845</v>
      </c>
      <c r="I223">
        <v>1.566E-2</v>
      </c>
      <c r="J223" t="s">
        <v>3</v>
      </c>
      <c r="K223">
        <v>134.20493300000001</v>
      </c>
      <c r="L223">
        <v>1.0893999999999999E-2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300</v>
      </c>
      <c r="D224" t="s">
        <v>1</v>
      </c>
      <c r="E224">
        <v>0</v>
      </c>
      <c r="F224">
        <v>0</v>
      </c>
      <c r="G224" t="s">
        <v>2</v>
      </c>
      <c r="H224">
        <v>293.93169999999998</v>
      </c>
      <c r="I224">
        <v>2.9499999999999998E-2</v>
      </c>
      <c r="J224" t="s">
        <v>3</v>
      </c>
      <c r="K224">
        <v>201.27658299999999</v>
      </c>
      <c r="L224">
        <v>1.3143999999999999E-2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400</v>
      </c>
      <c r="D225" t="s">
        <v>1</v>
      </c>
      <c r="E225">
        <v>0</v>
      </c>
      <c r="F225">
        <v>0</v>
      </c>
      <c r="G225" t="s">
        <v>2</v>
      </c>
      <c r="H225">
        <v>391.85408100000001</v>
      </c>
      <c r="I225">
        <v>4.3024E-2</v>
      </c>
      <c r="J225" t="s">
        <v>3</v>
      </c>
      <c r="K225">
        <v>268.334991</v>
      </c>
      <c r="L225">
        <v>1.6851000000000001E-2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500</v>
      </c>
      <c r="D226" t="s">
        <v>1</v>
      </c>
      <c r="E226">
        <v>0</v>
      </c>
      <c r="F226">
        <v>0</v>
      </c>
      <c r="G226" t="s">
        <v>2</v>
      </c>
      <c r="H226">
        <v>489.78263500000003</v>
      </c>
      <c r="I226">
        <v>6.2109999999999999E-2</v>
      </c>
      <c r="J226" t="s">
        <v>3</v>
      </c>
      <c r="K226">
        <v>335.39708100000001</v>
      </c>
      <c r="L226">
        <v>2.2619E-2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600</v>
      </c>
      <c r="D227" t="s">
        <v>1</v>
      </c>
      <c r="E227">
        <v>0</v>
      </c>
      <c r="F227">
        <v>0</v>
      </c>
      <c r="G227" t="s">
        <v>2</v>
      </c>
      <c r="H227">
        <v>587.70269199999996</v>
      </c>
      <c r="I227">
        <v>7.6385999999999996E-2</v>
      </c>
      <c r="J227" t="s">
        <v>3</v>
      </c>
      <c r="K227">
        <v>402.45322099999998</v>
      </c>
      <c r="L227">
        <v>2.3309E-2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700</v>
      </c>
      <c r="D228" t="s">
        <v>1</v>
      </c>
      <c r="E228">
        <v>0</v>
      </c>
      <c r="F228">
        <v>0</v>
      </c>
      <c r="G228" t="s">
        <v>2</v>
      </c>
      <c r="H228">
        <v>685.59675900000002</v>
      </c>
      <c r="I228">
        <v>9.2910999999999994E-2</v>
      </c>
      <c r="J228" t="s">
        <v>3</v>
      </c>
      <c r="K228">
        <v>469.48977200000002</v>
      </c>
      <c r="L228">
        <v>2.7968E-2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800</v>
      </c>
      <c r="D229" t="s">
        <v>1</v>
      </c>
      <c r="E229">
        <v>0</v>
      </c>
      <c r="F229">
        <v>0</v>
      </c>
      <c r="G229" t="s">
        <v>2</v>
      </c>
      <c r="H229">
        <v>783.52371000000005</v>
      </c>
      <c r="I229">
        <v>0.12604599999999999</v>
      </c>
      <c r="J229" t="s">
        <v>3</v>
      </c>
      <c r="K229">
        <v>536.56179599999996</v>
      </c>
      <c r="L229">
        <v>3.6774000000000001E-2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900</v>
      </c>
      <c r="D230" t="s">
        <v>1</v>
      </c>
      <c r="E230">
        <v>0</v>
      </c>
      <c r="F230">
        <v>0</v>
      </c>
      <c r="G230" t="s">
        <v>2</v>
      </c>
      <c r="H230">
        <v>881.45061199999998</v>
      </c>
      <c r="I230">
        <v>0.14050199999999999</v>
      </c>
      <c r="J230" t="s">
        <v>3</v>
      </c>
      <c r="K230">
        <v>603.63169900000003</v>
      </c>
      <c r="L230">
        <v>3.9024000000000003E-2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1000</v>
      </c>
      <c r="D231" t="s">
        <v>1</v>
      </c>
      <c r="E231">
        <v>0</v>
      </c>
      <c r="F231">
        <v>0</v>
      </c>
      <c r="G231" t="s">
        <v>2</v>
      </c>
      <c r="H231">
        <v>979.38161100000002</v>
      </c>
      <c r="I231">
        <v>0.162745</v>
      </c>
      <c r="J231" t="s">
        <v>3</v>
      </c>
      <c r="K231">
        <v>670.70450600000004</v>
      </c>
      <c r="L231">
        <v>4.4214999999999997E-2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1100</v>
      </c>
      <c r="D232" t="s">
        <v>1</v>
      </c>
      <c r="E232">
        <v>0</v>
      </c>
      <c r="F232">
        <v>0</v>
      </c>
      <c r="G232" t="s">
        <v>2</v>
      </c>
      <c r="H232">
        <v>1077.331021</v>
      </c>
      <c r="I232">
        <v>0.19459499999999999</v>
      </c>
      <c r="J232" t="s">
        <v>3</v>
      </c>
      <c r="K232">
        <v>737.78875900000003</v>
      </c>
      <c r="L232">
        <v>4.5398000000000001E-2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1200</v>
      </c>
      <c r="D233" t="s">
        <v>1</v>
      </c>
      <c r="E233">
        <v>0</v>
      </c>
      <c r="F233">
        <v>0</v>
      </c>
      <c r="G233" t="s">
        <v>2</v>
      </c>
      <c r="H233">
        <v>1175.282402</v>
      </c>
      <c r="I233">
        <v>0.2273</v>
      </c>
      <c r="J233" t="s">
        <v>3</v>
      </c>
      <c r="K233">
        <v>804.87160800000004</v>
      </c>
      <c r="L233">
        <v>5.6795999999999999E-2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1300</v>
      </c>
      <c r="D234" t="s">
        <v>1</v>
      </c>
      <c r="E234">
        <v>0</v>
      </c>
      <c r="F234">
        <v>0</v>
      </c>
      <c r="G234" t="s">
        <v>2</v>
      </c>
      <c r="H234">
        <v>1273.2102689999999</v>
      </c>
      <c r="I234">
        <v>0.260936</v>
      </c>
      <c r="J234" t="s">
        <v>3</v>
      </c>
      <c r="K234">
        <v>871.93823899999995</v>
      </c>
      <c r="L234">
        <v>6.9164000000000003E-2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1400</v>
      </c>
      <c r="D235" t="s">
        <v>1</v>
      </c>
      <c r="E235">
        <v>0</v>
      </c>
      <c r="F235">
        <v>0</v>
      </c>
      <c r="G235" t="s">
        <v>2</v>
      </c>
      <c r="H235">
        <v>1371.1524240000001</v>
      </c>
      <c r="I235">
        <v>0.29476000000000002</v>
      </c>
      <c r="J235" t="s">
        <v>3</v>
      </c>
      <c r="K235">
        <v>939.01424699999995</v>
      </c>
      <c r="L235">
        <v>8.6638999999999994E-2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1500</v>
      </c>
      <c r="D236" t="s">
        <v>1</v>
      </c>
      <c r="E236">
        <v>0</v>
      </c>
      <c r="F236">
        <v>0</v>
      </c>
      <c r="G236" t="s">
        <v>2</v>
      </c>
      <c r="H236">
        <v>1469.0824680000001</v>
      </c>
      <c r="I236">
        <v>0.33859299999999998</v>
      </c>
      <c r="J236" t="s">
        <v>3</v>
      </c>
      <c r="K236">
        <v>1006.086166</v>
      </c>
      <c r="L236">
        <v>9.4167000000000001E-2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1600</v>
      </c>
      <c r="D237" t="s">
        <v>1</v>
      </c>
      <c r="E237">
        <v>0</v>
      </c>
      <c r="F237">
        <v>0</v>
      </c>
      <c r="G237" t="s">
        <v>2</v>
      </c>
      <c r="H237">
        <v>1567.0405490000001</v>
      </c>
      <c r="I237">
        <v>0.383164</v>
      </c>
      <c r="J237" t="s">
        <v>3</v>
      </c>
      <c r="K237">
        <v>1073.1735639999999</v>
      </c>
      <c r="L237">
        <v>0.11062900000000001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1700</v>
      </c>
      <c r="D238" t="s">
        <v>1</v>
      </c>
      <c r="E238">
        <v>0</v>
      </c>
      <c r="F238">
        <v>0</v>
      </c>
      <c r="G238" t="s">
        <v>2</v>
      </c>
      <c r="H238">
        <v>1664.9953</v>
      </c>
      <c r="I238">
        <v>0.42149399999999998</v>
      </c>
      <c r="J238" t="s">
        <v>3</v>
      </c>
      <c r="K238">
        <v>1140.2670089999999</v>
      </c>
      <c r="L238">
        <v>0.117993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1800</v>
      </c>
      <c r="D239" t="s">
        <v>1</v>
      </c>
      <c r="E239">
        <v>0</v>
      </c>
      <c r="F239">
        <v>0</v>
      </c>
      <c r="G239" t="s">
        <v>2</v>
      </c>
      <c r="H239">
        <v>1762.9558280000001</v>
      </c>
      <c r="I239">
        <v>0.46043699999999999</v>
      </c>
      <c r="J239" t="s">
        <v>3</v>
      </c>
      <c r="K239">
        <v>1207.362222</v>
      </c>
      <c r="L239">
        <v>0.13489300000000001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1900</v>
      </c>
      <c r="D240" t="s">
        <v>1</v>
      </c>
      <c r="E240">
        <v>0</v>
      </c>
      <c r="F240">
        <v>0</v>
      </c>
      <c r="G240" t="s">
        <v>2</v>
      </c>
      <c r="H240">
        <v>1860.92821</v>
      </c>
      <c r="I240">
        <v>0.50917500000000004</v>
      </c>
      <c r="J240" t="s">
        <v>3</v>
      </c>
      <c r="K240">
        <v>1274.4627809999999</v>
      </c>
      <c r="L240">
        <v>0.14050799999999999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2000</v>
      </c>
      <c r="D241" t="s">
        <v>1</v>
      </c>
      <c r="E241">
        <v>0</v>
      </c>
      <c r="F241">
        <v>0</v>
      </c>
      <c r="G241" t="s">
        <v>2</v>
      </c>
      <c r="H241">
        <v>1958.884712</v>
      </c>
      <c r="I241">
        <v>0.53540699999999997</v>
      </c>
      <c r="J241" t="s">
        <v>3</v>
      </c>
      <c r="K241">
        <v>1341.5476369999999</v>
      </c>
      <c r="L241">
        <v>0.145506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100</v>
      </c>
      <c r="D242" t="s">
        <v>1</v>
      </c>
      <c r="E242">
        <v>0</v>
      </c>
      <c r="F242">
        <v>0</v>
      </c>
      <c r="G242" t="s">
        <v>2</v>
      </c>
      <c r="H242">
        <v>92.697166999999993</v>
      </c>
      <c r="I242">
        <v>8.4010000000000005E-3</v>
      </c>
      <c r="J242" t="s">
        <v>3</v>
      </c>
      <c r="K242">
        <v>61.865082999999998</v>
      </c>
      <c r="L242">
        <v>1.49E-3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200</v>
      </c>
      <c r="D243" t="s">
        <v>1</v>
      </c>
      <c r="E243">
        <v>0</v>
      </c>
      <c r="F243">
        <v>0</v>
      </c>
      <c r="G243" t="s">
        <v>2</v>
      </c>
      <c r="H243">
        <v>185.404931</v>
      </c>
      <c r="I243">
        <v>2.0235E-2</v>
      </c>
      <c r="J243" t="s">
        <v>3</v>
      </c>
      <c r="K243">
        <v>123.73665200000001</v>
      </c>
      <c r="L243">
        <v>3.4480000000000001E-3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300</v>
      </c>
      <c r="D244" t="s">
        <v>1</v>
      </c>
      <c r="E244">
        <v>0</v>
      </c>
      <c r="F244">
        <v>0</v>
      </c>
      <c r="G244" t="s">
        <v>2</v>
      </c>
      <c r="H244">
        <v>278.11753499999998</v>
      </c>
      <c r="I244">
        <v>2.7859999999999999E-2</v>
      </c>
      <c r="J244" t="s">
        <v>3</v>
      </c>
      <c r="K244">
        <v>185.61861400000001</v>
      </c>
      <c r="L244">
        <v>4.6750000000000003E-3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400</v>
      </c>
      <c r="D245" t="s">
        <v>1</v>
      </c>
      <c r="E245">
        <v>0</v>
      </c>
      <c r="F245">
        <v>0</v>
      </c>
      <c r="G245" t="s">
        <v>2</v>
      </c>
      <c r="H245">
        <v>370.81463000000002</v>
      </c>
      <c r="I245">
        <v>4.2457000000000002E-2</v>
      </c>
      <c r="J245" t="s">
        <v>3</v>
      </c>
      <c r="K245">
        <v>247.48894300000001</v>
      </c>
      <c r="L245">
        <v>7.4440000000000001E-3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500</v>
      </c>
      <c r="D246" t="s">
        <v>1</v>
      </c>
      <c r="E246">
        <v>0</v>
      </c>
      <c r="F246">
        <v>0</v>
      </c>
      <c r="G246" t="s">
        <v>2</v>
      </c>
      <c r="H246">
        <v>463.50334500000002</v>
      </c>
      <c r="I246">
        <v>5.7952999999999998E-2</v>
      </c>
      <c r="J246" t="s">
        <v>3</v>
      </c>
      <c r="K246">
        <v>309.35207600000001</v>
      </c>
      <c r="L246">
        <v>9.3589999999999993E-3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600</v>
      </c>
      <c r="D247" t="s">
        <v>1</v>
      </c>
      <c r="E247">
        <v>0</v>
      </c>
      <c r="F247">
        <v>0</v>
      </c>
      <c r="G247" t="s">
        <v>2</v>
      </c>
      <c r="H247">
        <v>556.20239700000002</v>
      </c>
      <c r="I247">
        <v>7.4203000000000005E-2</v>
      </c>
      <c r="J247" t="s">
        <v>3</v>
      </c>
      <c r="K247">
        <v>371.22348099999999</v>
      </c>
      <c r="L247">
        <v>1.1193E-2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700</v>
      </c>
      <c r="D248" t="s">
        <v>1</v>
      </c>
      <c r="E248">
        <v>0</v>
      </c>
      <c r="F248">
        <v>0</v>
      </c>
      <c r="G248" t="s">
        <v>2</v>
      </c>
      <c r="H248">
        <v>648.91719399999999</v>
      </c>
      <c r="I248">
        <v>9.4758999999999996E-2</v>
      </c>
      <c r="J248" t="s">
        <v>3</v>
      </c>
      <c r="K248">
        <v>433.108609</v>
      </c>
      <c r="L248">
        <v>1.2931E-2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800</v>
      </c>
      <c r="D249" t="s">
        <v>1</v>
      </c>
      <c r="E249">
        <v>0</v>
      </c>
      <c r="F249">
        <v>0</v>
      </c>
      <c r="G249" t="s">
        <v>2</v>
      </c>
      <c r="H249">
        <v>741.61556399999995</v>
      </c>
      <c r="I249">
        <v>0.118191</v>
      </c>
      <c r="J249" t="s">
        <v>3</v>
      </c>
      <c r="K249">
        <v>494.98835400000002</v>
      </c>
      <c r="L249">
        <v>1.5821999999999999E-2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900</v>
      </c>
      <c r="D250" t="s">
        <v>1</v>
      </c>
      <c r="E250">
        <v>0</v>
      </c>
      <c r="F250">
        <v>0</v>
      </c>
      <c r="G250" t="s">
        <v>2</v>
      </c>
      <c r="H250">
        <v>834.32671000000005</v>
      </c>
      <c r="I250">
        <v>0.14465900000000001</v>
      </c>
      <c r="J250" t="s">
        <v>3</v>
      </c>
      <c r="K250">
        <v>556.86800800000003</v>
      </c>
      <c r="L250">
        <v>1.9810999999999999E-2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1000</v>
      </c>
      <c r="D251" t="s">
        <v>1</v>
      </c>
      <c r="E251">
        <v>0</v>
      </c>
      <c r="F251">
        <v>0</v>
      </c>
      <c r="G251" t="s">
        <v>2</v>
      </c>
      <c r="H251">
        <v>927.04565400000001</v>
      </c>
      <c r="I251">
        <v>0.17083699999999999</v>
      </c>
      <c r="J251" t="s">
        <v>3</v>
      </c>
      <c r="K251">
        <v>618.76144799999997</v>
      </c>
      <c r="L251">
        <v>3.3341000000000003E-2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1100</v>
      </c>
      <c r="D252" t="s">
        <v>1</v>
      </c>
      <c r="E252">
        <v>0</v>
      </c>
      <c r="F252">
        <v>0</v>
      </c>
      <c r="G252" t="s">
        <v>2</v>
      </c>
      <c r="H252">
        <v>1019.74865</v>
      </c>
      <c r="I252">
        <v>0.21174599999999999</v>
      </c>
      <c r="J252" t="s">
        <v>3</v>
      </c>
      <c r="K252">
        <v>680.64035200000001</v>
      </c>
      <c r="L252">
        <v>3.7872999999999997E-2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1200</v>
      </c>
      <c r="D253" t="s">
        <v>1</v>
      </c>
      <c r="E253">
        <v>0</v>
      </c>
      <c r="F253">
        <v>0</v>
      </c>
      <c r="G253" t="s">
        <v>2</v>
      </c>
      <c r="H253">
        <v>1112.680703</v>
      </c>
      <c r="I253">
        <v>2.9813070000000002</v>
      </c>
      <c r="J253" t="s">
        <v>3</v>
      </c>
      <c r="K253">
        <v>742.74607400000002</v>
      </c>
      <c r="L253">
        <v>2.9093149999999999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1300</v>
      </c>
      <c r="D254" t="s">
        <v>1</v>
      </c>
      <c r="E254">
        <v>0</v>
      </c>
      <c r="F254">
        <v>0</v>
      </c>
      <c r="G254" t="s">
        <v>2</v>
      </c>
      <c r="H254">
        <v>1205.3735180000001</v>
      </c>
      <c r="I254">
        <v>2.9995599999999998</v>
      </c>
      <c r="J254" t="s">
        <v>3</v>
      </c>
      <c r="K254">
        <v>804.62185899999997</v>
      </c>
      <c r="L254">
        <v>2.9117289999999998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1400</v>
      </c>
      <c r="D255" t="s">
        <v>1</v>
      </c>
      <c r="E255">
        <v>0</v>
      </c>
      <c r="F255">
        <v>0</v>
      </c>
      <c r="G255" t="s">
        <v>2</v>
      </c>
      <c r="H255">
        <v>1298.0740840000001</v>
      </c>
      <c r="I255">
        <v>3.0530740000000001</v>
      </c>
      <c r="J255" t="s">
        <v>3</v>
      </c>
      <c r="K255">
        <v>866.49231899999995</v>
      </c>
      <c r="L255">
        <v>2.948807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1500</v>
      </c>
      <c r="D256" t="s">
        <v>1</v>
      </c>
      <c r="E256">
        <v>0</v>
      </c>
      <c r="F256">
        <v>0</v>
      </c>
      <c r="G256" t="s">
        <v>2</v>
      </c>
      <c r="H256">
        <v>1390.770203</v>
      </c>
      <c r="I256">
        <v>3.083618</v>
      </c>
      <c r="J256" t="s">
        <v>3</v>
      </c>
      <c r="K256">
        <v>928.362662</v>
      </c>
      <c r="L256">
        <v>2.954971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1600</v>
      </c>
      <c r="D257" t="s">
        <v>1</v>
      </c>
      <c r="E257">
        <v>0</v>
      </c>
      <c r="F257">
        <v>0</v>
      </c>
      <c r="G257" t="s">
        <v>2</v>
      </c>
      <c r="H257">
        <v>1483.505024</v>
      </c>
      <c r="I257">
        <v>3.1206770000000001</v>
      </c>
      <c r="J257" t="s">
        <v>3</v>
      </c>
      <c r="K257">
        <v>990.26902299999995</v>
      </c>
      <c r="L257">
        <v>2.9807480000000002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1700</v>
      </c>
      <c r="D258" t="s">
        <v>1</v>
      </c>
      <c r="E258">
        <v>0</v>
      </c>
      <c r="F258">
        <v>0</v>
      </c>
      <c r="G258" t="s">
        <v>2</v>
      </c>
      <c r="H258">
        <v>1576.2179490000001</v>
      </c>
      <c r="I258">
        <v>3.127488</v>
      </c>
      <c r="J258" t="s">
        <v>3</v>
      </c>
      <c r="K258">
        <v>1052.1456519999999</v>
      </c>
      <c r="L258">
        <v>2.9478569999999999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1800</v>
      </c>
      <c r="D259" t="s">
        <v>1</v>
      </c>
      <c r="E259">
        <v>0</v>
      </c>
      <c r="F259">
        <v>0</v>
      </c>
      <c r="G259" t="s">
        <v>2</v>
      </c>
      <c r="H259">
        <v>1668.919907</v>
      </c>
      <c r="I259">
        <v>3.171719</v>
      </c>
      <c r="J259" t="s">
        <v>3</v>
      </c>
      <c r="K259">
        <v>1114.019368</v>
      </c>
      <c r="L259">
        <v>2.9542320000000002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1900</v>
      </c>
      <c r="D260" t="s">
        <v>1</v>
      </c>
      <c r="E260">
        <v>0</v>
      </c>
      <c r="F260">
        <v>0</v>
      </c>
      <c r="G260" t="s">
        <v>2</v>
      </c>
      <c r="H260">
        <v>1761.622834</v>
      </c>
      <c r="I260">
        <v>3.1799059999999999</v>
      </c>
      <c r="J260" t="s">
        <v>3</v>
      </c>
      <c r="K260">
        <v>1175.893906</v>
      </c>
      <c r="L260">
        <v>2.9475449999999999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2000</v>
      </c>
      <c r="D261" t="s">
        <v>1</v>
      </c>
      <c r="E261">
        <v>0</v>
      </c>
      <c r="F261">
        <v>0</v>
      </c>
      <c r="G261" t="s">
        <v>2</v>
      </c>
      <c r="H261">
        <v>1854.3232230000001</v>
      </c>
      <c r="I261">
        <v>3.2102729999999999</v>
      </c>
      <c r="J261" t="s">
        <v>3</v>
      </c>
      <c r="K261">
        <v>1237.7695120000001</v>
      </c>
      <c r="L261">
        <v>2.9488789999999998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100</v>
      </c>
      <c r="D262" t="s">
        <v>1</v>
      </c>
      <c r="E262">
        <v>0</v>
      </c>
      <c r="F262">
        <v>0</v>
      </c>
      <c r="G262" t="s">
        <v>2</v>
      </c>
      <c r="H262">
        <v>81.658403000000007</v>
      </c>
      <c r="I262">
        <v>6.0689999999999997E-3</v>
      </c>
      <c r="J262" t="s">
        <v>3</v>
      </c>
      <c r="K262">
        <v>64.005447000000004</v>
      </c>
      <c r="L262">
        <v>1.9289999999999999E-3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200</v>
      </c>
      <c r="D263" t="s">
        <v>1</v>
      </c>
      <c r="E263">
        <v>0</v>
      </c>
      <c r="F263">
        <v>0</v>
      </c>
      <c r="G263" t="s">
        <v>2</v>
      </c>
      <c r="H263">
        <v>163.09106</v>
      </c>
      <c r="I263">
        <v>5.7720000000000002E-3</v>
      </c>
      <c r="J263" t="s">
        <v>3</v>
      </c>
      <c r="K263">
        <v>127.924796</v>
      </c>
      <c r="L263">
        <v>2.0720000000000001E-3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300</v>
      </c>
      <c r="D264" t="s">
        <v>1</v>
      </c>
      <c r="E264">
        <v>0</v>
      </c>
      <c r="F264">
        <v>0</v>
      </c>
      <c r="G264" t="s">
        <v>2</v>
      </c>
      <c r="H264">
        <v>244.52406099999999</v>
      </c>
      <c r="I264">
        <v>6.7279999999999996E-3</v>
      </c>
      <c r="J264" t="s">
        <v>3</v>
      </c>
      <c r="K264">
        <v>191.852802</v>
      </c>
      <c r="L264">
        <v>2.1120000000000002E-3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400</v>
      </c>
      <c r="D265" t="s">
        <v>1</v>
      </c>
      <c r="E265">
        <v>0</v>
      </c>
      <c r="F265">
        <v>0</v>
      </c>
      <c r="G265" t="s">
        <v>2</v>
      </c>
      <c r="H265">
        <v>325.96203700000001</v>
      </c>
      <c r="I265">
        <v>8.0920000000000002E-3</v>
      </c>
      <c r="J265" t="s">
        <v>3</v>
      </c>
      <c r="K265">
        <v>255.788374</v>
      </c>
      <c r="L265">
        <v>2.2009999999999998E-3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500</v>
      </c>
      <c r="D266" t="s">
        <v>1</v>
      </c>
      <c r="E266">
        <v>0</v>
      </c>
      <c r="F266">
        <v>0</v>
      </c>
      <c r="G266" t="s">
        <v>2</v>
      </c>
      <c r="H266">
        <v>407.40424100000001</v>
      </c>
      <c r="I266">
        <v>1.0109E-2</v>
      </c>
      <c r="J266" t="s">
        <v>3</v>
      </c>
      <c r="K266">
        <v>319.72886</v>
      </c>
      <c r="L266">
        <v>2.4659999999999999E-3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600</v>
      </c>
      <c r="D267" t="s">
        <v>1</v>
      </c>
      <c r="E267">
        <v>0</v>
      </c>
      <c r="F267">
        <v>0</v>
      </c>
      <c r="G267" t="s">
        <v>2</v>
      </c>
      <c r="H267">
        <v>488.85132299999998</v>
      </c>
      <c r="I267">
        <v>1.2007E-2</v>
      </c>
      <c r="J267" t="s">
        <v>3</v>
      </c>
      <c r="K267">
        <v>383.67324600000001</v>
      </c>
      <c r="L267">
        <v>2.7629999999999998E-3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700</v>
      </c>
      <c r="D268" t="s">
        <v>1</v>
      </c>
      <c r="E268">
        <v>0</v>
      </c>
      <c r="F268">
        <v>0</v>
      </c>
      <c r="G268" t="s">
        <v>2</v>
      </c>
      <c r="H268">
        <v>570.30440099999998</v>
      </c>
      <c r="I268">
        <v>1.4333E-2</v>
      </c>
      <c r="J268" t="s">
        <v>3</v>
      </c>
      <c r="K268">
        <v>447.62350600000002</v>
      </c>
      <c r="L268">
        <v>3.3019999999999998E-3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800</v>
      </c>
      <c r="D269" t="s">
        <v>1</v>
      </c>
      <c r="E269">
        <v>0</v>
      </c>
      <c r="F269">
        <v>0</v>
      </c>
      <c r="G269" t="s">
        <v>2</v>
      </c>
      <c r="H269">
        <v>651.76030400000002</v>
      </c>
      <c r="I269">
        <v>1.7385999999999999E-2</v>
      </c>
      <c r="J269" t="s">
        <v>3</v>
      </c>
      <c r="K269">
        <v>511.577969</v>
      </c>
      <c r="L269">
        <v>3.8790000000000001E-3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900</v>
      </c>
      <c r="D270" t="s">
        <v>1</v>
      </c>
      <c r="E270">
        <v>0</v>
      </c>
      <c r="F270">
        <v>0</v>
      </c>
      <c r="G270" t="s">
        <v>2</v>
      </c>
      <c r="H270">
        <v>733.22234700000001</v>
      </c>
      <c r="I270">
        <v>2.0250000000000001E-2</v>
      </c>
      <c r="J270" t="s">
        <v>3</v>
      </c>
      <c r="K270">
        <v>575.538275</v>
      </c>
      <c r="L270">
        <v>4.4489999999999998E-3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1000</v>
      </c>
      <c r="D271" t="s">
        <v>1</v>
      </c>
      <c r="E271">
        <v>0</v>
      </c>
      <c r="F271">
        <v>0</v>
      </c>
      <c r="G271" t="s">
        <v>2</v>
      </c>
      <c r="H271">
        <v>814.68438700000002</v>
      </c>
      <c r="I271">
        <v>2.3428999999999998E-2</v>
      </c>
      <c r="J271" t="s">
        <v>3</v>
      </c>
      <c r="K271">
        <v>639.49871900000005</v>
      </c>
      <c r="L271">
        <v>5.672E-3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1100</v>
      </c>
      <c r="D272" t="s">
        <v>1</v>
      </c>
      <c r="E272">
        <v>0</v>
      </c>
      <c r="F272">
        <v>0</v>
      </c>
      <c r="G272" t="s">
        <v>2</v>
      </c>
      <c r="H272">
        <v>896.15250700000001</v>
      </c>
      <c r="I272">
        <v>2.7611E-2</v>
      </c>
      <c r="J272" t="s">
        <v>3</v>
      </c>
      <c r="K272">
        <v>703.463976</v>
      </c>
      <c r="L272">
        <v>6.411E-3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1200</v>
      </c>
      <c r="D273" t="s">
        <v>1</v>
      </c>
      <c r="E273">
        <v>0</v>
      </c>
      <c r="F273">
        <v>0</v>
      </c>
      <c r="G273" t="s">
        <v>2</v>
      </c>
      <c r="H273">
        <v>977.62660900000003</v>
      </c>
      <c r="I273">
        <v>3.2779000000000003E-2</v>
      </c>
      <c r="J273" t="s">
        <v>3</v>
      </c>
      <c r="K273">
        <v>767.43288800000005</v>
      </c>
      <c r="L273">
        <v>7.8609999999999999E-3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1300</v>
      </c>
      <c r="D274" t="s">
        <v>1</v>
      </c>
      <c r="E274">
        <v>0</v>
      </c>
      <c r="F274">
        <v>0</v>
      </c>
      <c r="G274" t="s">
        <v>2</v>
      </c>
      <c r="H274">
        <v>1059.1037920000001</v>
      </c>
      <c r="I274">
        <v>3.6394000000000003E-2</v>
      </c>
      <c r="J274" t="s">
        <v>3</v>
      </c>
      <c r="K274">
        <v>831.40596200000005</v>
      </c>
      <c r="L274">
        <v>8.8730000000000007E-3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1400</v>
      </c>
      <c r="D275" t="s">
        <v>1</v>
      </c>
      <c r="E275">
        <v>0</v>
      </c>
      <c r="F275">
        <v>0</v>
      </c>
      <c r="G275" t="s">
        <v>2</v>
      </c>
      <c r="H275">
        <v>1140.5814969999999</v>
      </c>
      <c r="I275">
        <v>4.0478E-2</v>
      </c>
      <c r="J275" t="s">
        <v>3</v>
      </c>
      <c r="K275">
        <v>895.37973399999998</v>
      </c>
      <c r="L275">
        <v>9.7549999999999998E-3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1500</v>
      </c>
      <c r="D276" t="s">
        <v>1</v>
      </c>
      <c r="E276">
        <v>0</v>
      </c>
      <c r="F276">
        <v>0</v>
      </c>
      <c r="G276" t="s">
        <v>2</v>
      </c>
      <c r="H276">
        <v>1222.205884</v>
      </c>
      <c r="I276">
        <v>0.92364400000000002</v>
      </c>
      <c r="J276" t="s">
        <v>3</v>
      </c>
      <c r="K276">
        <v>959.50324599999999</v>
      </c>
      <c r="L276">
        <v>0.94318000000000002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1600</v>
      </c>
      <c r="D277" t="s">
        <v>1</v>
      </c>
      <c r="E277">
        <v>0</v>
      </c>
      <c r="F277">
        <v>0</v>
      </c>
      <c r="G277" t="s">
        <v>2</v>
      </c>
      <c r="H277">
        <v>1303.6915770000001</v>
      </c>
      <c r="I277">
        <v>0.93017499999999997</v>
      </c>
      <c r="J277" t="s">
        <v>3</v>
      </c>
      <c r="K277">
        <v>1023.485453</v>
      </c>
      <c r="L277">
        <v>0.94103099999999995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1700</v>
      </c>
      <c r="D278" t="s">
        <v>1</v>
      </c>
      <c r="E278">
        <v>0</v>
      </c>
      <c r="F278">
        <v>0</v>
      </c>
      <c r="G278" t="s">
        <v>2</v>
      </c>
      <c r="H278">
        <v>1385.180259</v>
      </c>
      <c r="I278">
        <v>0.93238100000000002</v>
      </c>
      <c r="J278" t="s">
        <v>3</v>
      </c>
      <c r="K278">
        <v>1087.46894</v>
      </c>
      <c r="L278">
        <v>0.93741300000000005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1800</v>
      </c>
      <c r="D279" t="s">
        <v>1</v>
      </c>
      <c r="E279">
        <v>0</v>
      </c>
      <c r="F279">
        <v>0</v>
      </c>
      <c r="G279" t="s">
        <v>2</v>
      </c>
      <c r="H279">
        <v>1466.6702419999999</v>
      </c>
      <c r="I279">
        <v>0.93779100000000004</v>
      </c>
      <c r="J279" t="s">
        <v>3</v>
      </c>
      <c r="K279">
        <v>1151.454475</v>
      </c>
      <c r="L279">
        <v>0.93377399999999999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1900</v>
      </c>
      <c r="D280" t="s">
        <v>1</v>
      </c>
      <c r="E280">
        <v>0</v>
      </c>
      <c r="F280">
        <v>0</v>
      </c>
      <c r="G280" t="s">
        <v>2</v>
      </c>
      <c r="H280">
        <v>1548.1694869999999</v>
      </c>
      <c r="I280">
        <v>0.93936900000000001</v>
      </c>
      <c r="J280" t="s">
        <v>3</v>
      </c>
      <c r="K280">
        <v>1215.4485010000001</v>
      </c>
      <c r="L280">
        <v>0.92911100000000002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2000</v>
      </c>
      <c r="D281" t="s">
        <v>1</v>
      </c>
      <c r="E281">
        <v>0</v>
      </c>
      <c r="F281">
        <v>0</v>
      </c>
      <c r="G281" t="s">
        <v>2</v>
      </c>
      <c r="H281">
        <v>1629.6708860000001</v>
      </c>
      <c r="I281">
        <v>0.93304500000000001</v>
      </c>
      <c r="J281" t="s">
        <v>3</v>
      </c>
      <c r="K281">
        <v>1279.4471799999999</v>
      </c>
      <c r="L281">
        <v>0.92963799999999996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100</v>
      </c>
      <c r="D282" t="s">
        <v>1</v>
      </c>
      <c r="E282">
        <v>0</v>
      </c>
      <c r="F282">
        <v>0</v>
      </c>
      <c r="G282" t="s">
        <v>2</v>
      </c>
      <c r="H282">
        <v>57.539208000000002</v>
      </c>
      <c r="I282">
        <v>1.7838E-2</v>
      </c>
      <c r="J282" t="s">
        <v>3</v>
      </c>
      <c r="K282">
        <v>39.826856999999997</v>
      </c>
      <c r="L282">
        <v>4.1679999999999998E-3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200</v>
      </c>
      <c r="D283" t="s">
        <v>1</v>
      </c>
      <c r="E283">
        <v>0</v>
      </c>
      <c r="F283">
        <v>0</v>
      </c>
      <c r="G283" t="s">
        <v>2</v>
      </c>
      <c r="H283">
        <v>114.769802</v>
      </c>
      <c r="I283">
        <v>1.5831000000000001E-2</v>
      </c>
      <c r="J283" t="s">
        <v>3</v>
      </c>
      <c r="K283">
        <v>79.538720999999995</v>
      </c>
      <c r="L283">
        <v>4.215E-3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300</v>
      </c>
      <c r="D284" t="s">
        <v>1</v>
      </c>
      <c r="E284">
        <v>0</v>
      </c>
      <c r="F284">
        <v>0</v>
      </c>
      <c r="G284" t="s">
        <v>2</v>
      </c>
      <c r="H284">
        <v>171.99216899999999</v>
      </c>
      <c r="I284">
        <v>1.6138E-2</v>
      </c>
      <c r="J284" t="s">
        <v>3</v>
      </c>
      <c r="K284">
        <v>119.249729</v>
      </c>
      <c r="L284">
        <v>4.3140000000000001E-3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400</v>
      </c>
      <c r="D285" t="s">
        <v>1</v>
      </c>
      <c r="E285">
        <v>0</v>
      </c>
      <c r="F285">
        <v>0</v>
      </c>
      <c r="G285" t="s">
        <v>2</v>
      </c>
      <c r="H285">
        <v>229.20818700000001</v>
      </c>
      <c r="I285">
        <v>1.6754999999999999E-2</v>
      </c>
      <c r="J285" t="s">
        <v>3</v>
      </c>
      <c r="K285">
        <v>158.96058199999999</v>
      </c>
      <c r="L285">
        <v>4.7070000000000002E-3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500</v>
      </c>
      <c r="D286" t="s">
        <v>1</v>
      </c>
      <c r="E286">
        <v>0</v>
      </c>
      <c r="F286">
        <v>0</v>
      </c>
      <c r="G286" t="s">
        <v>2</v>
      </c>
      <c r="H286">
        <v>286.42151899999999</v>
      </c>
      <c r="I286">
        <v>1.7128000000000001E-2</v>
      </c>
      <c r="J286" t="s">
        <v>3</v>
      </c>
      <c r="K286">
        <v>198.67254500000001</v>
      </c>
      <c r="L286">
        <v>4.8710000000000003E-3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600</v>
      </c>
      <c r="D287" t="s">
        <v>1</v>
      </c>
      <c r="E287">
        <v>0</v>
      </c>
      <c r="F287">
        <v>0</v>
      </c>
      <c r="G287" t="s">
        <v>2</v>
      </c>
      <c r="H287">
        <v>343.63242500000001</v>
      </c>
      <c r="I287">
        <v>1.7377E-2</v>
      </c>
      <c r="J287" t="s">
        <v>3</v>
      </c>
      <c r="K287">
        <v>238.38324</v>
      </c>
      <c r="L287">
        <v>5.032E-3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700</v>
      </c>
      <c r="D288" t="s">
        <v>1</v>
      </c>
      <c r="E288">
        <v>0</v>
      </c>
      <c r="F288">
        <v>0</v>
      </c>
      <c r="G288" t="s">
        <v>2</v>
      </c>
      <c r="H288">
        <v>400.84262699999999</v>
      </c>
      <c r="I288">
        <v>1.8081E-2</v>
      </c>
      <c r="J288" t="s">
        <v>3</v>
      </c>
      <c r="K288">
        <v>278.09478300000001</v>
      </c>
      <c r="L288">
        <v>5.359E-3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800</v>
      </c>
      <c r="D289" t="s">
        <v>1</v>
      </c>
      <c r="E289">
        <v>0</v>
      </c>
      <c r="F289">
        <v>0</v>
      </c>
      <c r="G289" t="s">
        <v>2</v>
      </c>
      <c r="H289">
        <v>458.05574799999999</v>
      </c>
      <c r="I289">
        <v>1.925E-2</v>
      </c>
      <c r="J289" t="s">
        <v>3</v>
      </c>
      <c r="K289">
        <v>317.80651499999999</v>
      </c>
      <c r="L289">
        <v>5.4660000000000004E-3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900</v>
      </c>
      <c r="D290" t="s">
        <v>1</v>
      </c>
      <c r="E290">
        <v>0</v>
      </c>
      <c r="F290">
        <v>0</v>
      </c>
      <c r="G290" t="s">
        <v>2</v>
      </c>
      <c r="H290">
        <v>515.26973399999997</v>
      </c>
      <c r="I290">
        <v>2.0778999999999999E-2</v>
      </c>
      <c r="J290" t="s">
        <v>3</v>
      </c>
      <c r="K290">
        <v>357.51959299999999</v>
      </c>
      <c r="L290">
        <v>5.8939999999999999E-3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1000</v>
      </c>
      <c r="D291" t="s">
        <v>1</v>
      </c>
      <c r="E291">
        <v>0</v>
      </c>
      <c r="F291">
        <v>0</v>
      </c>
      <c r="G291" t="s">
        <v>2</v>
      </c>
      <c r="H291">
        <v>572.48343</v>
      </c>
      <c r="I291">
        <v>2.2620000000000001E-2</v>
      </c>
      <c r="J291" t="s">
        <v>3</v>
      </c>
      <c r="K291">
        <v>397.23282</v>
      </c>
      <c r="L291">
        <v>6.4720000000000003E-3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1100</v>
      </c>
      <c r="D292" t="s">
        <v>1</v>
      </c>
      <c r="E292">
        <v>0</v>
      </c>
      <c r="F292">
        <v>0</v>
      </c>
      <c r="G292" t="s">
        <v>2</v>
      </c>
      <c r="H292">
        <v>629.69716900000003</v>
      </c>
      <c r="I292">
        <v>2.4473999999999999E-2</v>
      </c>
      <c r="J292" t="s">
        <v>3</v>
      </c>
      <c r="K292">
        <v>436.94571000000002</v>
      </c>
      <c r="L292">
        <v>6.6709999999999998E-3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1200</v>
      </c>
      <c r="D293" t="s">
        <v>1</v>
      </c>
      <c r="E293">
        <v>0</v>
      </c>
      <c r="F293">
        <v>0</v>
      </c>
      <c r="G293" t="s">
        <v>2</v>
      </c>
      <c r="H293">
        <v>686.90917000000002</v>
      </c>
      <c r="I293">
        <v>2.6733E-2</v>
      </c>
      <c r="J293" t="s">
        <v>3</v>
      </c>
      <c r="K293">
        <v>476.65757300000001</v>
      </c>
      <c r="L293">
        <v>7.1269999999999997E-3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1300</v>
      </c>
      <c r="D294" t="s">
        <v>1</v>
      </c>
      <c r="E294">
        <v>0</v>
      </c>
      <c r="F294">
        <v>0</v>
      </c>
      <c r="G294" t="s">
        <v>2</v>
      </c>
      <c r="H294">
        <v>744.12034500000004</v>
      </c>
      <c r="I294">
        <v>2.9753999999999999E-2</v>
      </c>
      <c r="J294" t="s">
        <v>3</v>
      </c>
      <c r="K294">
        <v>516.36893799999996</v>
      </c>
      <c r="L294">
        <v>7.639E-3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1400</v>
      </c>
      <c r="D295" t="s">
        <v>1</v>
      </c>
      <c r="E295">
        <v>0</v>
      </c>
      <c r="F295">
        <v>0</v>
      </c>
      <c r="G295" t="s">
        <v>2</v>
      </c>
      <c r="H295">
        <v>801.33381999999995</v>
      </c>
      <c r="I295">
        <v>3.2407999999999999E-2</v>
      </c>
      <c r="J295" t="s">
        <v>3</v>
      </c>
      <c r="K295">
        <v>556.08319900000004</v>
      </c>
      <c r="L295">
        <v>8.1169999999999992E-3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1500</v>
      </c>
      <c r="D296" t="s">
        <v>1</v>
      </c>
      <c r="E296">
        <v>0</v>
      </c>
      <c r="F296">
        <v>0</v>
      </c>
      <c r="G296" t="s">
        <v>2</v>
      </c>
      <c r="H296">
        <v>858.54464099999996</v>
      </c>
      <c r="I296">
        <v>3.4748000000000001E-2</v>
      </c>
      <c r="J296" t="s">
        <v>3</v>
      </c>
      <c r="K296">
        <v>595.79601600000001</v>
      </c>
      <c r="L296">
        <v>8.8070000000000006E-3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1600</v>
      </c>
      <c r="D297" t="s">
        <v>1</v>
      </c>
      <c r="E297">
        <v>0</v>
      </c>
      <c r="F297">
        <v>0</v>
      </c>
      <c r="G297" t="s">
        <v>2</v>
      </c>
      <c r="H297">
        <v>915.759818</v>
      </c>
      <c r="I297">
        <v>3.7289000000000003E-2</v>
      </c>
      <c r="J297" t="s">
        <v>3</v>
      </c>
      <c r="K297">
        <v>635.51100299999996</v>
      </c>
      <c r="L297">
        <v>9.2700000000000005E-3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1700</v>
      </c>
      <c r="D298" t="s">
        <v>1</v>
      </c>
      <c r="E298">
        <v>0</v>
      </c>
      <c r="F298">
        <v>0</v>
      </c>
      <c r="G298" t="s">
        <v>2</v>
      </c>
      <c r="H298">
        <v>972.97222199999999</v>
      </c>
      <c r="I298">
        <v>4.0152E-2</v>
      </c>
      <c r="J298" t="s">
        <v>3</v>
      </c>
      <c r="K298">
        <v>675.224828</v>
      </c>
      <c r="L298">
        <v>1.0043E-2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1800</v>
      </c>
      <c r="D299" t="s">
        <v>1</v>
      </c>
      <c r="E299">
        <v>0</v>
      </c>
      <c r="F299">
        <v>0</v>
      </c>
      <c r="G299" t="s">
        <v>2</v>
      </c>
      <c r="H299">
        <v>1030.1965970000001</v>
      </c>
      <c r="I299">
        <v>4.5289000000000003E-2</v>
      </c>
      <c r="J299" t="s">
        <v>3</v>
      </c>
      <c r="K299">
        <v>714.93936799999994</v>
      </c>
      <c r="L299">
        <v>1.0867E-2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1900</v>
      </c>
      <c r="D300" t="s">
        <v>1</v>
      </c>
      <c r="E300">
        <v>0</v>
      </c>
      <c r="F300">
        <v>0</v>
      </c>
      <c r="G300" t="s">
        <v>2</v>
      </c>
      <c r="H300">
        <v>1087.4166310000001</v>
      </c>
      <c r="I300">
        <v>4.9218999999999999E-2</v>
      </c>
      <c r="J300" t="s">
        <v>3</v>
      </c>
      <c r="K300">
        <v>754.65984400000002</v>
      </c>
      <c r="L300">
        <v>1.3589E-2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2000</v>
      </c>
      <c r="D301" t="s">
        <v>1</v>
      </c>
      <c r="E301">
        <v>0</v>
      </c>
      <c r="F301">
        <v>0</v>
      </c>
      <c r="G301" t="s">
        <v>2</v>
      </c>
      <c r="H301">
        <v>1144.629829</v>
      </c>
      <c r="I301">
        <v>5.2218000000000001E-2</v>
      </c>
      <c r="J301" t="s">
        <v>3</v>
      </c>
      <c r="K301">
        <v>794.37319600000001</v>
      </c>
      <c r="L301">
        <v>1.4349000000000001E-2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100</v>
      </c>
      <c r="D302" t="s">
        <v>1</v>
      </c>
      <c r="E302">
        <v>0</v>
      </c>
      <c r="F302">
        <v>0</v>
      </c>
      <c r="G302" t="s">
        <v>2</v>
      </c>
      <c r="H302">
        <v>93.635670000000005</v>
      </c>
      <c r="I302">
        <v>3.2666000000000001E-2</v>
      </c>
      <c r="J302" t="s">
        <v>3</v>
      </c>
      <c r="K302">
        <v>64.042619000000002</v>
      </c>
      <c r="L302">
        <v>1.4694E-2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200</v>
      </c>
      <c r="D303" t="s">
        <v>1</v>
      </c>
      <c r="E303">
        <v>0</v>
      </c>
      <c r="F303">
        <v>0</v>
      </c>
      <c r="G303" t="s">
        <v>2</v>
      </c>
      <c r="H303">
        <v>187.12438499999999</v>
      </c>
      <c r="I303">
        <v>0.11658499999999999</v>
      </c>
      <c r="J303" t="s">
        <v>3</v>
      </c>
      <c r="K303">
        <v>128.01238799999999</v>
      </c>
      <c r="L303">
        <v>5.0971000000000002E-2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300</v>
      </c>
      <c r="D304" t="s">
        <v>1</v>
      </c>
      <c r="E304">
        <v>0</v>
      </c>
      <c r="F304">
        <v>0</v>
      </c>
      <c r="G304" t="s">
        <v>2</v>
      </c>
      <c r="H304">
        <v>280.60896600000001</v>
      </c>
      <c r="I304">
        <v>0.25142100000000001</v>
      </c>
      <c r="J304" t="s">
        <v>3</v>
      </c>
      <c r="K304">
        <v>191.98877300000001</v>
      </c>
      <c r="L304">
        <v>0.111084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400</v>
      </c>
      <c r="D305" t="s">
        <v>1</v>
      </c>
      <c r="E305">
        <v>0</v>
      </c>
      <c r="F305">
        <v>0</v>
      </c>
      <c r="G305" t="s">
        <v>2</v>
      </c>
      <c r="H305">
        <v>374.09552000000002</v>
      </c>
      <c r="I305">
        <v>0.43681300000000001</v>
      </c>
      <c r="J305" t="s">
        <v>3</v>
      </c>
      <c r="K305">
        <v>255.97237699999999</v>
      </c>
      <c r="L305">
        <v>0.193883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500</v>
      </c>
      <c r="D306" t="s">
        <v>1</v>
      </c>
      <c r="E306">
        <v>0</v>
      </c>
      <c r="F306">
        <v>0</v>
      </c>
      <c r="G306" t="s">
        <v>2</v>
      </c>
      <c r="H306">
        <v>467.58955400000002</v>
      </c>
      <c r="I306">
        <v>0.67700099999999996</v>
      </c>
      <c r="J306" t="s">
        <v>3</v>
      </c>
      <c r="K306">
        <v>319.96036500000002</v>
      </c>
      <c r="L306">
        <v>0.30144300000000002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600</v>
      </c>
      <c r="D307" t="s">
        <v>1</v>
      </c>
      <c r="E307">
        <v>0</v>
      </c>
      <c r="F307">
        <v>0</v>
      </c>
      <c r="G307" t="s">
        <v>2</v>
      </c>
      <c r="H307">
        <v>561.08853899999997</v>
      </c>
      <c r="I307">
        <v>0.96035899999999996</v>
      </c>
      <c r="J307" t="s">
        <v>3</v>
      </c>
      <c r="K307">
        <v>383.95418999999998</v>
      </c>
      <c r="L307">
        <v>0.42878899999999998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700</v>
      </c>
      <c r="D308" t="s">
        <v>1</v>
      </c>
      <c r="E308">
        <v>0</v>
      </c>
      <c r="F308">
        <v>0</v>
      </c>
      <c r="G308" t="s">
        <v>2</v>
      </c>
      <c r="H308">
        <v>654.58550300000002</v>
      </c>
      <c r="I308">
        <v>1.268643</v>
      </c>
      <c r="J308" t="s">
        <v>3</v>
      </c>
      <c r="K308">
        <v>447.94788599999998</v>
      </c>
      <c r="L308">
        <v>0.56781300000000001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800</v>
      </c>
      <c r="D309" t="s">
        <v>1</v>
      </c>
      <c r="E309">
        <v>0</v>
      </c>
      <c r="F309">
        <v>0</v>
      </c>
      <c r="G309" t="s">
        <v>2</v>
      </c>
      <c r="H309">
        <v>748.08825100000001</v>
      </c>
      <c r="I309">
        <v>1.629289</v>
      </c>
      <c r="J309" t="s">
        <v>3</v>
      </c>
      <c r="K309">
        <v>511.94558999999998</v>
      </c>
      <c r="L309">
        <v>0.72807500000000003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900</v>
      </c>
      <c r="D310" t="s">
        <v>1</v>
      </c>
      <c r="E310">
        <v>0</v>
      </c>
      <c r="F310">
        <v>0</v>
      </c>
      <c r="G310" t="s">
        <v>2</v>
      </c>
      <c r="H310">
        <v>841.59306800000002</v>
      </c>
      <c r="I310">
        <v>2.0348769999999998</v>
      </c>
      <c r="J310" t="s">
        <v>3</v>
      </c>
      <c r="K310">
        <v>575.94659200000001</v>
      </c>
      <c r="L310">
        <v>0.90643799999999997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1000</v>
      </c>
      <c r="D311" t="s">
        <v>1</v>
      </c>
      <c r="E311">
        <v>0</v>
      </c>
      <c r="F311">
        <v>0</v>
      </c>
      <c r="G311" t="s">
        <v>2</v>
      </c>
      <c r="H311">
        <v>935.10274500000003</v>
      </c>
      <c r="I311">
        <v>2.4871120000000002</v>
      </c>
      <c r="J311" t="s">
        <v>3</v>
      </c>
      <c r="K311">
        <v>639.95147199999997</v>
      </c>
      <c r="L311">
        <v>1.11067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1100</v>
      </c>
      <c r="D312" t="s">
        <v>1</v>
      </c>
      <c r="E312">
        <v>0</v>
      </c>
      <c r="F312">
        <v>0</v>
      </c>
      <c r="G312" t="s">
        <v>2</v>
      </c>
      <c r="H312">
        <v>1028.611472</v>
      </c>
      <c r="I312">
        <v>3.0028869999999999</v>
      </c>
      <c r="J312" t="s">
        <v>3</v>
      </c>
      <c r="K312">
        <v>703.959023</v>
      </c>
      <c r="L312">
        <v>1.331493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1200</v>
      </c>
      <c r="D313" t="s">
        <v>1</v>
      </c>
      <c r="E313">
        <v>0</v>
      </c>
      <c r="F313">
        <v>0</v>
      </c>
      <c r="G313" t="s">
        <v>2</v>
      </c>
      <c r="H313">
        <v>1122.123779</v>
      </c>
      <c r="I313">
        <v>3.5591599999999999</v>
      </c>
      <c r="J313" t="s">
        <v>3</v>
      </c>
      <c r="K313">
        <v>767.97251600000004</v>
      </c>
      <c r="L313">
        <v>1.5791470000000001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1300</v>
      </c>
      <c r="D314" t="s">
        <v>1</v>
      </c>
      <c r="E314">
        <v>0</v>
      </c>
      <c r="F314">
        <v>0</v>
      </c>
      <c r="G314" t="s">
        <v>2</v>
      </c>
      <c r="H314">
        <v>1215.6369070000001</v>
      </c>
      <c r="I314">
        <v>4.1564160000000001</v>
      </c>
      <c r="J314" t="s">
        <v>3</v>
      </c>
      <c r="K314">
        <v>831.98652200000004</v>
      </c>
      <c r="L314">
        <v>1.8476429999999999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1400</v>
      </c>
      <c r="D315" t="s">
        <v>1</v>
      </c>
      <c r="E315">
        <v>0</v>
      </c>
      <c r="F315">
        <v>0</v>
      </c>
      <c r="G315" t="s">
        <v>2</v>
      </c>
      <c r="H315">
        <v>1309.1543819999999</v>
      </c>
      <c r="I315">
        <v>4.7985259999999998</v>
      </c>
      <c r="J315" t="s">
        <v>3</v>
      </c>
      <c r="K315">
        <v>896.00490400000001</v>
      </c>
      <c r="L315">
        <v>2.1311369999999998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1500</v>
      </c>
      <c r="D316" t="s">
        <v>1</v>
      </c>
      <c r="E316">
        <v>0</v>
      </c>
      <c r="F316">
        <v>0</v>
      </c>
      <c r="G316" t="s">
        <v>2</v>
      </c>
      <c r="H316">
        <v>1402.682485</v>
      </c>
      <c r="I316">
        <v>5.4803839999999999</v>
      </c>
      <c r="J316" t="s">
        <v>3</v>
      </c>
      <c r="K316">
        <v>960.03068499999995</v>
      </c>
      <c r="L316">
        <v>2.4370029999999998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1600</v>
      </c>
      <c r="D317" t="s">
        <v>1</v>
      </c>
      <c r="E317">
        <v>0</v>
      </c>
      <c r="F317">
        <v>0</v>
      </c>
      <c r="G317" t="s">
        <v>2</v>
      </c>
      <c r="H317">
        <v>1496.216995</v>
      </c>
      <c r="I317">
        <v>6.2190810000000001</v>
      </c>
      <c r="J317" t="s">
        <v>3</v>
      </c>
      <c r="K317">
        <v>1024.0606869999999</v>
      </c>
      <c r="L317">
        <v>2.7606920000000001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1700</v>
      </c>
      <c r="D318" t="s">
        <v>1</v>
      </c>
      <c r="E318">
        <v>0</v>
      </c>
      <c r="F318">
        <v>0</v>
      </c>
      <c r="G318" t="s">
        <v>2</v>
      </c>
      <c r="H318">
        <v>1589.7597900000001</v>
      </c>
      <c r="I318">
        <v>7.0066949999999997</v>
      </c>
      <c r="J318" t="s">
        <v>3</v>
      </c>
      <c r="K318">
        <v>1088.09313</v>
      </c>
      <c r="L318">
        <v>3.1144660000000002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1800</v>
      </c>
      <c r="D319" t="s">
        <v>1</v>
      </c>
      <c r="E319">
        <v>0</v>
      </c>
      <c r="F319">
        <v>0</v>
      </c>
      <c r="G319" t="s">
        <v>2</v>
      </c>
      <c r="H319">
        <v>1683.3073830000001</v>
      </c>
      <c r="I319">
        <v>7.856344</v>
      </c>
      <c r="J319" t="s">
        <v>3</v>
      </c>
      <c r="K319">
        <v>1152.1279469999999</v>
      </c>
      <c r="L319">
        <v>3.4984009999999999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1900</v>
      </c>
      <c r="D320" t="s">
        <v>1</v>
      </c>
      <c r="E320">
        <v>0</v>
      </c>
      <c r="F320">
        <v>0</v>
      </c>
      <c r="G320" t="s">
        <v>2</v>
      </c>
      <c r="H320">
        <v>1776.857051</v>
      </c>
      <c r="I320">
        <v>8.7537529999999997</v>
      </c>
      <c r="J320" t="s">
        <v>3</v>
      </c>
      <c r="K320">
        <v>1216.166487</v>
      </c>
      <c r="L320">
        <v>3.902901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2000</v>
      </c>
      <c r="D321" t="s">
        <v>1</v>
      </c>
      <c r="E321">
        <v>0</v>
      </c>
      <c r="F321">
        <v>0</v>
      </c>
      <c r="G321" t="s">
        <v>2</v>
      </c>
      <c r="H321">
        <v>1870.4087300000001</v>
      </c>
      <c r="I321">
        <v>9.7089649999999992</v>
      </c>
      <c r="J321" t="s">
        <v>3</v>
      </c>
      <c r="K321">
        <v>1280.2068380000001</v>
      </c>
      <c r="L321">
        <v>4.3336129999999997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100</v>
      </c>
      <c r="D322" t="s">
        <v>1</v>
      </c>
      <c r="E322">
        <v>0</v>
      </c>
      <c r="F322">
        <v>0</v>
      </c>
      <c r="G322" t="s">
        <v>2</v>
      </c>
      <c r="H322">
        <v>3226.1452589999999</v>
      </c>
      <c r="I322">
        <v>55729.480436999998</v>
      </c>
      <c r="J322" t="s">
        <v>3</v>
      </c>
      <c r="K322">
        <v>3223.560156</v>
      </c>
      <c r="L322">
        <v>55640.494707999998</v>
      </c>
      <c r="M322" t="s">
        <v>4</v>
      </c>
      <c r="N322">
        <v>142.74471199999999</v>
      </c>
      <c r="O322">
        <v>97.363788999999997</v>
      </c>
      <c r="P322" t="s">
        <v>5</v>
      </c>
      <c r="Q322">
        <v>377.19489700000003</v>
      </c>
      <c r="R322">
        <v>722.48036400000001</v>
      </c>
      <c r="S322" t="s">
        <v>6</v>
      </c>
      <c r="T322">
        <v>83.312746000000004</v>
      </c>
      <c r="U322">
        <v>35.8292</v>
      </c>
      <c r="V322" t="s">
        <v>7</v>
      </c>
      <c r="W322">
        <v>83.725894999999994</v>
      </c>
      <c r="X322">
        <v>46.926219000000003</v>
      </c>
      <c r="Y322" t="s">
        <v>8</v>
      </c>
      <c r="Z322">
        <v>97.369659999999996</v>
      </c>
      <c r="AA322">
        <v>124.40146300000001</v>
      </c>
      <c r="AB322" t="s">
        <v>9</v>
      </c>
      <c r="AC322">
        <v>2628.403018</v>
      </c>
      <c r="AD322">
        <v>38692.699840000001</v>
      </c>
      <c r="AE322" t="s">
        <v>10</v>
      </c>
      <c r="AF322">
        <v>7.4798000000000003E-2</v>
      </c>
      <c r="AG322">
        <v>1.2799999999999999E-4</v>
      </c>
      <c r="AH322" t="s">
        <v>11</v>
      </c>
      <c r="AI322">
        <v>0.92829300000000003</v>
      </c>
      <c r="AJ322">
        <v>7.8999999999999996E-5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200</v>
      </c>
      <c r="D323" t="s">
        <v>1</v>
      </c>
      <c r="E323">
        <v>0</v>
      </c>
      <c r="F323">
        <v>0</v>
      </c>
      <c r="G323" t="s">
        <v>2</v>
      </c>
      <c r="H323">
        <v>6439.8601559999997</v>
      </c>
      <c r="I323">
        <v>119230.48706299999</v>
      </c>
      <c r="J323" t="s">
        <v>3</v>
      </c>
      <c r="K323">
        <v>6434.703955</v>
      </c>
      <c r="L323">
        <v>119042.07388</v>
      </c>
      <c r="M323" t="s">
        <v>4</v>
      </c>
      <c r="N323">
        <v>284.64261599999998</v>
      </c>
      <c r="O323">
        <v>233.653322</v>
      </c>
      <c r="P323" t="s">
        <v>5</v>
      </c>
      <c r="Q323">
        <v>755.31973500000004</v>
      </c>
      <c r="R323">
        <v>1725.487155</v>
      </c>
      <c r="S323" t="s">
        <v>6</v>
      </c>
      <c r="T323">
        <v>166.315932</v>
      </c>
      <c r="U323">
        <v>83.188806999999997</v>
      </c>
      <c r="V323" t="s">
        <v>7</v>
      </c>
      <c r="W323">
        <v>167.10318799999999</v>
      </c>
      <c r="X323">
        <v>102.692712</v>
      </c>
      <c r="Y323" t="s">
        <v>8</v>
      </c>
      <c r="Z323">
        <v>197.07957200000001</v>
      </c>
      <c r="AA323">
        <v>318.21265699999998</v>
      </c>
      <c r="AB323" t="s">
        <v>9</v>
      </c>
      <c r="AC323">
        <v>5244.48333</v>
      </c>
      <c r="AD323">
        <v>81183.286515999993</v>
      </c>
      <c r="AE323" t="s">
        <v>10</v>
      </c>
      <c r="AF323">
        <v>6.9418999999999995E-2</v>
      </c>
      <c r="AG323">
        <v>1.47E-4</v>
      </c>
      <c r="AH323" t="s">
        <v>11</v>
      </c>
      <c r="AI323">
        <v>0.93197200000000002</v>
      </c>
      <c r="AJ323">
        <v>3.6999999999999998E-5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300</v>
      </c>
      <c r="D324" t="s">
        <v>1</v>
      </c>
      <c r="E324">
        <v>0</v>
      </c>
      <c r="F324">
        <v>0</v>
      </c>
      <c r="G324" t="s">
        <v>2</v>
      </c>
      <c r="H324">
        <v>9651.0386330000001</v>
      </c>
      <c r="I324">
        <v>102307.983859</v>
      </c>
      <c r="J324" t="s">
        <v>3</v>
      </c>
      <c r="K324">
        <v>9643.2858400000005</v>
      </c>
      <c r="L324">
        <v>102127.401742</v>
      </c>
      <c r="M324" t="s">
        <v>4</v>
      </c>
      <c r="N324">
        <v>425.97493500000002</v>
      </c>
      <c r="O324">
        <v>198.30015599999999</v>
      </c>
      <c r="P324" t="s">
        <v>5</v>
      </c>
      <c r="Q324">
        <v>1134.3889810000001</v>
      </c>
      <c r="R324">
        <v>1811.404528</v>
      </c>
      <c r="S324" t="s">
        <v>6</v>
      </c>
      <c r="T324">
        <v>249.05286699999999</v>
      </c>
      <c r="U324">
        <v>74.800206000000003</v>
      </c>
      <c r="V324" t="s">
        <v>7</v>
      </c>
      <c r="W324">
        <v>250.68087299999999</v>
      </c>
      <c r="X324">
        <v>94.578547</v>
      </c>
      <c r="Y324" t="s">
        <v>8</v>
      </c>
      <c r="Z324">
        <v>297.688468</v>
      </c>
      <c r="AA324">
        <v>323.46405299999998</v>
      </c>
      <c r="AB324" t="s">
        <v>9</v>
      </c>
      <c r="AC324">
        <v>7856.8551070000003</v>
      </c>
      <c r="AD324">
        <v>66923.420091000007</v>
      </c>
      <c r="AE324" t="s">
        <v>10</v>
      </c>
      <c r="AF324">
        <v>6.5087999999999993E-2</v>
      </c>
      <c r="AG324">
        <v>1.2999999999999999E-4</v>
      </c>
      <c r="AH324" t="s">
        <v>11</v>
      </c>
      <c r="AI324">
        <v>0.93326500000000001</v>
      </c>
      <c r="AJ324">
        <v>4.0000000000000003E-5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400</v>
      </c>
      <c r="D325" t="s">
        <v>1</v>
      </c>
      <c r="E325">
        <v>0</v>
      </c>
      <c r="F325">
        <v>0</v>
      </c>
      <c r="G325" t="s">
        <v>2</v>
      </c>
      <c r="H325">
        <v>12868.400898</v>
      </c>
      <c r="I325">
        <v>174156.59107200001</v>
      </c>
      <c r="J325" t="s">
        <v>3</v>
      </c>
      <c r="K325">
        <v>12858.074121</v>
      </c>
      <c r="L325">
        <v>173845.339763</v>
      </c>
      <c r="M325" t="s">
        <v>4</v>
      </c>
      <c r="N325">
        <v>568.35734500000001</v>
      </c>
      <c r="O325">
        <v>319.78059400000001</v>
      </c>
      <c r="P325" t="s">
        <v>5</v>
      </c>
      <c r="Q325">
        <v>1512.973796</v>
      </c>
      <c r="R325">
        <v>2657.4053629999999</v>
      </c>
      <c r="S325" t="s">
        <v>6</v>
      </c>
      <c r="T325">
        <v>332.08057200000002</v>
      </c>
      <c r="U325">
        <v>123.40840799999999</v>
      </c>
      <c r="V325" t="s">
        <v>7</v>
      </c>
      <c r="W325">
        <v>333.79402900000002</v>
      </c>
      <c r="X325">
        <v>147.37158299999999</v>
      </c>
      <c r="Y325" t="s">
        <v>8</v>
      </c>
      <c r="Z325">
        <v>397.299937</v>
      </c>
      <c r="AA325">
        <v>229.39309399999999</v>
      </c>
      <c r="AB325" t="s">
        <v>9</v>
      </c>
      <c r="AC325">
        <v>10474.104375000001</v>
      </c>
      <c r="AD325">
        <v>117210.47840599999</v>
      </c>
      <c r="AE325" t="s">
        <v>10</v>
      </c>
      <c r="AF325">
        <v>6.3016000000000003E-2</v>
      </c>
      <c r="AG325">
        <v>1.46E-4</v>
      </c>
      <c r="AH325" t="s">
        <v>11</v>
      </c>
      <c r="AI325">
        <v>0.93350200000000005</v>
      </c>
      <c r="AJ325">
        <v>4.0000000000000003E-5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500</v>
      </c>
      <c r="D326" t="s">
        <v>1</v>
      </c>
      <c r="E326">
        <v>0</v>
      </c>
      <c r="F326">
        <v>0</v>
      </c>
      <c r="G326" t="s">
        <v>2</v>
      </c>
      <c r="H326">
        <v>16039.893222999999</v>
      </c>
      <c r="I326">
        <v>231591.01342800001</v>
      </c>
      <c r="J326" t="s">
        <v>3</v>
      </c>
      <c r="K326">
        <v>16027.028104999999</v>
      </c>
      <c r="L326">
        <v>231193.279637</v>
      </c>
      <c r="M326" t="s">
        <v>4</v>
      </c>
      <c r="N326">
        <v>708.26123500000006</v>
      </c>
      <c r="O326">
        <v>450.67428000000001</v>
      </c>
      <c r="P326" t="s">
        <v>5</v>
      </c>
      <c r="Q326">
        <v>1888.927717</v>
      </c>
      <c r="R326">
        <v>3287.4906599999999</v>
      </c>
      <c r="S326" t="s">
        <v>6</v>
      </c>
      <c r="T326">
        <v>414.23678200000001</v>
      </c>
      <c r="U326">
        <v>159.82909699999999</v>
      </c>
      <c r="V326" t="s">
        <v>7</v>
      </c>
      <c r="W326">
        <v>415.81469399999997</v>
      </c>
      <c r="X326">
        <v>186.51745399999999</v>
      </c>
      <c r="Y326" t="s">
        <v>8</v>
      </c>
      <c r="Z326">
        <v>497.92049300000002</v>
      </c>
      <c r="AA326">
        <v>359.54123600000003</v>
      </c>
      <c r="AB326" t="s">
        <v>9</v>
      </c>
      <c r="AC326">
        <v>13050.387968999999</v>
      </c>
      <c r="AD326">
        <v>158631.57969899999</v>
      </c>
      <c r="AE326" t="s">
        <v>10</v>
      </c>
      <c r="AF326">
        <v>5.9357E-2</v>
      </c>
      <c r="AG326">
        <v>9.2E-5</v>
      </c>
      <c r="AH326" t="s">
        <v>11</v>
      </c>
      <c r="AI326">
        <v>0.93593099999999996</v>
      </c>
      <c r="AJ326">
        <v>7.3999999999999996E-5</v>
      </c>
      <c r="AK326" t="s">
        <v>12</v>
      </c>
      <c r="AL326">
        <v>9.6199999999999992</v>
      </c>
      <c r="AM326">
        <v>4534.6755999999996</v>
      </c>
    </row>
    <row r="327" spans="1:39" x14ac:dyDescent="0.25">
      <c r="A327" t="s">
        <v>18</v>
      </c>
      <c r="B327">
        <v>6</v>
      </c>
      <c r="C327">
        <v>600</v>
      </c>
      <c r="D327" t="s">
        <v>1</v>
      </c>
      <c r="E327">
        <v>0</v>
      </c>
      <c r="F327">
        <v>0</v>
      </c>
      <c r="G327" t="s">
        <v>2</v>
      </c>
      <c r="H327">
        <v>19235.036210999999</v>
      </c>
      <c r="I327">
        <v>199843.19199399999</v>
      </c>
      <c r="J327" t="s">
        <v>3</v>
      </c>
      <c r="K327">
        <v>19219.613633000001</v>
      </c>
      <c r="L327">
        <v>199494.897574</v>
      </c>
      <c r="M327" t="s">
        <v>4</v>
      </c>
      <c r="N327">
        <v>849.70282499999996</v>
      </c>
      <c r="O327">
        <v>367.03389499999997</v>
      </c>
      <c r="P327" t="s">
        <v>5</v>
      </c>
      <c r="Q327">
        <v>2265.3287059999998</v>
      </c>
      <c r="R327">
        <v>3146.3840919999998</v>
      </c>
      <c r="S327" t="s">
        <v>6</v>
      </c>
      <c r="T327">
        <v>497.18235499999997</v>
      </c>
      <c r="U327">
        <v>148.73893100000001</v>
      </c>
      <c r="V327" t="s">
        <v>7</v>
      </c>
      <c r="W327">
        <v>498.937816</v>
      </c>
      <c r="X327">
        <v>167.50583499999999</v>
      </c>
      <c r="Y327" t="s">
        <v>8</v>
      </c>
      <c r="Z327">
        <v>597.14006800000004</v>
      </c>
      <c r="AA327">
        <v>446.52832999999998</v>
      </c>
      <c r="AB327" t="s">
        <v>9</v>
      </c>
      <c r="AC327">
        <v>15647.646973000001</v>
      </c>
      <c r="AD327">
        <v>135978.43823599999</v>
      </c>
      <c r="AE327" t="s">
        <v>10</v>
      </c>
      <c r="AF327">
        <v>5.8879000000000001E-2</v>
      </c>
      <c r="AG327">
        <v>9.1000000000000003E-5</v>
      </c>
      <c r="AH327" t="s">
        <v>11</v>
      </c>
      <c r="AI327">
        <v>0.93640599999999996</v>
      </c>
      <c r="AJ327">
        <v>7.7999999999999999E-5</v>
      </c>
      <c r="AK327" t="s">
        <v>12</v>
      </c>
      <c r="AL327">
        <v>10.06</v>
      </c>
      <c r="AM327">
        <v>4535.6963999999998</v>
      </c>
    </row>
    <row r="328" spans="1:39" x14ac:dyDescent="0.25">
      <c r="A328" t="s">
        <v>18</v>
      </c>
      <c r="B328">
        <v>7</v>
      </c>
      <c r="C328">
        <v>700</v>
      </c>
      <c r="D328" t="s">
        <v>1</v>
      </c>
      <c r="E328">
        <v>0</v>
      </c>
      <c r="F328">
        <v>0</v>
      </c>
      <c r="G328" t="s">
        <v>2</v>
      </c>
      <c r="H328">
        <v>22448.257266000001</v>
      </c>
      <c r="I328">
        <v>252531.53468099999</v>
      </c>
      <c r="J328" t="s">
        <v>3</v>
      </c>
      <c r="K328">
        <v>22430.265195</v>
      </c>
      <c r="L328">
        <v>252072.79458099999</v>
      </c>
      <c r="M328" t="s">
        <v>4</v>
      </c>
      <c r="N328">
        <v>990.97343899999998</v>
      </c>
      <c r="O328">
        <v>442.914694</v>
      </c>
      <c r="P328" t="s">
        <v>5</v>
      </c>
      <c r="Q328">
        <v>2644.555034</v>
      </c>
      <c r="R328">
        <v>3789.1531340000001</v>
      </c>
      <c r="S328" t="s">
        <v>6</v>
      </c>
      <c r="T328">
        <v>580.01154099999997</v>
      </c>
      <c r="U328">
        <v>192.22982300000001</v>
      </c>
      <c r="V328" t="s">
        <v>7</v>
      </c>
      <c r="W328">
        <v>582.40613499999995</v>
      </c>
      <c r="X328">
        <v>200.85261499999999</v>
      </c>
      <c r="Y328" t="s">
        <v>8</v>
      </c>
      <c r="Z328">
        <v>698.91932499999996</v>
      </c>
      <c r="AA328">
        <v>334.704162</v>
      </c>
      <c r="AB328" t="s">
        <v>9</v>
      </c>
      <c r="AC328">
        <v>18261.935234</v>
      </c>
      <c r="AD328">
        <v>175245.688157</v>
      </c>
      <c r="AE328" t="s">
        <v>10</v>
      </c>
      <c r="AF328">
        <v>5.7882000000000003E-2</v>
      </c>
      <c r="AG328">
        <v>7.7000000000000001E-5</v>
      </c>
      <c r="AH328" t="s">
        <v>11</v>
      </c>
      <c r="AI328">
        <v>0.93730899999999995</v>
      </c>
      <c r="AJ328">
        <v>8.7999999999999998E-5</v>
      </c>
      <c r="AK328" t="s">
        <v>12</v>
      </c>
      <c r="AL328">
        <v>11.1</v>
      </c>
      <c r="AM328">
        <v>4567.7700000000004</v>
      </c>
    </row>
    <row r="329" spans="1:39" x14ac:dyDescent="0.25">
      <c r="A329" t="s">
        <v>18</v>
      </c>
      <c r="B329">
        <v>8</v>
      </c>
      <c r="C329">
        <v>800</v>
      </c>
      <c r="D329" t="s">
        <v>1</v>
      </c>
      <c r="E329">
        <v>0</v>
      </c>
      <c r="F329">
        <v>0</v>
      </c>
      <c r="G329" t="s">
        <v>2</v>
      </c>
      <c r="H329">
        <v>25610.615547000001</v>
      </c>
      <c r="I329">
        <v>349012.38044899999</v>
      </c>
      <c r="J329" t="s">
        <v>3</v>
      </c>
      <c r="K329">
        <v>25590.090468999999</v>
      </c>
      <c r="L329">
        <v>348400.96004199999</v>
      </c>
      <c r="M329" t="s">
        <v>4</v>
      </c>
      <c r="N329">
        <v>1130.752876</v>
      </c>
      <c r="O329">
        <v>595.73413400000004</v>
      </c>
      <c r="P329" t="s">
        <v>5</v>
      </c>
      <c r="Q329">
        <v>3016.68498</v>
      </c>
      <c r="R329">
        <v>5188.7851440000004</v>
      </c>
      <c r="S329" t="s">
        <v>6</v>
      </c>
      <c r="T329">
        <v>661.71682599999997</v>
      </c>
      <c r="U329">
        <v>270.91589599999998</v>
      </c>
      <c r="V329" t="s">
        <v>7</v>
      </c>
      <c r="W329">
        <v>664.40876700000001</v>
      </c>
      <c r="X329">
        <v>272.85830800000002</v>
      </c>
      <c r="Y329" t="s">
        <v>8</v>
      </c>
      <c r="Z329">
        <v>797.01861699999995</v>
      </c>
      <c r="AA329">
        <v>378.05041599999998</v>
      </c>
      <c r="AB329" t="s">
        <v>9</v>
      </c>
      <c r="AC329">
        <v>20832.650077999999</v>
      </c>
      <c r="AD329">
        <v>245298.54629500001</v>
      </c>
      <c r="AE329" t="s">
        <v>10</v>
      </c>
      <c r="AF329">
        <v>5.6438000000000002E-2</v>
      </c>
      <c r="AG329">
        <v>3.8999999999999999E-5</v>
      </c>
      <c r="AH329" t="s">
        <v>11</v>
      </c>
      <c r="AI329">
        <v>0.93731600000000004</v>
      </c>
      <c r="AJ329">
        <v>8.7999999999999998E-5</v>
      </c>
      <c r="AK329" t="s">
        <v>12</v>
      </c>
      <c r="AL329">
        <v>16.579999999999998</v>
      </c>
      <c r="AM329">
        <v>6487.5236000000004</v>
      </c>
    </row>
    <row r="330" spans="1:39" x14ac:dyDescent="0.25">
      <c r="A330" t="s">
        <v>18</v>
      </c>
      <c r="B330">
        <v>9</v>
      </c>
      <c r="C330">
        <v>900</v>
      </c>
      <c r="D330" t="s">
        <v>1</v>
      </c>
      <c r="E330">
        <v>0</v>
      </c>
      <c r="F330">
        <v>0</v>
      </c>
      <c r="G330" t="s">
        <v>2</v>
      </c>
      <c r="H330">
        <v>28864.673944999999</v>
      </c>
      <c r="I330">
        <v>401987.59819300001</v>
      </c>
      <c r="J330" t="s">
        <v>3</v>
      </c>
      <c r="K330">
        <v>28841.551328000001</v>
      </c>
      <c r="L330">
        <v>401299.40232499997</v>
      </c>
      <c r="M330" t="s">
        <v>4</v>
      </c>
      <c r="N330">
        <v>1273.8830270000001</v>
      </c>
      <c r="O330">
        <v>685.19766200000004</v>
      </c>
      <c r="P330" t="s">
        <v>5</v>
      </c>
      <c r="Q330">
        <v>3401.0439110000002</v>
      </c>
      <c r="R330">
        <v>6288.355971</v>
      </c>
      <c r="S330" t="s">
        <v>6</v>
      </c>
      <c r="T330">
        <v>745.40078400000004</v>
      </c>
      <c r="U330">
        <v>317.769318</v>
      </c>
      <c r="V330" t="s">
        <v>7</v>
      </c>
      <c r="W330">
        <v>748.61496299999999</v>
      </c>
      <c r="X330">
        <v>321.499619</v>
      </c>
      <c r="Y330" t="s">
        <v>8</v>
      </c>
      <c r="Z330">
        <v>900.51712299999997</v>
      </c>
      <c r="AA330">
        <v>602.74359800000002</v>
      </c>
      <c r="AB330" t="s">
        <v>9</v>
      </c>
      <c r="AC330">
        <v>23480.145742000001</v>
      </c>
      <c r="AD330">
        <v>283156.17343299999</v>
      </c>
      <c r="AE330" t="s">
        <v>10</v>
      </c>
      <c r="AF330">
        <v>5.6139000000000001E-2</v>
      </c>
      <c r="AG330">
        <v>3.8000000000000002E-5</v>
      </c>
      <c r="AH330" t="s">
        <v>11</v>
      </c>
      <c r="AI330">
        <v>0.93733299999999997</v>
      </c>
      <c r="AJ330">
        <v>8.7999999999999998E-5</v>
      </c>
      <c r="AK330" t="s">
        <v>12</v>
      </c>
      <c r="AL330">
        <v>17.68</v>
      </c>
      <c r="AM330">
        <v>6510.3375999999998</v>
      </c>
    </row>
    <row r="331" spans="1:39" x14ac:dyDescent="0.25">
      <c r="A331" t="s">
        <v>18</v>
      </c>
      <c r="B331">
        <v>10</v>
      </c>
      <c r="C331">
        <v>1000</v>
      </c>
      <c r="D331" t="s">
        <v>1</v>
      </c>
      <c r="E331">
        <v>0</v>
      </c>
      <c r="F331">
        <v>0</v>
      </c>
      <c r="G331" t="s">
        <v>2</v>
      </c>
      <c r="H331">
        <v>32080.20793</v>
      </c>
      <c r="I331">
        <v>451004.10251400003</v>
      </c>
      <c r="J331" t="s">
        <v>3</v>
      </c>
      <c r="K331">
        <v>32054.512460999998</v>
      </c>
      <c r="L331">
        <v>450220.93930000003</v>
      </c>
      <c r="M331" t="s">
        <v>4</v>
      </c>
      <c r="N331">
        <v>1415.11167</v>
      </c>
      <c r="O331">
        <v>774.18106499999999</v>
      </c>
      <c r="P331" t="s">
        <v>5</v>
      </c>
      <c r="Q331">
        <v>3779.2034180000001</v>
      </c>
      <c r="R331">
        <v>6932.1639020000002</v>
      </c>
      <c r="S331" t="s">
        <v>6</v>
      </c>
      <c r="T331">
        <v>828.50862299999994</v>
      </c>
      <c r="U331">
        <v>348.35360700000001</v>
      </c>
      <c r="V331" t="s">
        <v>7</v>
      </c>
      <c r="W331">
        <v>832.14757899999995</v>
      </c>
      <c r="X331">
        <v>358.01609400000001</v>
      </c>
      <c r="Y331" t="s">
        <v>8</v>
      </c>
      <c r="Z331">
        <v>1000.584323</v>
      </c>
      <c r="AA331">
        <v>627.18781799999999</v>
      </c>
      <c r="AB331" t="s">
        <v>9</v>
      </c>
      <c r="AC331">
        <v>26097.762852</v>
      </c>
      <c r="AD331">
        <v>322190.36736400001</v>
      </c>
      <c r="AE331" t="s">
        <v>10</v>
      </c>
      <c r="AF331">
        <v>5.5823999999999999E-2</v>
      </c>
      <c r="AG331">
        <v>3.4999999999999997E-5</v>
      </c>
      <c r="AH331" t="s">
        <v>11</v>
      </c>
      <c r="AI331">
        <v>0.93779500000000005</v>
      </c>
      <c r="AJ331">
        <v>9.6000000000000002E-5</v>
      </c>
      <c r="AK331" t="s">
        <v>12</v>
      </c>
      <c r="AL331">
        <v>17.88</v>
      </c>
      <c r="AM331">
        <v>6505.2255999999998</v>
      </c>
    </row>
    <row r="332" spans="1:39" x14ac:dyDescent="0.25">
      <c r="A332" t="s">
        <v>18</v>
      </c>
      <c r="B332">
        <v>11</v>
      </c>
      <c r="C332">
        <v>1100</v>
      </c>
      <c r="D332" t="s">
        <v>1</v>
      </c>
      <c r="E332">
        <v>0</v>
      </c>
      <c r="F332">
        <v>0</v>
      </c>
      <c r="G332" t="s">
        <v>2</v>
      </c>
      <c r="H332">
        <v>35286.728594</v>
      </c>
      <c r="I332">
        <v>466451.50190899998</v>
      </c>
      <c r="J332" t="s">
        <v>3</v>
      </c>
      <c r="K332">
        <v>35258.470781000004</v>
      </c>
      <c r="L332">
        <v>465655.08455899998</v>
      </c>
      <c r="M332" t="s">
        <v>4</v>
      </c>
      <c r="N332">
        <v>1556.407676</v>
      </c>
      <c r="O332">
        <v>822.05204300000003</v>
      </c>
      <c r="P332" t="s">
        <v>5</v>
      </c>
      <c r="Q332">
        <v>4159.6262649999999</v>
      </c>
      <c r="R332">
        <v>7333.9660270000004</v>
      </c>
      <c r="S332" t="s">
        <v>6</v>
      </c>
      <c r="T332">
        <v>911.56357100000002</v>
      </c>
      <c r="U332">
        <v>362.91736700000001</v>
      </c>
      <c r="V332" t="s">
        <v>7</v>
      </c>
      <c r="W332">
        <v>915.18791299999998</v>
      </c>
      <c r="X332">
        <v>368.88557800000001</v>
      </c>
      <c r="Y332" t="s">
        <v>8</v>
      </c>
      <c r="Z332">
        <v>1101.6660569999999</v>
      </c>
      <c r="AA332">
        <v>548.12301100000002</v>
      </c>
      <c r="AB332" t="s">
        <v>9</v>
      </c>
      <c r="AC332">
        <v>28705.502148</v>
      </c>
      <c r="AD332">
        <v>330086.54261800001</v>
      </c>
      <c r="AE332" t="s">
        <v>10</v>
      </c>
      <c r="AF332">
        <v>5.5643999999999999E-2</v>
      </c>
      <c r="AG332">
        <v>3.4E-5</v>
      </c>
      <c r="AH332" t="s">
        <v>11</v>
      </c>
      <c r="AI332">
        <v>0.93796900000000005</v>
      </c>
      <c r="AJ332">
        <v>9.6000000000000002E-5</v>
      </c>
      <c r="AK332" t="s">
        <v>12</v>
      </c>
      <c r="AL332">
        <v>33.9</v>
      </c>
      <c r="AM332">
        <v>12228.85</v>
      </c>
    </row>
    <row r="333" spans="1:39" x14ac:dyDescent="0.25">
      <c r="A333" t="s">
        <v>18</v>
      </c>
      <c r="B333">
        <v>12</v>
      </c>
      <c r="C333">
        <v>1200</v>
      </c>
      <c r="D333" t="s">
        <v>1</v>
      </c>
      <c r="E333">
        <v>0</v>
      </c>
      <c r="F333">
        <v>0</v>
      </c>
      <c r="G333" t="s">
        <v>2</v>
      </c>
      <c r="H333">
        <v>38522.553749999999</v>
      </c>
      <c r="I333">
        <v>491445.41274300002</v>
      </c>
      <c r="J333" t="s">
        <v>3</v>
      </c>
      <c r="K333">
        <v>38491.709453000003</v>
      </c>
      <c r="L333">
        <v>490607.86093199998</v>
      </c>
      <c r="M333" t="s">
        <v>4</v>
      </c>
      <c r="N333">
        <v>1698.6430809999999</v>
      </c>
      <c r="O333">
        <v>859.46827199999996</v>
      </c>
      <c r="P333" t="s">
        <v>5</v>
      </c>
      <c r="Q333">
        <v>4544.7521779999997</v>
      </c>
      <c r="R333">
        <v>7759.9396640000004</v>
      </c>
      <c r="S333" t="s">
        <v>6</v>
      </c>
      <c r="T333">
        <v>994.781295</v>
      </c>
      <c r="U333">
        <v>378.52389899999997</v>
      </c>
      <c r="V333" t="s">
        <v>7</v>
      </c>
      <c r="W333">
        <v>999.45617600000003</v>
      </c>
      <c r="X333">
        <v>399.82798000000003</v>
      </c>
      <c r="Y333" t="s">
        <v>8</v>
      </c>
      <c r="Z333">
        <v>1203.0996680000001</v>
      </c>
      <c r="AA333">
        <v>656.75195399999996</v>
      </c>
      <c r="AB333" t="s">
        <v>9</v>
      </c>
      <c r="AC333">
        <v>31336.150586</v>
      </c>
      <c r="AD333">
        <v>346527.60815300001</v>
      </c>
      <c r="AE333" t="s">
        <v>10</v>
      </c>
      <c r="AF333">
        <v>5.4981000000000002E-2</v>
      </c>
      <c r="AG333">
        <v>2.1999999999999999E-5</v>
      </c>
      <c r="AH333" t="s">
        <v>11</v>
      </c>
      <c r="AI333">
        <v>0.93840999999999997</v>
      </c>
      <c r="AJ333">
        <v>1.02E-4</v>
      </c>
      <c r="AK333" t="s">
        <v>12</v>
      </c>
      <c r="AL333">
        <v>43.26</v>
      </c>
      <c r="AM333">
        <v>13865.8724</v>
      </c>
    </row>
    <row r="334" spans="1:39" x14ac:dyDescent="0.25">
      <c r="A334" t="s">
        <v>18</v>
      </c>
      <c r="B334">
        <v>13</v>
      </c>
      <c r="C334">
        <v>1300</v>
      </c>
      <c r="D334" t="s">
        <v>1</v>
      </c>
      <c r="E334">
        <v>0</v>
      </c>
      <c r="F334">
        <v>0</v>
      </c>
      <c r="G334" t="s">
        <v>2</v>
      </c>
      <c r="H334">
        <v>41722.367891000002</v>
      </c>
      <c r="I334">
        <v>630567.60831499996</v>
      </c>
      <c r="J334" t="s">
        <v>3</v>
      </c>
      <c r="K334">
        <v>41688.963437999999</v>
      </c>
      <c r="L334">
        <v>629474.88288599998</v>
      </c>
      <c r="M334" t="s">
        <v>4</v>
      </c>
      <c r="N334">
        <v>1840.362715</v>
      </c>
      <c r="O334">
        <v>1138.4994770000001</v>
      </c>
      <c r="P334" t="s">
        <v>5</v>
      </c>
      <c r="Q334">
        <v>4925.4843849999997</v>
      </c>
      <c r="R334">
        <v>9668.600778</v>
      </c>
      <c r="S334" t="s">
        <v>6</v>
      </c>
      <c r="T334">
        <v>1077.488484</v>
      </c>
      <c r="U334">
        <v>497.18059399999999</v>
      </c>
      <c r="V334" t="s">
        <v>7</v>
      </c>
      <c r="W334">
        <v>1082.5261350000001</v>
      </c>
      <c r="X334">
        <v>472.56981100000002</v>
      </c>
      <c r="Y334" t="s">
        <v>8</v>
      </c>
      <c r="Z334">
        <v>1302.7017330000001</v>
      </c>
      <c r="AA334">
        <v>863.85796800000003</v>
      </c>
      <c r="AB334" t="s">
        <v>9</v>
      </c>
      <c r="AC334">
        <v>33928.881367000002</v>
      </c>
      <c r="AD334">
        <v>438659.31242799998</v>
      </c>
      <c r="AE334" t="s">
        <v>10</v>
      </c>
      <c r="AF334">
        <v>5.4981000000000002E-2</v>
      </c>
      <c r="AG334">
        <v>2.1999999999999999E-5</v>
      </c>
      <c r="AH334" t="s">
        <v>11</v>
      </c>
      <c r="AI334">
        <v>0.93892699999999996</v>
      </c>
      <c r="AJ334">
        <v>1.08E-4</v>
      </c>
      <c r="AK334" t="s">
        <v>12</v>
      </c>
      <c r="AL334">
        <v>62.86</v>
      </c>
      <c r="AM334">
        <v>19119.2804</v>
      </c>
    </row>
    <row r="335" spans="1:39" x14ac:dyDescent="0.25">
      <c r="A335" t="s">
        <v>18</v>
      </c>
      <c r="B335">
        <v>14</v>
      </c>
      <c r="C335">
        <v>1400</v>
      </c>
      <c r="D335" t="s">
        <v>1</v>
      </c>
      <c r="E335">
        <v>0</v>
      </c>
      <c r="F335">
        <v>0</v>
      </c>
      <c r="G335" t="s">
        <v>2</v>
      </c>
      <c r="H335">
        <v>44960.560233999997</v>
      </c>
      <c r="I335">
        <v>675912.68364399998</v>
      </c>
      <c r="J335" t="s">
        <v>3</v>
      </c>
      <c r="K335">
        <v>44924.568281</v>
      </c>
      <c r="L335">
        <v>674737.38622500002</v>
      </c>
      <c r="M335" t="s">
        <v>4</v>
      </c>
      <c r="N335">
        <v>1982.715559</v>
      </c>
      <c r="O335">
        <v>1257.3672570000001</v>
      </c>
      <c r="P335" t="s">
        <v>5</v>
      </c>
      <c r="Q335">
        <v>5310.8348050000004</v>
      </c>
      <c r="R335">
        <v>10531.503873</v>
      </c>
      <c r="S335" t="s">
        <v>6</v>
      </c>
      <c r="T335">
        <v>1160.415935</v>
      </c>
      <c r="U335">
        <v>530.07031800000004</v>
      </c>
      <c r="V335" t="s">
        <v>7</v>
      </c>
      <c r="W335">
        <v>1165.6115870000001</v>
      </c>
      <c r="X335">
        <v>485.72591299999999</v>
      </c>
      <c r="Y335" t="s">
        <v>8</v>
      </c>
      <c r="Z335">
        <v>1404.6909840000001</v>
      </c>
      <c r="AA335">
        <v>818.40983900000003</v>
      </c>
      <c r="AB335" t="s">
        <v>9</v>
      </c>
      <c r="AC335">
        <v>36548.582265999998</v>
      </c>
      <c r="AD335">
        <v>463455.72441000002</v>
      </c>
      <c r="AE335" t="s">
        <v>10</v>
      </c>
      <c r="AF335">
        <v>5.4841000000000001E-2</v>
      </c>
      <c r="AG335">
        <v>2.0000000000000002E-5</v>
      </c>
      <c r="AH335" t="s">
        <v>11</v>
      </c>
      <c r="AI335">
        <v>0.93892799999999998</v>
      </c>
      <c r="AJ335">
        <v>1.08E-4</v>
      </c>
      <c r="AK335" t="s">
        <v>12</v>
      </c>
      <c r="AL335">
        <v>70.44</v>
      </c>
      <c r="AM335">
        <v>19810.966400000001</v>
      </c>
    </row>
    <row r="336" spans="1:39" x14ac:dyDescent="0.25">
      <c r="A336" t="s">
        <v>18</v>
      </c>
      <c r="B336">
        <v>15</v>
      </c>
      <c r="C336">
        <v>1500</v>
      </c>
      <c r="D336" t="s">
        <v>1</v>
      </c>
      <c r="E336">
        <v>0</v>
      </c>
      <c r="F336">
        <v>0</v>
      </c>
      <c r="G336" t="s">
        <v>2</v>
      </c>
      <c r="H336">
        <v>48196.555625000001</v>
      </c>
      <c r="I336">
        <v>718558.55409300001</v>
      </c>
      <c r="J336" t="s">
        <v>3</v>
      </c>
      <c r="K336">
        <v>48157.976016000001</v>
      </c>
      <c r="L336">
        <v>717313.52626099996</v>
      </c>
      <c r="M336" t="s">
        <v>4</v>
      </c>
      <c r="N336">
        <v>2125.5273120000002</v>
      </c>
      <c r="O336">
        <v>1354.0230570000001</v>
      </c>
      <c r="P336" t="s">
        <v>5</v>
      </c>
      <c r="Q336">
        <v>5696.2554200000004</v>
      </c>
      <c r="R336">
        <v>11042.361736000001</v>
      </c>
      <c r="S336" t="s">
        <v>6</v>
      </c>
      <c r="T336">
        <v>1243.3367189999999</v>
      </c>
      <c r="U336">
        <v>562.03283799999997</v>
      </c>
      <c r="V336" t="s">
        <v>7</v>
      </c>
      <c r="W336">
        <v>1249.312422</v>
      </c>
      <c r="X336">
        <v>477.74564099999998</v>
      </c>
      <c r="Y336" t="s">
        <v>8</v>
      </c>
      <c r="Z336">
        <v>1505.36751</v>
      </c>
      <c r="AA336">
        <v>783.57255699999996</v>
      </c>
      <c r="AB336" t="s">
        <v>9</v>
      </c>
      <c r="AC336">
        <v>39160.576483999997</v>
      </c>
      <c r="AD336">
        <v>497258.61865800002</v>
      </c>
      <c r="AE336" t="s">
        <v>10</v>
      </c>
      <c r="AF336">
        <v>5.4481000000000002E-2</v>
      </c>
      <c r="AG336">
        <v>1.5999999999999999E-5</v>
      </c>
      <c r="AH336" t="s">
        <v>11</v>
      </c>
      <c r="AI336">
        <v>0.93972599999999995</v>
      </c>
      <c r="AJ336">
        <v>1.12E-4</v>
      </c>
      <c r="AK336" t="s">
        <v>12</v>
      </c>
      <c r="AL336">
        <v>95.72</v>
      </c>
      <c r="AM336">
        <v>20800.081600000001</v>
      </c>
    </row>
    <row r="337" spans="1:39" x14ac:dyDescent="0.25">
      <c r="A337" t="s">
        <v>18</v>
      </c>
      <c r="B337">
        <v>16</v>
      </c>
      <c r="C337">
        <v>1600</v>
      </c>
      <c r="D337" t="s">
        <v>1</v>
      </c>
      <c r="E337">
        <v>0</v>
      </c>
      <c r="F337">
        <v>0</v>
      </c>
      <c r="G337" t="s">
        <v>2</v>
      </c>
      <c r="H337">
        <v>51392.023437999997</v>
      </c>
      <c r="I337">
        <v>760979.22639299999</v>
      </c>
      <c r="J337" t="s">
        <v>3</v>
      </c>
      <c r="K337">
        <v>51350.892500000002</v>
      </c>
      <c r="L337">
        <v>759679.23401699995</v>
      </c>
      <c r="M337" t="s">
        <v>4</v>
      </c>
      <c r="N337">
        <v>2266.5652690000002</v>
      </c>
      <c r="O337">
        <v>1436.1044999999999</v>
      </c>
      <c r="P337" t="s">
        <v>5</v>
      </c>
      <c r="Q337">
        <v>6076.5530079999999</v>
      </c>
      <c r="R337">
        <v>12219.547385</v>
      </c>
      <c r="S337" t="s">
        <v>6</v>
      </c>
      <c r="T337">
        <v>1325.1081300000001</v>
      </c>
      <c r="U337">
        <v>612.84152099999994</v>
      </c>
      <c r="V337" t="s">
        <v>7</v>
      </c>
      <c r="W337">
        <v>1331.7109350000001</v>
      </c>
      <c r="X337">
        <v>549.32796499999995</v>
      </c>
      <c r="Y337" t="s">
        <v>8</v>
      </c>
      <c r="Z337">
        <v>1605.6809720000001</v>
      </c>
      <c r="AA337">
        <v>1022.0674739999999</v>
      </c>
      <c r="AB337" t="s">
        <v>9</v>
      </c>
      <c r="AC337">
        <v>41742.064531000004</v>
      </c>
      <c r="AD337">
        <v>518425.92087099998</v>
      </c>
      <c r="AE337" t="s">
        <v>10</v>
      </c>
      <c r="AF337">
        <v>5.4443999999999999E-2</v>
      </c>
      <c r="AG337">
        <v>1.5999999999999999E-5</v>
      </c>
      <c r="AH337" t="s">
        <v>11</v>
      </c>
      <c r="AI337">
        <v>0.93972699999999998</v>
      </c>
      <c r="AJ337">
        <v>1.12E-4</v>
      </c>
      <c r="AK337" t="s">
        <v>12</v>
      </c>
      <c r="AL337">
        <v>95.72</v>
      </c>
      <c r="AM337">
        <v>20800.081600000001</v>
      </c>
    </row>
    <row r="338" spans="1:39" x14ac:dyDescent="0.25">
      <c r="A338" t="s">
        <v>18</v>
      </c>
      <c r="B338">
        <v>17</v>
      </c>
      <c r="C338">
        <v>1700</v>
      </c>
      <c r="D338" t="s">
        <v>1</v>
      </c>
      <c r="E338">
        <v>0</v>
      </c>
      <c r="F338">
        <v>0</v>
      </c>
      <c r="G338" t="s">
        <v>2</v>
      </c>
      <c r="H338">
        <v>54615.490078000003</v>
      </c>
      <c r="I338">
        <v>892699.52237499994</v>
      </c>
      <c r="J338" t="s">
        <v>3</v>
      </c>
      <c r="K338">
        <v>54571.782031000002</v>
      </c>
      <c r="L338">
        <v>891210.77239000006</v>
      </c>
      <c r="M338" t="s">
        <v>4</v>
      </c>
      <c r="N338">
        <v>2408.1624999999999</v>
      </c>
      <c r="O338">
        <v>1663.6634730000001</v>
      </c>
      <c r="P338" t="s">
        <v>5</v>
      </c>
      <c r="Q338">
        <v>6459.8803420000004</v>
      </c>
      <c r="R338">
        <v>14053.371691</v>
      </c>
      <c r="S338" t="s">
        <v>6</v>
      </c>
      <c r="T338">
        <v>1407.6037429999999</v>
      </c>
      <c r="U338">
        <v>720.919937</v>
      </c>
      <c r="V338" t="s">
        <v>7</v>
      </c>
      <c r="W338">
        <v>1415.0451069999999</v>
      </c>
      <c r="X338">
        <v>619.05360800000005</v>
      </c>
      <c r="Y338" t="s">
        <v>8</v>
      </c>
      <c r="Z338">
        <v>1706.00146</v>
      </c>
      <c r="AA338">
        <v>1190.1433999999999</v>
      </c>
      <c r="AB338" t="s">
        <v>9</v>
      </c>
      <c r="AC338">
        <v>44347.276016000003</v>
      </c>
      <c r="AD338">
        <v>608836.30760499998</v>
      </c>
      <c r="AE338" t="s">
        <v>10</v>
      </c>
      <c r="AF338">
        <v>5.4413000000000003E-2</v>
      </c>
      <c r="AG338">
        <v>1.5999999999999999E-5</v>
      </c>
      <c r="AH338" t="s">
        <v>11</v>
      </c>
      <c r="AI338">
        <v>0.93972699999999998</v>
      </c>
      <c r="AJ338">
        <v>1.12E-4</v>
      </c>
      <c r="AK338" t="s">
        <v>12</v>
      </c>
      <c r="AL338">
        <v>118.56</v>
      </c>
      <c r="AM338">
        <v>32781.366399999999</v>
      </c>
    </row>
    <row r="339" spans="1:39" x14ac:dyDescent="0.25">
      <c r="A339" t="s">
        <v>18</v>
      </c>
      <c r="B339">
        <v>18</v>
      </c>
      <c r="C339">
        <v>1800</v>
      </c>
      <c r="D339" t="s">
        <v>1</v>
      </c>
      <c r="E339">
        <v>0</v>
      </c>
      <c r="F339">
        <v>0</v>
      </c>
      <c r="G339" t="s">
        <v>2</v>
      </c>
      <c r="H339">
        <v>57849.635000000002</v>
      </c>
      <c r="I339">
        <v>879359.87546100002</v>
      </c>
      <c r="J339" t="s">
        <v>3</v>
      </c>
      <c r="K339">
        <v>57803.342656000001</v>
      </c>
      <c r="L339">
        <v>877903.36505599995</v>
      </c>
      <c r="M339" t="s">
        <v>4</v>
      </c>
      <c r="N339">
        <v>2550.1836910000002</v>
      </c>
      <c r="O339">
        <v>1641.2705759999999</v>
      </c>
      <c r="P339" t="s">
        <v>5</v>
      </c>
      <c r="Q339">
        <v>6845.7586719999999</v>
      </c>
      <c r="R339">
        <v>14271.746354000001</v>
      </c>
      <c r="S339" t="s">
        <v>6</v>
      </c>
      <c r="T339">
        <v>1490.996414</v>
      </c>
      <c r="U339">
        <v>722.98747300000002</v>
      </c>
      <c r="V339" t="s">
        <v>7</v>
      </c>
      <c r="W339">
        <v>1498.6002980000001</v>
      </c>
      <c r="X339">
        <v>594.12002800000005</v>
      </c>
      <c r="Y339" t="s">
        <v>8</v>
      </c>
      <c r="Z339">
        <v>1809.0344869999999</v>
      </c>
      <c r="AA339">
        <v>1157.5150920000001</v>
      </c>
      <c r="AB339" t="s">
        <v>9</v>
      </c>
      <c r="AC339">
        <v>46960.499218999998</v>
      </c>
      <c r="AD339">
        <v>602465.21803800005</v>
      </c>
      <c r="AE339" t="s">
        <v>10</v>
      </c>
      <c r="AF339">
        <v>5.4412000000000002E-2</v>
      </c>
      <c r="AG339">
        <v>1.5999999999999999E-5</v>
      </c>
      <c r="AH339" t="s">
        <v>11</v>
      </c>
      <c r="AI339">
        <v>0.93972699999999998</v>
      </c>
      <c r="AJ339">
        <v>1.12E-4</v>
      </c>
      <c r="AK339" t="s">
        <v>12</v>
      </c>
      <c r="AL339">
        <v>120.36</v>
      </c>
      <c r="AM339">
        <v>32513.310399999998</v>
      </c>
    </row>
    <row r="340" spans="1:39" x14ac:dyDescent="0.25">
      <c r="A340" t="s">
        <v>18</v>
      </c>
      <c r="B340">
        <v>19</v>
      </c>
      <c r="C340">
        <v>1900</v>
      </c>
      <c r="D340" t="s">
        <v>1</v>
      </c>
      <c r="E340">
        <v>0</v>
      </c>
      <c r="F340">
        <v>0</v>
      </c>
      <c r="G340" t="s">
        <v>2</v>
      </c>
      <c r="H340">
        <v>61047.950390999998</v>
      </c>
      <c r="I340">
        <v>881690.25965100003</v>
      </c>
      <c r="J340" t="s">
        <v>3</v>
      </c>
      <c r="K340">
        <v>60999.100858999998</v>
      </c>
      <c r="L340">
        <v>880212.15379200003</v>
      </c>
      <c r="M340" t="s">
        <v>4</v>
      </c>
      <c r="N340">
        <v>2691.2934909999999</v>
      </c>
      <c r="O340">
        <v>1700.1505239999999</v>
      </c>
      <c r="P340" t="s">
        <v>5</v>
      </c>
      <c r="Q340">
        <v>7224.4991499999996</v>
      </c>
      <c r="R340">
        <v>14352.63687</v>
      </c>
      <c r="S340" t="s">
        <v>6</v>
      </c>
      <c r="T340">
        <v>1572.901382</v>
      </c>
      <c r="U340">
        <v>736.53229799999997</v>
      </c>
      <c r="V340" t="s">
        <v>7</v>
      </c>
      <c r="W340">
        <v>1581.0030979999999</v>
      </c>
      <c r="X340">
        <v>633.38071400000001</v>
      </c>
      <c r="Y340" t="s">
        <v>8</v>
      </c>
      <c r="Z340">
        <v>1908.461436</v>
      </c>
      <c r="AA340">
        <v>1102.6852839999999</v>
      </c>
      <c r="AB340" t="s">
        <v>9</v>
      </c>
      <c r="AC340">
        <v>49540.952891000001</v>
      </c>
      <c r="AD340">
        <v>600961.68049599999</v>
      </c>
      <c r="AE340" t="s">
        <v>10</v>
      </c>
      <c r="AF340">
        <v>5.4406999999999997E-2</v>
      </c>
      <c r="AG340">
        <v>1.5999999999999999E-5</v>
      </c>
      <c r="AH340" t="s">
        <v>11</v>
      </c>
      <c r="AI340">
        <v>0.93972699999999998</v>
      </c>
      <c r="AJ340">
        <v>1.12E-4</v>
      </c>
      <c r="AK340" t="s">
        <v>12</v>
      </c>
      <c r="AL340">
        <v>132.41999999999999</v>
      </c>
      <c r="AM340">
        <v>36644.563600000001</v>
      </c>
    </row>
    <row r="341" spans="1:39" x14ac:dyDescent="0.25">
      <c r="A341" t="s">
        <v>18</v>
      </c>
      <c r="B341">
        <v>20</v>
      </c>
      <c r="C341">
        <v>2000</v>
      </c>
      <c r="D341" t="s">
        <v>1</v>
      </c>
      <c r="E341">
        <v>0</v>
      </c>
      <c r="F341">
        <v>0</v>
      </c>
      <c r="G341" t="s">
        <v>2</v>
      </c>
      <c r="H341">
        <v>64257.438202999998</v>
      </c>
      <c r="I341">
        <v>991811.69629300002</v>
      </c>
      <c r="J341" t="s">
        <v>3</v>
      </c>
      <c r="K341">
        <v>64206.026484000002</v>
      </c>
      <c r="L341">
        <v>990164.616897</v>
      </c>
      <c r="M341" t="s">
        <v>4</v>
      </c>
      <c r="N341">
        <v>2832.3187109999999</v>
      </c>
      <c r="O341">
        <v>1977.8626139999999</v>
      </c>
      <c r="P341" t="s">
        <v>5</v>
      </c>
      <c r="Q341">
        <v>7607.0665719999997</v>
      </c>
      <c r="R341">
        <v>15598.685288999999</v>
      </c>
      <c r="S341" t="s">
        <v>6</v>
      </c>
      <c r="T341">
        <v>1654.9285299999999</v>
      </c>
      <c r="U341">
        <v>837.92031099999997</v>
      </c>
      <c r="V341" t="s">
        <v>7</v>
      </c>
      <c r="W341">
        <v>1663.182607</v>
      </c>
      <c r="X341">
        <v>702.238022</v>
      </c>
      <c r="Y341" t="s">
        <v>8</v>
      </c>
      <c r="Z341">
        <v>2009.2932519999999</v>
      </c>
      <c r="AA341">
        <v>1272.625648</v>
      </c>
      <c r="AB341" t="s">
        <v>9</v>
      </c>
      <c r="AC341">
        <v>52136.871484000003</v>
      </c>
      <c r="AD341">
        <v>670792.54358199995</v>
      </c>
      <c r="AE341" t="s">
        <v>10</v>
      </c>
      <c r="AF341">
        <v>5.4240999999999998E-2</v>
      </c>
      <c r="AG341">
        <v>1.5E-5</v>
      </c>
      <c r="AH341" t="s">
        <v>11</v>
      </c>
      <c r="AI341">
        <v>0.94024399999999997</v>
      </c>
      <c r="AJ341">
        <v>1.17E-4</v>
      </c>
      <c r="AK341" t="s">
        <v>12</v>
      </c>
      <c r="AL341">
        <v>152.58000000000001</v>
      </c>
      <c r="AM341">
        <v>37492.923600000002</v>
      </c>
    </row>
    <row r="342" spans="1:39" x14ac:dyDescent="0.25">
      <c r="A342" t="s">
        <v>20</v>
      </c>
      <c r="B342">
        <v>1</v>
      </c>
      <c r="C342">
        <v>100</v>
      </c>
      <c r="D342" t="s">
        <v>1</v>
      </c>
      <c r="E342">
        <v>0</v>
      </c>
      <c r="F342">
        <v>0</v>
      </c>
      <c r="G342" t="s">
        <v>2</v>
      </c>
      <c r="H342">
        <v>2826.6366889999999</v>
      </c>
      <c r="I342">
        <v>39667.962629000001</v>
      </c>
      <c r="J342" t="s">
        <v>3</v>
      </c>
      <c r="K342">
        <v>2824.0951709999999</v>
      </c>
      <c r="L342">
        <v>39597.769389000001</v>
      </c>
      <c r="M342" t="s">
        <v>4</v>
      </c>
      <c r="N342">
        <v>139.82631499999999</v>
      </c>
      <c r="O342">
        <v>82.115414999999999</v>
      </c>
      <c r="P342" t="s">
        <v>5</v>
      </c>
      <c r="Q342">
        <v>0</v>
      </c>
      <c r="R342">
        <v>0</v>
      </c>
      <c r="S342" t="s">
        <v>6</v>
      </c>
      <c r="T342">
        <v>83.058779000000001</v>
      </c>
      <c r="U342">
        <v>32.097819999999999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7.5854000000000005E-2</v>
      </c>
      <c r="AD342">
        <v>1.3300000000000001E-4</v>
      </c>
      <c r="AE342" t="s">
        <v>10</v>
      </c>
      <c r="AF342">
        <v>0</v>
      </c>
      <c r="AG342">
        <v>0</v>
      </c>
      <c r="AH342" t="s">
        <v>11</v>
      </c>
      <c r="AI342">
        <v>0.92822499999999997</v>
      </c>
      <c r="AJ342">
        <v>1.0399999999999999E-4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200</v>
      </c>
      <c r="D343" t="s">
        <v>1</v>
      </c>
      <c r="E343">
        <v>0</v>
      </c>
      <c r="F343">
        <v>0</v>
      </c>
      <c r="G343" t="s">
        <v>2</v>
      </c>
      <c r="H343">
        <v>5652.2222460000003</v>
      </c>
      <c r="I343">
        <v>89029.676699999996</v>
      </c>
      <c r="J343" t="s">
        <v>3</v>
      </c>
      <c r="K343">
        <v>5647.1408110000002</v>
      </c>
      <c r="L343">
        <v>88872.786156000002</v>
      </c>
      <c r="M343" t="s">
        <v>4</v>
      </c>
      <c r="N343">
        <v>279.407082</v>
      </c>
      <c r="O343">
        <v>180.65302600000001</v>
      </c>
      <c r="P343" t="s">
        <v>5</v>
      </c>
      <c r="Q343">
        <v>0</v>
      </c>
      <c r="R343">
        <v>0</v>
      </c>
      <c r="S343" t="s">
        <v>6</v>
      </c>
      <c r="T343">
        <v>166.28063599999999</v>
      </c>
      <c r="U343">
        <v>74.578885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7.2146000000000002E-2</v>
      </c>
      <c r="AD343">
        <v>1.55E-4</v>
      </c>
      <c r="AE343" t="s">
        <v>10</v>
      </c>
      <c r="AF343">
        <v>0</v>
      </c>
      <c r="AG343">
        <v>0</v>
      </c>
      <c r="AH343" t="s">
        <v>11</v>
      </c>
      <c r="AI343">
        <v>0.93207499999999999</v>
      </c>
      <c r="AJ343">
        <v>4.3000000000000002E-5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300</v>
      </c>
      <c r="D344" t="s">
        <v>1</v>
      </c>
      <c r="E344">
        <v>0</v>
      </c>
      <c r="F344">
        <v>0</v>
      </c>
      <c r="G344" t="s">
        <v>2</v>
      </c>
      <c r="H344">
        <v>8462.2620700000007</v>
      </c>
      <c r="I344">
        <v>131235.399729</v>
      </c>
      <c r="J344" t="s">
        <v>3</v>
      </c>
      <c r="K344">
        <v>8454.6520610000007</v>
      </c>
      <c r="L344">
        <v>131004.954585</v>
      </c>
      <c r="M344" t="s">
        <v>4</v>
      </c>
      <c r="N344">
        <v>417.93756999999999</v>
      </c>
      <c r="O344">
        <v>268.82351399999999</v>
      </c>
      <c r="P344" t="s">
        <v>5</v>
      </c>
      <c r="Q344">
        <v>0</v>
      </c>
      <c r="R344">
        <v>0</v>
      </c>
      <c r="S344" t="s">
        <v>6</v>
      </c>
      <c r="T344">
        <v>249.70052899999999</v>
      </c>
      <c r="U344">
        <v>155.93580600000001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6.7503999999999995E-2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0.93333200000000005</v>
      </c>
      <c r="AJ344">
        <v>4.8000000000000001E-5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400</v>
      </c>
      <c r="D345" t="s">
        <v>1</v>
      </c>
      <c r="E345">
        <v>0</v>
      </c>
      <c r="F345">
        <v>0</v>
      </c>
      <c r="G345" t="s">
        <v>2</v>
      </c>
      <c r="H345">
        <v>11274.056016</v>
      </c>
      <c r="I345">
        <v>192901.732754</v>
      </c>
      <c r="J345" t="s">
        <v>3</v>
      </c>
      <c r="K345">
        <v>11263.920878999999</v>
      </c>
      <c r="L345">
        <v>192560.88855199999</v>
      </c>
      <c r="M345" t="s">
        <v>4</v>
      </c>
      <c r="N345">
        <v>558.10988399999997</v>
      </c>
      <c r="O345">
        <v>413.20072800000003</v>
      </c>
      <c r="P345" t="s">
        <v>5</v>
      </c>
      <c r="Q345">
        <v>0</v>
      </c>
      <c r="R345">
        <v>0</v>
      </c>
      <c r="S345" t="s">
        <v>6</v>
      </c>
      <c r="T345">
        <v>333.048811</v>
      </c>
      <c r="U345">
        <v>226.70827299999999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6.5361000000000002E-2</v>
      </c>
      <c r="AD345">
        <v>1.36E-4</v>
      </c>
      <c r="AE345" t="s">
        <v>10</v>
      </c>
      <c r="AF345">
        <v>0</v>
      </c>
      <c r="AG345">
        <v>0</v>
      </c>
      <c r="AH345" t="s">
        <v>11</v>
      </c>
      <c r="AI345">
        <v>0.93475299999999995</v>
      </c>
      <c r="AJ345">
        <v>6.3999999999999997E-5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500</v>
      </c>
      <c r="D346" t="s">
        <v>1</v>
      </c>
      <c r="E346">
        <v>0</v>
      </c>
      <c r="F346">
        <v>0</v>
      </c>
      <c r="G346" t="s">
        <v>2</v>
      </c>
      <c r="H346">
        <v>14117.670254000001</v>
      </c>
      <c r="I346">
        <v>308293.40584399999</v>
      </c>
      <c r="J346" t="s">
        <v>3</v>
      </c>
      <c r="K346">
        <v>14104.978965</v>
      </c>
      <c r="L346">
        <v>307747.061422</v>
      </c>
      <c r="M346" t="s">
        <v>4</v>
      </c>
      <c r="N346">
        <v>699.20162800000003</v>
      </c>
      <c r="O346">
        <v>627.99633800000004</v>
      </c>
      <c r="P346" t="s">
        <v>5</v>
      </c>
      <c r="Q346">
        <v>0</v>
      </c>
      <c r="R346">
        <v>0</v>
      </c>
      <c r="S346" t="s">
        <v>6</v>
      </c>
      <c r="T346">
        <v>416.76610699999998</v>
      </c>
      <c r="U346">
        <v>335.28132900000003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6.3051999999999997E-2</v>
      </c>
      <c r="AD346">
        <v>1.2799999999999999E-4</v>
      </c>
      <c r="AE346" t="s">
        <v>10</v>
      </c>
      <c r="AF346">
        <v>0</v>
      </c>
      <c r="AG346">
        <v>0</v>
      </c>
      <c r="AH346" t="s">
        <v>11</v>
      </c>
      <c r="AI346">
        <v>0.93486800000000003</v>
      </c>
      <c r="AJ346">
        <v>6.6000000000000005E-5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600</v>
      </c>
      <c r="D347" t="s">
        <v>1</v>
      </c>
      <c r="E347">
        <v>0</v>
      </c>
      <c r="F347">
        <v>0</v>
      </c>
      <c r="G347" t="s">
        <v>2</v>
      </c>
      <c r="H347">
        <v>16942.398593999998</v>
      </c>
      <c r="I347">
        <v>385818.93911099999</v>
      </c>
      <c r="J347" t="s">
        <v>3</v>
      </c>
      <c r="K347">
        <v>16927.170996000001</v>
      </c>
      <c r="L347">
        <v>385130.28984300001</v>
      </c>
      <c r="M347" t="s">
        <v>4</v>
      </c>
      <c r="N347">
        <v>838.88567499999999</v>
      </c>
      <c r="O347">
        <v>821.84114099999999</v>
      </c>
      <c r="P347" t="s">
        <v>5</v>
      </c>
      <c r="Q347">
        <v>0</v>
      </c>
      <c r="R347">
        <v>0</v>
      </c>
      <c r="S347" t="s">
        <v>6</v>
      </c>
      <c r="T347">
        <v>499.84684099999998</v>
      </c>
      <c r="U347">
        <v>395.10322200000002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6.1968000000000002E-2</v>
      </c>
      <c r="AD347">
        <v>1.12E-4</v>
      </c>
      <c r="AE347" t="s">
        <v>10</v>
      </c>
      <c r="AF347">
        <v>0</v>
      </c>
      <c r="AG347">
        <v>0</v>
      </c>
      <c r="AH347" t="s">
        <v>11</v>
      </c>
      <c r="AI347">
        <v>0.93527499999999997</v>
      </c>
      <c r="AJ347">
        <v>6.8999999999999997E-5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700</v>
      </c>
      <c r="D348" t="s">
        <v>1</v>
      </c>
      <c r="E348">
        <v>0</v>
      </c>
      <c r="F348">
        <v>0</v>
      </c>
      <c r="G348" t="s">
        <v>2</v>
      </c>
      <c r="H348">
        <v>19760.216640999999</v>
      </c>
      <c r="I348">
        <v>419721.18462999997</v>
      </c>
      <c r="J348" t="s">
        <v>3</v>
      </c>
      <c r="K348">
        <v>19742.455547000001</v>
      </c>
      <c r="L348">
        <v>418972.62406100001</v>
      </c>
      <c r="M348" t="s">
        <v>4</v>
      </c>
      <c r="N348">
        <v>978.863337</v>
      </c>
      <c r="O348">
        <v>888.953126</v>
      </c>
      <c r="P348" t="s">
        <v>5</v>
      </c>
      <c r="Q348">
        <v>0</v>
      </c>
      <c r="R348">
        <v>0</v>
      </c>
      <c r="S348" t="s">
        <v>6</v>
      </c>
      <c r="T348">
        <v>582.69046600000001</v>
      </c>
      <c r="U348">
        <v>435.08524499999999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5.9753000000000001E-2</v>
      </c>
      <c r="AD348">
        <v>8.1000000000000004E-5</v>
      </c>
      <c r="AE348" t="s">
        <v>10</v>
      </c>
      <c r="AF348">
        <v>0</v>
      </c>
      <c r="AG348">
        <v>0</v>
      </c>
      <c r="AH348" t="s">
        <v>11</v>
      </c>
      <c r="AI348">
        <v>0.93559899999999996</v>
      </c>
      <c r="AJ348">
        <v>7.2999999999999999E-5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800</v>
      </c>
      <c r="D349" t="s">
        <v>1</v>
      </c>
      <c r="E349">
        <v>0</v>
      </c>
      <c r="F349">
        <v>0</v>
      </c>
      <c r="G349" t="s">
        <v>2</v>
      </c>
      <c r="H349">
        <v>22611.351211000001</v>
      </c>
      <c r="I349">
        <v>583126.82135900005</v>
      </c>
      <c r="J349" t="s">
        <v>3</v>
      </c>
      <c r="K349">
        <v>22591.029257999999</v>
      </c>
      <c r="L349">
        <v>582088.84335600003</v>
      </c>
      <c r="M349" t="s">
        <v>4</v>
      </c>
      <c r="N349">
        <v>1119.3972309999999</v>
      </c>
      <c r="O349">
        <v>1218.7616579999999</v>
      </c>
      <c r="P349" t="s">
        <v>5</v>
      </c>
      <c r="Q349">
        <v>0</v>
      </c>
      <c r="R349">
        <v>0</v>
      </c>
      <c r="S349" t="s">
        <v>6</v>
      </c>
      <c r="T349">
        <v>666.48085100000003</v>
      </c>
      <c r="U349">
        <v>582.30639499999995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5.9315E-2</v>
      </c>
      <c r="AD349">
        <v>7.7999999999999999E-5</v>
      </c>
      <c r="AE349" t="s">
        <v>10</v>
      </c>
      <c r="AF349">
        <v>0</v>
      </c>
      <c r="AG349">
        <v>0</v>
      </c>
      <c r="AH349" t="s">
        <v>11</v>
      </c>
      <c r="AI349">
        <v>0.93610199999999999</v>
      </c>
      <c r="AJ349">
        <v>8.1000000000000004E-5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900</v>
      </c>
      <c r="D350" t="s">
        <v>1</v>
      </c>
      <c r="E350">
        <v>0</v>
      </c>
      <c r="F350">
        <v>0</v>
      </c>
      <c r="G350" t="s">
        <v>2</v>
      </c>
      <c r="H350">
        <v>25440.043555</v>
      </c>
      <c r="I350">
        <v>737543.09874699998</v>
      </c>
      <c r="J350" t="s">
        <v>3</v>
      </c>
      <c r="K350">
        <v>25417.180273000002</v>
      </c>
      <c r="L350">
        <v>736235.03738200001</v>
      </c>
      <c r="M350" t="s">
        <v>4</v>
      </c>
      <c r="N350">
        <v>1259.8048879999999</v>
      </c>
      <c r="O350">
        <v>1541.6833670000001</v>
      </c>
      <c r="P350" t="s">
        <v>5</v>
      </c>
      <c r="Q350">
        <v>0</v>
      </c>
      <c r="R350">
        <v>0</v>
      </c>
      <c r="S350" t="s">
        <v>6</v>
      </c>
      <c r="T350">
        <v>750.66719699999999</v>
      </c>
      <c r="U350">
        <v>789.35913100000005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5.9315E-2</v>
      </c>
      <c r="AD350">
        <v>7.7999999999999999E-5</v>
      </c>
      <c r="AE350" t="s">
        <v>10</v>
      </c>
      <c r="AF350">
        <v>0</v>
      </c>
      <c r="AG350">
        <v>0</v>
      </c>
      <c r="AH350" t="s">
        <v>11</v>
      </c>
      <c r="AI350">
        <v>0.93610400000000005</v>
      </c>
      <c r="AJ350">
        <v>8.1000000000000004E-5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1000</v>
      </c>
      <c r="D351" t="s">
        <v>1</v>
      </c>
      <c r="E351">
        <v>0</v>
      </c>
      <c r="F351">
        <v>0</v>
      </c>
      <c r="G351" t="s">
        <v>2</v>
      </c>
      <c r="H351">
        <v>28239.232969000001</v>
      </c>
      <c r="I351">
        <v>778852.19290499995</v>
      </c>
      <c r="J351" t="s">
        <v>3</v>
      </c>
      <c r="K351">
        <v>28213.851133</v>
      </c>
      <c r="L351">
        <v>777471.74445400003</v>
      </c>
      <c r="M351" t="s">
        <v>4</v>
      </c>
      <c r="N351">
        <v>1398.719055</v>
      </c>
      <c r="O351">
        <v>1598.747468</v>
      </c>
      <c r="P351" t="s">
        <v>5</v>
      </c>
      <c r="Q351">
        <v>0</v>
      </c>
      <c r="R351">
        <v>0</v>
      </c>
      <c r="S351" t="s">
        <v>6</v>
      </c>
      <c r="T351">
        <v>832.96675300000004</v>
      </c>
      <c r="U351">
        <v>827.36799900000005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5.9315E-2</v>
      </c>
      <c r="AD351">
        <v>7.7999999999999999E-5</v>
      </c>
      <c r="AE351" t="s">
        <v>10</v>
      </c>
      <c r="AF351">
        <v>0</v>
      </c>
      <c r="AG351">
        <v>0</v>
      </c>
      <c r="AH351" t="s">
        <v>11</v>
      </c>
      <c r="AI351">
        <v>0.93610400000000005</v>
      </c>
      <c r="AJ351">
        <v>8.1000000000000004E-5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1100</v>
      </c>
      <c r="D352" t="s">
        <v>1</v>
      </c>
      <c r="E352">
        <v>0</v>
      </c>
      <c r="F352">
        <v>0</v>
      </c>
      <c r="G352" t="s">
        <v>2</v>
      </c>
      <c r="H352">
        <v>31038.022031</v>
      </c>
      <c r="I352">
        <v>908793.24217300001</v>
      </c>
      <c r="J352" t="s">
        <v>3</v>
      </c>
      <c r="K352">
        <v>31010.125313</v>
      </c>
      <c r="L352">
        <v>907174.56420599995</v>
      </c>
      <c r="M352" t="s">
        <v>4</v>
      </c>
      <c r="N352">
        <v>1537.5935549999999</v>
      </c>
      <c r="O352">
        <v>1912.2649240000001</v>
      </c>
      <c r="P352" t="s">
        <v>5</v>
      </c>
      <c r="Q352">
        <v>0</v>
      </c>
      <c r="R352">
        <v>0</v>
      </c>
      <c r="S352" t="s">
        <v>6</v>
      </c>
      <c r="T352">
        <v>915.73519799999997</v>
      </c>
      <c r="U352">
        <v>931.70618200000001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5.9315E-2</v>
      </c>
      <c r="AD352">
        <v>7.7999999999999999E-5</v>
      </c>
      <c r="AE352" t="s">
        <v>10</v>
      </c>
      <c r="AF352">
        <v>0</v>
      </c>
      <c r="AG352">
        <v>0</v>
      </c>
      <c r="AH352" t="s">
        <v>11</v>
      </c>
      <c r="AI352">
        <v>0.93610400000000005</v>
      </c>
      <c r="AJ352">
        <v>8.1000000000000004E-5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1200</v>
      </c>
      <c r="D353" t="s">
        <v>1</v>
      </c>
      <c r="E353">
        <v>0</v>
      </c>
      <c r="F353">
        <v>0</v>
      </c>
      <c r="G353" t="s">
        <v>2</v>
      </c>
      <c r="H353">
        <v>33822.449569999997</v>
      </c>
      <c r="I353">
        <v>1012236.326505</v>
      </c>
      <c r="J353" t="s">
        <v>3</v>
      </c>
      <c r="K353">
        <v>33792.052656</v>
      </c>
      <c r="L353">
        <v>1010436.760041</v>
      </c>
      <c r="M353" t="s">
        <v>4</v>
      </c>
      <c r="N353">
        <v>1676.188281</v>
      </c>
      <c r="O353">
        <v>2172.8417979999999</v>
      </c>
      <c r="P353" t="s">
        <v>5</v>
      </c>
      <c r="Q353">
        <v>0</v>
      </c>
      <c r="R353">
        <v>0</v>
      </c>
      <c r="S353" t="s">
        <v>6</v>
      </c>
      <c r="T353">
        <v>998.38131699999997</v>
      </c>
      <c r="U353">
        <v>1054.9296360000001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5.9315E-2</v>
      </c>
      <c r="AD353">
        <v>7.7999999999999999E-5</v>
      </c>
      <c r="AE353" t="s">
        <v>10</v>
      </c>
      <c r="AF353">
        <v>0</v>
      </c>
      <c r="AG353">
        <v>0</v>
      </c>
      <c r="AH353" t="s">
        <v>11</v>
      </c>
      <c r="AI353">
        <v>0.93610400000000005</v>
      </c>
      <c r="AJ353">
        <v>8.1000000000000004E-5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1300</v>
      </c>
      <c r="D354" t="s">
        <v>1</v>
      </c>
      <c r="E354">
        <v>0</v>
      </c>
      <c r="F354">
        <v>0</v>
      </c>
      <c r="G354" t="s">
        <v>2</v>
      </c>
      <c r="H354">
        <v>36607.663983999999</v>
      </c>
      <c r="I354">
        <v>1032830.789901</v>
      </c>
      <c r="J354" t="s">
        <v>3</v>
      </c>
      <c r="K354">
        <v>36574.765625</v>
      </c>
      <c r="L354">
        <v>1030999.8386819999</v>
      </c>
      <c r="M354" t="s">
        <v>4</v>
      </c>
      <c r="N354">
        <v>1813.8549929999999</v>
      </c>
      <c r="O354">
        <v>2189.394452</v>
      </c>
      <c r="P354" t="s">
        <v>5</v>
      </c>
      <c r="Q354">
        <v>0</v>
      </c>
      <c r="R354">
        <v>0</v>
      </c>
      <c r="S354" t="s">
        <v>6</v>
      </c>
      <c r="T354">
        <v>1080.1136690000001</v>
      </c>
      <c r="U354">
        <v>1053.8246409999999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5.9315E-2</v>
      </c>
      <c r="AD354">
        <v>7.7999999999999999E-5</v>
      </c>
      <c r="AE354" t="s">
        <v>10</v>
      </c>
      <c r="AF354">
        <v>0</v>
      </c>
      <c r="AG354">
        <v>0</v>
      </c>
      <c r="AH354" t="s">
        <v>11</v>
      </c>
      <c r="AI354">
        <v>0.93610400000000005</v>
      </c>
      <c r="AJ354">
        <v>8.1000000000000004E-5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1400</v>
      </c>
      <c r="D355" t="s">
        <v>1</v>
      </c>
      <c r="E355">
        <v>0</v>
      </c>
      <c r="F355">
        <v>0</v>
      </c>
      <c r="G355" t="s">
        <v>2</v>
      </c>
      <c r="H355">
        <v>39447.087344</v>
      </c>
      <c r="I355">
        <v>1057781.3637010001</v>
      </c>
      <c r="J355" t="s">
        <v>3</v>
      </c>
      <c r="K355">
        <v>39411.640077999997</v>
      </c>
      <c r="L355">
        <v>1055898.274031</v>
      </c>
      <c r="M355" t="s">
        <v>4</v>
      </c>
      <c r="N355">
        <v>1954.60365</v>
      </c>
      <c r="O355">
        <v>2242.974733</v>
      </c>
      <c r="P355" t="s">
        <v>5</v>
      </c>
      <c r="Q355">
        <v>0</v>
      </c>
      <c r="R355">
        <v>0</v>
      </c>
      <c r="S355" t="s">
        <v>6</v>
      </c>
      <c r="T355">
        <v>1163.7241770000001</v>
      </c>
      <c r="U355">
        <v>1100.2696209999999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5.9315E-2</v>
      </c>
      <c r="AD355">
        <v>7.7999999999999999E-5</v>
      </c>
      <c r="AE355" t="s">
        <v>10</v>
      </c>
      <c r="AF355">
        <v>0</v>
      </c>
      <c r="AG355">
        <v>0</v>
      </c>
      <c r="AH355" t="s">
        <v>11</v>
      </c>
      <c r="AI355">
        <v>0.93610400000000005</v>
      </c>
      <c r="AJ355">
        <v>8.1000000000000004E-5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1500</v>
      </c>
      <c r="D356" t="s">
        <v>1</v>
      </c>
      <c r="E356">
        <v>0</v>
      </c>
      <c r="F356">
        <v>0</v>
      </c>
      <c r="G356" t="s">
        <v>2</v>
      </c>
      <c r="H356">
        <v>42296.627890999996</v>
      </c>
      <c r="I356">
        <v>1258460.972945</v>
      </c>
      <c r="J356" t="s">
        <v>3</v>
      </c>
      <c r="K356">
        <v>42258.620859000002</v>
      </c>
      <c r="L356">
        <v>1256223.6323589999</v>
      </c>
      <c r="M356" t="s">
        <v>4</v>
      </c>
      <c r="N356">
        <v>2095.2187739999999</v>
      </c>
      <c r="O356">
        <v>2725.593237</v>
      </c>
      <c r="P356" t="s">
        <v>5</v>
      </c>
      <c r="Q356">
        <v>0</v>
      </c>
      <c r="R356">
        <v>0</v>
      </c>
      <c r="S356" t="s">
        <v>6</v>
      </c>
      <c r="T356">
        <v>1247.584331</v>
      </c>
      <c r="U356">
        <v>1246.79393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5.9315E-2</v>
      </c>
      <c r="AD356">
        <v>7.7999999999999999E-5</v>
      </c>
      <c r="AE356" t="s">
        <v>10</v>
      </c>
      <c r="AF356">
        <v>0</v>
      </c>
      <c r="AG356">
        <v>0</v>
      </c>
      <c r="AH356" t="s">
        <v>11</v>
      </c>
      <c r="AI356">
        <v>0.93610400000000005</v>
      </c>
      <c r="AJ356">
        <v>8.1000000000000004E-5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1600</v>
      </c>
      <c r="D357" t="s">
        <v>1</v>
      </c>
      <c r="E357">
        <v>0</v>
      </c>
      <c r="F357">
        <v>0</v>
      </c>
      <c r="G357" t="s">
        <v>2</v>
      </c>
      <c r="H357">
        <v>45111.929141000001</v>
      </c>
      <c r="I357">
        <v>1360980.156159</v>
      </c>
      <c r="J357" t="s">
        <v>3</v>
      </c>
      <c r="K357">
        <v>45071.391952999998</v>
      </c>
      <c r="L357">
        <v>1358566.889491</v>
      </c>
      <c r="M357" t="s">
        <v>4</v>
      </c>
      <c r="N357">
        <v>2234.8355660000002</v>
      </c>
      <c r="O357">
        <v>2983.988511</v>
      </c>
      <c r="P357" t="s">
        <v>5</v>
      </c>
      <c r="Q357">
        <v>0</v>
      </c>
      <c r="R357">
        <v>0</v>
      </c>
      <c r="S357" t="s">
        <v>6</v>
      </c>
      <c r="T357">
        <v>1330.5218239999999</v>
      </c>
      <c r="U357">
        <v>1353.5330779999999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5.9315E-2</v>
      </c>
      <c r="AD357">
        <v>7.7999999999999999E-5</v>
      </c>
      <c r="AE357" t="s">
        <v>10</v>
      </c>
      <c r="AF357">
        <v>0</v>
      </c>
      <c r="AG357">
        <v>0</v>
      </c>
      <c r="AH357" t="s">
        <v>11</v>
      </c>
      <c r="AI357">
        <v>0.93610400000000005</v>
      </c>
      <c r="AJ357">
        <v>8.1000000000000004E-5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1700</v>
      </c>
      <c r="D358" t="s">
        <v>1</v>
      </c>
      <c r="E358">
        <v>0</v>
      </c>
      <c r="F358">
        <v>0</v>
      </c>
      <c r="G358" t="s">
        <v>2</v>
      </c>
      <c r="H358">
        <v>47892.608516</v>
      </c>
      <c r="I358">
        <v>1415608.0555479999</v>
      </c>
      <c r="J358" t="s">
        <v>3</v>
      </c>
      <c r="K358">
        <v>47849.567812000001</v>
      </c>
      <c r="L358">
        <v>1413102.7906889999</v>
      </c>
      <c r="M358" t="s">
        <v>4</v>
      </c>
      <c r="N358">
        <v>2373.452534</v>
      </c>
      <c r="O358">
        <v>3169.877168</v>
      </c>
      <c r="P358" t="s">
        <v>5</v>
      </c>
      <c r="Q358">
        <v>0</v>
      </c>
      <c r="R358">
        <v>0</v>
      </c>
      <c r="S358" t="s">
        <v>6</v>
      </c>
      <c r="T358">
        <v>1412.2701930000001</v>
      </c>
      <c r="U358">
        <v>1421.167694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5.9315E-2</v>
      </c>
      <c r="AD358">
        <v>7.7999999999999999E-5</v>
      </c>
      <c r="AE358" t="s">
        <v>10</v>
      </c>
      <c r="AF358">
        <v>0</v>
      </c>
      <c r="AG358">
        <v>0</v>
      </c>
      <c r="AH358" t="s">
        <v>11</v>
      </c>
      <c r="AI358">
        <v>0.93610400000000005</v>
      </c>
      <c r="AJ358">
        <v>8.1000000000000004E-5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1800</v>
      </c>
      <c r="D359" t="s">
        <v>1</v>
      </c>
      <c r="E359">
        <v>0</v>
      </c>
      <c r="F359">
        <v>0</v>
      </c>
      <c r="G359" t="s">
        <v>2</v>
      </c>
      <c r="H359">
        <v>50706.794999999998</v>
      </c>
      <c r="I359">
        <v>1629918.119123</v>
      </c>
      <c r="J359" t="s">
        <v>3</v>
      </c>
      <c r="K359">
        <v>50661.221484000002</v>
      </c>
      <c r="L359">
        <v>1627021.674959</v>
      </c>
      <c r="M359" t="s">
        <v>4</v>
      </c>
      <c r="N359">
        <v>2513.210317</v>
      </c>
      <c r="O359">
        <v>3587.6619860000001</v>
      </c>
      <c r="P359" t="s">
        <v>5</v>
      </c>
      <c r="Q359">
        <v>0</v>
      </c>
      <c r="R359">
        <v>0</v>
      </c>
      <c r="S359" t="s">
        <v>6</v>
      </c>
      <c r="T359">
        <v>1494.609966</v>
      </c>
      <c r="U359">
        <v>1591.0289829999999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5.9315E-2</v>
      </c>
      <c r="AD359">
        <v>7.7999999999999999E-5</v>
      </c>
      <c r="AE359" t="s">
        <v>10</v>
      </c>
      <c r="AF359">
        <v>0</v>
      </c>
      <c r="AG359">
        <v>0</v>
      </c>
      <c r="AH359" t="s">
        <v>11</v>
      </c>
      <c r="AI359">
        <v>0.93610400000000005</v>
      </c>
      <c r="AJ359">
        <v>8.1000000000000004E-5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1900</v>
      </c>
      <c r="D360" t="s">
        <v>1</v>
      </c>
      <c r="E360">
        <v>0</v>
      </c>
      <c r="F360">
        <v>0</v>
      </c>
      <c r="G360" t="s">
        <v>2</v>
      </c>
      <c r="H360">
        <v>53517.058359000002</v>
      </c>
      <c r="I360">
        <v>1768023.3466940001</v>
      </c>
      <c r="J360" t="s">
        <v>3</v>
      </c>
      <c r="K360">
        <v>53468.956719000002</v>
      </c>
      <c r="L360">
        <v>1764886.4483080001</v>
      </c>
      <c r="M360" t="s">
        <v>4</v>
      </c>
      <c r="N360">
        <v>2652.9835889999999</v>
      </c>
      <c r="O360">
        <v>4050.7263870000002</v>
      </c>
      <c r="P360" t="s">
        <v>5</v>
      </c>
      <c r="Q360">
        <v>0</v>
      </c>
      <c r="R360">
        <v>0</v>
      </c>
      <c r="S360" t="s">
        <v>6</v>
      </c>
      <c r="T360">
        <v>1577.5272070000001</v>
      </c>
      <c r="U360">
        <v>1675.9531919999999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5.9315E-2</v>
      </c>
      <c r="AD360">
        <v>7.7999999999999999E-5</v>
      </c>
      <c r="AE360" t="s">
        <v>10</v>
      </c>
      <c r="AF360">
        <v>0</v>
      </c>
      <c r="AG360">
        <v>0</v>
      </c>
      <c r="AH360" t="s">
        <v>11</v>
      </c>
      <c r="AI360">
        <v>0.93610400000000005</v>
      </c>
      <c r="AJ360">
        <v>8.1000000000000004E-5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2000</v>
      </c>
      <c r="D361" t="s">
        <v>1</v>
      </c>
      <c r="E361">
        <v>0</v>
      </c>
      <c r="F361">
        <v>0</v>
      </c>
      <c r="G361" t="s">
        <v>2</v>
      </c>
      <c r="H361">
        <v>56347.724765999999</v>
      </c>
      <c r="I361">
        <v>1938325.43564</v>
      </c>
      <c r="J361" t="s">
        <v>3</v>
      </c>
      <c r="K361">
        <v>56297.073750000003</v>
      </c>
      <c r="L361">
        <v>1934889.568304</v>
      </c>
      <c r="M361" t="s">
        <v>4</v>
      </c>
      <c r="N361">
        <v>2793.0278029999999</v>
      </c>
      <c r="O361">
        <v>4483.6203439999999</v>
      </c>
      <c r="P361" t="s">
        <v>5</v>
      </c>
      <c r="Q361">
        <v>0</v>
      </c>
      <c r="R361">
        <v>0</v>
      </c>
      <c r="S361" t="s">
        <v>6</v>
      </c>
      <c r="T361">
        <v>1660.8853879999999</v>
      </c>
      <c r="U361">
        <v>1822.0498030000001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5.9315E-2</v>
      </c>
      <c r="AD361">
        <v>7.7999999999999999E-5</v>
      </c>
      <c r="AE361" t="s">
        <v>10</v>
      </c>
      <c r="AF361">
        <v>0</v>
      </c>
      <c r="AG361">
        <v>0</v>
      </c>
      <c r="AH361" t="s">
        <v>11</v>
      </c>
      <c r="AI361">
        <v>0.93610400000000005</v>
      </c>
      <c r="AJ361">
        <v>8.1000000000000004E-5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100</v>
      </c>
      <c r="D362" t="s">
        <v>1</v>
      </c>
      <c r="E362">
        <v>0</v>
      </c>
      <c r="F362">
        <v>0</v>
      </c>
      <c r="G362" t="s">
        <v>2</v>
      </c>
      <c r="H362">
        <v>5687.4714160000003</v>
      </c>
      <c r="I362">
        <v>48198.642959999997</v>
      </c>
      <c r="J362" t="s">
        <v>3</v>
      </c>
      <c r="K362">
        <v>5682.8024999999998</v>
      </c>
      <c r="L362">
        <v>48124.791706000004</v>
      </c>
      <c r="M362" t="s">
        <v>4</v>
      </c>
      <c r="N362">
        <v>296.72987499999999</v>
      </c>
      <c r="O362">
        <v>144.78096400000001</v>
      </c>
      <c r="P362" t="s">
        <v>5</v>
      </c>
      <c r="Q362">
        <v>650.927863</v>
      </c>
      <c r="R362">
        <v>667.69227699999999</v>
      </c>
      <c r="S362" t="s">
        <v>6</v>
      </c>
      <c r="T362">
        <v>225.396265</v>
      </c>
      <c r="U362">
        <v>74.092105000000004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7.6589000000000004E-2</v>
      </c>
      <c r="AG362">
        <v>1.22E-4</v>
      </c>
      <c r="AH362" t="s">
        <v>11</v>
      </c>
      <c r="AI362">
        <v>0.92840400000000001</v>
      </c>
      <c r="AJ362">
        <v>2.6999999999999999E-5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200</v>
      </c>
      <c r="D363" t="s">
        <v>1</v>
      </c>
      <c r="E363">
        <v>0</v>
      </c>
      <c r="F363">
        <v>0</v>
      </c>
      <c r="G363" t="s">
        <v>2</v>
      </c>
      <c r="H363">
        <v>11398.874530999999</v>
      </c>
      <c r="I363">
        <v>129304.490316</v>
      </c>
      <c r="J363" t="s">
        <v>3</v>
      </c>
      <c r="K363">
        <v>11389.51793</v>
      </c>
      <c r="L363">
        <v>129111.224959</v>
      </c>
      <c r="M363" t="s">
        <v>4</v>
      </c>
      <c r="N363">
        <v>595.13028199999997</v>
      </c>
      <c r="O363">
        <v>434.93453199999999</v>
      </c>
      <c r="P363" t="s">
        <v>5</v>
      </c>
      <c r="Q363">
        <v>1306.6366410000001</v>
      </c>
      <c r="R363">
        <v>1874.909271</v>
      </c>
      <c r="S363" t="s">
        <v>6</v>
      </c>
      <c r="T363">
        <v>451.91347999999999</v>
      </c>
      <c r="U363">
        <v>200.80807300000001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7.1051000000000003E-2</v>
      </c>
      <c r="AG363">
        <v>1.46E-4</v>
      </c>
      <c r="AH363" t="s">
        <v>11</v>
      </c>
      <c r="AI363">
        <v>0.93136300000000005</v>
      </c>
      <c r="AJ363">
        <v>2.0999999999999999E-5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300</v>
      </c>
      <c r="D364" t="s">
        <v>1</v>
      </c>
      <c r="E364">
        <v>0</v>
      </c>
      <c r="F364">
        <v>0</v>
      </c>
      <c r="G364" t="s">
        <v>2</v>
      </c>
      <c r="H364">
        <v>17079.598086000002</v>
      </c>
      <c r="I364">
        <v>206085.444613</v>
      </c>
      <c r="J364" t="s">
        <v>3</v>
      </c>
      <c r="K364">
        <v>17065.587890999999</v>
      </c>
      <c r="L364">
        <v>205768.146243</v>
      </c>
      <c r="M364" t="s">
        <v>4</v>
      </c>
      <c r="N364">
        <v>891.69032600000003</v>
      </c>
      <c r="O364">
        <v>659.66158199999995</v>
      </c>
      <c r="P364" t="s">
        <v>5</v>
      </c>
      <c r="Q364">
        <v>1969.5349510000001</v>
      </c>
      <c r="R364">
        <v>2934.9560080000001</v>
      </c>
      <c r="S364" t="s">
        <v>6</v>
      </c>
      <c r="T364">
        <v>677.10137599999996</v>
      </c>
      <c r="U364">
        <v>326.14199000000002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6.9147E-2</v>
      </c>
      <c r="AG364">
        <v>1.44E-4</v>
      </c>
      <c r="AH364" t="s">
        <v>11</v>
      </c>
      <c r="AI364">
        <v>0.93399600000000005</v>
      </c>
      <c r="AJ364">
        <v>5.0000000000000002E-5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400</v>
      </c>
      <c r="D365" t="s">
        <v>1</v>
      </c>
      <c r="E365">
        <v>0</v>
      </c>
      <c r="F365">
        <v>0</v>
      </c>
      <c r="G365" t="s">
        <v>2</v>
      </c>
      <c r="H365">
        <v>22848.485313000001</v>
      </c>
      <c r="I365">
        <v>314827.63368099998</v>
      </c>
      <c r="J365" t="s">
        <v>3</v>
      </c>
      <c r="K365">
        <v>22829.753281000001</v>
      </c>
      <c r="L365">
        <v>314350.85347500001</v>
      </c>
      <c r="M365" t="s">
        <v>4</v>
      </c>
      <c r="N365">
        <v>1192.528877</v>
      </c>
      <c r="O365">
        <v>926.63948100000005</v>
      </c>
      <c r="P365" t="s">
        <v>5</v>
      </c>
      <c r="Q365">
        <v>2637.3270459999999</v>
      </c>
      <c r="R365">
        <v>4967.982747</v>
      </c>
      <c r="S365" t="s">
        <v>6</v>
      </c>
      <c r="T365">
        <v>906.15948500000002</v>
      </c>
      <c r="U365">
        <v>506.39840600000002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6.6141000000000005E-2</v>
      </c>
      <c r="AG365">
        <v>1.4300000000000001E-4</v>
      </c>
      <c r="AH365" t="s">
        <v>11</v>
      </c>
      <c r="AI365">
        <v>0.93415800000000004</v>
      </c>
      <c r="AJ365">
        <v>4.8999999999999998E-5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500</v>
      </c>
      <c r="D366" t="s">
        <v>1</v>
      </c>
      <c r="E366">
        <v>0</v>
      </c>
      <c r="F366">
        <v>0</v>
      </c>
      <c r="G366" t="s">
        <v>2</v>
      </c>
      <c r="H366">
        <v>28551.602266000002</v>
      </c>
      <c r="I366">
        <v>382598.69876</v>
      </c>
      <c r="J366" t="s">
        <v>3</v>
      </c>
      <c r="K366">
        <v>28528.179766000001</v>
      </c>
      <c r="L366">
        <v>382018.52185600001</v>
      </c>
      <c r="M366" t="s">
        <v>4</v>
      </c>
      <c r="N366">
        <v>1490.492935</v>
      </c>
      <c r="O366">
        <v>1183.387978</v>
      </c>
      <c r="P366" t="s">
        <v>5</v>
      </c>
      <c r="Q366">
        <v>3294.0603120000001</v>
      </c>
      <c r="R366">
        <v>6211.654423</v>
      </c>
      <c r="S366" t="s">
        <v>6</v>
      </c>
      <c r="T366">
        <v>1132.5178100000001</v>
      </c>
      <c r="U366">
        <v>617.82540100000006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6.3098000000000001E-2</v>
      </c>
      <c r="AG366">
        <v>1.18E-4</v>
      </c>
      <c r="AH366" t="s">
        <v>11</v>
      </c>
      <c r="AI366">
        <v>0.93464199999999997</v>
      </c>
      <c r="AJ366">
        <v>5.3999999999999998E-5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600</v>
      </c>
      <c r="D367" t="s">
        <v>1</v>
      </c>
      <c r="E367">
        <v>0</v>
      </c>
      <c r="F367">
        <v>0</v>
      </c>
      <c r="G367" t="s">
        <v>2</v>
      </c>
      <c r="H367">
        <v>34296.754530999999</v>
      </c>
      <c r="I367">
        <v>484013.00657099998</v>
      </c>
      <c r="J367" t="s">
        <v>3</v>
      </c>
      <c r="K367">
        <v>34268.632343999998</v>
      </c>
      <c r="L367">
        <v>483293.95562800003</v>
      </c>
      <c r="M367" t="s">
        <v>4</v>
      </c>
      <c r="N367">
        <v>1789.275337</v>
      </c>
      <c r="O367">
        <v>1412.3305170000001</v>
      </c>
      <c r="P367" t="s">
        <v>5</v>
      </c>
      <c r="Q367">
        <v>3965.371318</v>
      </c>
      <c r="R367">
        <v>7802.226721</v>
      </c>
      <c r="S367" t="s">
        <v>6</v>
      </c>
      <c r="T367">
        <v>1360.6810109999999</v>
      </c>
      <c r="U367">
        <v>799.79105600000003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6.1608999999999997E-2</v>
      </c>
      <c r="AG367">
        <v>1.02E-4</v>
      </c>
      <c r="AH367" t="s">
        <v>11</v>
      </c>
      <c r="AI367">
        <v>0.93528800000000001</v>
      </c>
      <c r="AJ367">
        <v>6.4999999999999994E-5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700</v>
      </c>
      <c r="D368" t="s">
        <v>1</v>
      </c>
      <c r="E368">
        <v>0</v>
      </c>
      <c r="F368">
        <v>0</v>
      </c>
      <c r="G368" t="s">
        <v>2</v>
      </c>
      <c r="H368">
        <v>39994.471796999998</v>
      </c>
      <c r="I368">
        <v>555843.68028700002</v>
      </c>
      <c r="J368" t="s">
        <v>3</v>
      </c>
      <c r="K368">
        <v>39961.679531000002</v>
      </c>
      <c r="L368">
        <v>555011.21634699998</v>
      </c>
      <c r="M368" t="s">
        <v>4</v>
      </c>
      <c r="N368">
        <v>2086.1863450000001</v>
      </c>
      <c r="O368">
        <v>1660.3114599999999</v>
      </c>
      <c r="P368" t="s">
        <v>5</v>
      </c>
      <c r="Q368">
        <v>4622.9684470000002</v>
      </c>
      <c r="R368">
        <v>9013.0937040000008</v>
      </c>
      <c r="S368" t="s">
        <v>6</v>
      </c>
      <c r="T368">
        <v>1587.6733569999999</v>
      </c>
      <c r="U368">
        <v>938.76344099999994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5.9077999999999999E-2</v>
      </c>
      <c r="AG368">
        <v>6.0000000000000002E-5</v>
      </c>
      <c r="AH368" t="s">
        <v>11</v>
      </c>
      <c r="AI368">
        <v>0.93568200000000001</v>
      </c>
      <c r="AJ368">
        <v>6.8999999999999997E-5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800</v>
      </c>
      <c r="D369" t="s">
        <v>1</v>
      </c>
      <c r="E369">
        <v>0</v>
      </c>
      <c r="F369">
        <v>0</v>
      </c>
      <c r="G369" t="s">
        <v>2</v>
      </c>
      <c r="H369">
        <v>45675.932890999997</v>
      </c>
      <c r="I369">
        <v>585877.26626399998</v>
      </c>
      <c r="J369" t="s">
        <v>3</v>
      </c>
      <c r="K369">
        <v>45638.459843999997</v>
      </c>
      <c r="L369">
        <v>585038.07831200003</v>
      </c>
      <c r="M369" t="s">
        <v>4</v>
      </c>
      <c r="N369">
        <v>2382.4114159999999</v>
      </c>
      <c r="O369">
        <v>1761.077145</v>
      </c>
      <c r="P369" t="s">
        <v>5</v>
      </c>
      <c r="Q369">
        <v>5276.9277339999999</v>
      </c>
      <c r="R369">
        <v>9518.7802090000005</v>
      </c>
      <c r="S369" t="s">
        <v>6</v>
      </c>
      <c r="T369">
        <v>1813.669114</v>
      </c>
      <c r="U369">
        <v>944.18245400000001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5.8493999999999997E-2</v>
      </c>
      <c r="AG369">
        <v>4.8000000000000001E-5</v>
      </c>
      <c r="AH369" t="s">
        <v>11</v>
      </c>
      <c r="AI369">
        <v>0.93646799999999997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900</v>
      </c>
      <c r="D370" t="s">
        <v>1</v>
      </c>
      <c r="E370">
        <v>0</v>
      </c>
      <c r="F370">
        <v>0</v>
      </c>
      <c r="G370" t="s">
        <v>2</v>
      </c>
      <c r="H370">
        <v>51400.995938</v>
      </c>
      <c r="I370">
        <v>677438.75112200005</v>
      </c>
      <c r="J370" t="s">
        <v>3</v>
      </c>
      <c r="K370">
        <v>51358.847734000003</v>
      </c>
      <c r="L370">
        <v>676470.18646300002</v>
      </c>
      <c r="M370" t="s">
        <v>4</v>
      </c>
      <c r="N370">
        <v>2680.2773729999999</v>
      </c>
      <c r="O370">
        <v>1973.697954</v>
      </c>
      <c r="P370" t="s">
        <v>5</v>
      </c>
      <c r="Q370">
        <v>5948.5691500000003</v>
      </c>
      <c r="R370">
        <v>10941.545826</v>
      </c>
      <c r="S370" t="s">
        <v>6</v>
      </c>
      <c r="T370">
        <v>2040.923501</v>
      </c>
      <c r="U370">
        <v>1052.9504019999999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5.7963000000000001E-2</v>
      </c>
      <c r="AG370">
        <v>4.5000000000000003E-5</v>
      </c>
      <c r="AH370" t="s">
        <v>11</v>
      </c>
      <c r="AI370">
        <v>0.93722799999999995</v>
      </c>
      <c r="AJ370">
        <v>9.0000000000000006E-5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1000</v>
      </c>
      <c r="D371" t="s">
        <v>1</v>
      </c>
      <c r="E371">
        <v>0</v>
      </c>
      <c r="F371">
        <v>0</v>
      </c>
      <c r="G371" t="s">
        <v>2</v>
      </c>
      <c r="H371">
        <v>57073.968358999999</v>
      </c>
      <c r="I371">
        <v>742373.59201999998</v>
      </c>
      <c r="J371" t="s">
        <v>3</v>
      </c>
      <c r="K371">
        <v>57027.177030999999</v>
      </c>
      <c r="L371">
        <v>741301.22143599996</v>
      </c>
      <c r="M371" t="s">
        <v>4</v>
      </c>
      <c r="N371">
        <v>2975.9576069999998</v>
      </c>
      <c r="O371">
        <v>2230.3091490000002</v>
      </c>
      <c r="P371" t="s">
        <v>5</v>
      </c>
      <c r="Q371">
        <v>6603.2412210000002</v>
      </c>
      <c r="R371">
        <v>11739.941466</v>
      </c>
      <c r="S371" t="s">
        <v>6</v>
      </c>
      <c r="T371">
        <v>2264.4870799999999</v>
      </c>
      <c r="U371">
        <v>1158.8769359999999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5.7001000000000003E-2</v>
      </c>
      <c r="AG371">
        <v>2.8E-5</v>
      </c>
      <c r="AH371" t="s">
        <v>11</v>
      </c>
      <c r="AI371">
        <v>0.93762800000000002</v>
      </c>
      <c r="AJ371">
        <v>9.5000000000000005E-5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1100</v>
      </c>
      <c r="D372" t="s">
        <v>1</v>
      </c>
      <c r="E372">
        <v>0</v>
      </c>
      <c r="F372">
        <v>0</v>
      </c>
      <c r="G372" t="s">
        <v>2</v>
      </c>
      <c r="H372">
        <v>62695.616641000001</v>
      </c>
      <c r="I372">
        <v>791198.35827600001</v>
      </c>
      <c r="J372" t="s">
        <v>3</v>
      </c>
      <c r="K372">
        <v>62644.197187999998</v>
      </c>
      <c r="L372">
        <v>790050.76557299995</v>
      </c>
      <c r="M372" t="s">
        <v>4</v>
      </c>
      <c r="N372">
        <v>3269.2610639999998</v>
      </c>
      <c r="O372">
        <v>2366.0120499999998</v>
      </c>
      <c r="P372" t="s">
        <v>5</v>
      </c>
      <c r="Q372">
        <v>7250.2424799999999</v>
      </c>
      <c r="R372">
        <v>12709.351431999999</v>
      </c>
      <c r="S372" t="s">
        <v>6</v>
      </c>
      <c r="T372">
        <v>2486.2859520000002</v>
      </c>
      <c r="U372">
        <v>1264.7794590000001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5.6577000000000002E-2</v>
      </c>
      <c r="AG372">
        <v>2.5999999999999998E-5</v>
      </c>
      <c r="AH372" t="s">
        <v>11</v>
      </c>
      <c r="AI372">
        <v>0.93763700000000005</v>
      </c>
      <c r="AJ372">
        <v>9.5000000000000005E-5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1200</v>
      </c>
      <c r="D373" t="s">
        <v>1</v>
      </c>
      <c r="E373">
        <v>0</v>
      </c>
      <c r="F373">
        <v>0</v>
      </c>
      <c r="G373" t="s">
        <v>2</v>
      </c>
      <c r="H373">
        <v>68364.290624999994</v>
      </c>
      <c r="I373">
        <v>879078.99476100004</v>
      </c>
      <c r="J373" t="s">
        <v>3</v>
      </c>
      <c r="K373">
        <v>68308.214063000007</v>
      </c>
      <c r="L373">
        <v>877842.57745800004</v>
      </c>
      <c r="M373" t="s">
        <v>4</v>
      </c>
      <c r="N373">
        <v>3564.974033</v>
      </c>
      <c r="O373">
        <v>2567.8219060000001</v>
      </c>
      <c r="P373" t="s">
        <v>5</v>
      </c>
      <c r="Q373">
        <v>7911.632783</v>
      </c>
      <c r="R373">
        <v>14607.496353</v>
      </c>
      <c r="S373" t="s">
        <v>6</v>
      </c>
      <c r="T373">
        <v>2709.498364</v>
      </c>
      <c r="U373">
        <v>1398.244248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5.6076000000000001E-2</v>
      </c>
      <c r="AG373">
        <v>2.0999999999999999E-5</v>
      </c>
      <c r="AH373" t="s">
        <v>11</v>
      </c>
      <c r="AI373">
        <v>0.93806100000000003</v>
      </c>
      <c r="AJ373">
        <v>9.7999999999999997E-5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1300</v>
      </c>
      <c r="D374" t="s">
        <v>1</v>
      </c>
      <c r="E374">
        <v>0</v>
      </c>
      <c r="F374">
        <v>0</v>
      </c>
      <c r="G374" t="s">
        <v>2</v>
      </c>
      <c r="H374">
        <v>74121.830312000006</v>
      </c>
      <c r="I374">
        <v>1023655.821878</v>
      </c>
      <c r="J374" t="s">
        <v>3</v>
      </c>
      <c r="K374">
        <v>74061.045624999999</v>
      </c>
      <c r="L374">
        <v>1022239.005289</v>
      </c>
      <c r="M374" t="s">
        <v>4</v>
      </c>
      <c r="N374">
        <v>3865.9723730000001</v>
      </c>
      <c r="O374">
        <v>3173.5784149999999</v>
      </c>
      <c r="P374" t="s">
        <v>5</v>
      </c>
      <c r="Q374">
        <v>8583.8902539999999</v>
      </c>
      <c r="R374">
        <v>16191.967784</v>
      </c>
      <c r="S374" t="s">
        <v>6</v>
      </c>
      <c r="T374">
        <v>2936.5746340000001</v>
      </c>
      <c r="U374">
        <v>1617.5890750000001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5.5773999999999997E-2</v>
      </c>
      <c r="AG374">
        <v>1.5999999999999999E-5</v>
      </c>
      <c r="AH374" t="s">
        <v>11</v>
      </c>
      <c r="AI374">
        <v>0.93963300000000005</v>
      </c>
      <c r="AJ374">
        <v>1.17E-4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1400</v>
      </c>
      <c r="D375" t="s">
        <v>1</v>
      </c>
      <c r="E375">
        <v>0</v>
      </c>
      <c r="F375">
        <v>0</v>
      </c>
      <c r="G375" t="s">
        <v>2</v>
      </c>
      <c r="H375">
        <v>79793.605624999997</v>
      </c>
      <c r="I375">
        <v>1111410.3092660001</v>
      </c>
      <c r="J375" t="s">
        <v>3</v>
      </c>
      <c r="K375">
        <v>79728.158593999993</v>
      </c>
      <c r="L375">
        <v>1109888.0309309999</v>
      </c>
      <c r="M375" t="s">
        <v>4</v>
      </c>
      <c r="N375">
        <v>4162.6863569999996</v>
      </c>
      <c r="O375">
        <v>3474.8485329999999</v>
      </c>
      <c r="P375" t="s">
        <v>5</v>
      </c>
      <c r="Q375">
        <v>9239.3942970000007</v>
      </c>
      <c r="R375">
        <v>17221.576366000001</v>
      </c>
      <c r="S375" t="s">
        <v>6</v>
      </c>
      <c r="T375">
        <v>3160.4635990000002</v>
      </c>
      <c r="U375">
        <v>1782.510575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5.5639000000000001E-2</v>
      </c>
      <c r="AG375">
        <v>1.5E-5</v>
      </c>
      <c r="AH375" t="s">
        <v>11</v>
      </c>
      <c r="AI375">
        <v>0.93963399999999997</v>
      </c>
      <c r="AJ375">
        <v>1.17E-4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1500</v>
      </c>
      <c r="D376" t="s">
        <v>1</v>
      </c>
      <c r="E376">
        <v>0</v>
      </c>
      <c r="F376">
        <v>0</v>
      </c>
      <c r="G376" t="s">
        <v>2</v>
      </c>
      <c r="H376">
        <v>85459.068593999997</v>
      </c>
      <c r="I376">
        <v>1212406.0270819999</v>
      </c>
      <c r="J376" t="s">
        <v>3</v>
      </c>
      <c r="K376">
        <v>85388.967030999993</v>
      </c>
      <c r="L376">
        <v>1210755.828437</v>
      </c>
      <c r="M376" t="s">
        <v>4</v>
      </c>
      <c r="N376">
        <v>4457.8539650000002</v>
      </c>
      <c r="O376">
        <v>3822.1065720000001</v>
      </c>
      <c r="P376" t="s">
        <v>5</v>
      </c>
      <c r="Q376">
        <v>9895.0510940000004</v>
      </c>
      <c r="R376">
        <v>18818.905949</v>
      </c>
      <c r="S376" t="s">
        <v>6</v>
      </c>
      <c r="T376">
        <v>3384.232109</v>
      </c>
      <c r="U376">
        <v>1927.9032560000001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5.5598000000000002E-2</v>
      </c>
      <c r="AG376">
        <v>1.5E-5</v>
      </c>
      <c r="AH376" t="s">
        <v>11</v>
      </c>
      <c r="AI376">
        <v>0.93987299999999996</v>
      </c>
      <c r="AJ376">
        <v>1.2300000000000001E-4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1600</v>
      </c>
      <c r="D377" t="s">
        <v>1</v>
      </c>
      <c r="E377">
        <v>0</v>
      </c>
      <c r="F377">
        <v>0</v>
      </c>
      <c r="G377" t="s">
        <v>2</v>
      </c>
      <c r="H377">
        <v>91173.115936999995</v>
      </c>
      <c r="I377">
        <v>1291931.3942199999</v>
      </c>
      <c r="J377" t="s">
        <v>3</v>
      </c>
      <c r="K377">
        <v>91098.318750000006</v>
      </c>
      <c r="L377">
        <v>1290170.8201520001</v>
      </c>
      <c r="M377" t="s">
        <v>4</v>
      </c>
      <c r="N377">
        <v>4755.4247459999997</v>
      </c>
      <c r="O377">
        <v>4120.7560810000004</v>
      </c>
      <c r="P377" t="s">
        <v>5</v>
      </c>
      <c r="Q377">
        <v>10569.63502</v>
      </c>
      <c r="R377">
        <v>20134.148879</v>
      </c>
      <c r="S377" t="s">
        <v>6</v>
      </c>
      <c r="T377">
        <v>3609.461714</v>
      </c>
      <c r="U377">
        <v>2094.6728010000002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5.4906999999999997E-2</v>
      </c>
      <c r="AG377">
        <v>3.9999999999999998E-6</v>
      </c>
      <c r="AH377" t="s">
        <v>11</v>
      </c>
      <c r="AI377">
        <v>0.94068499999999999</v>
      </c>
      <c r="AJ377">
        <v>1.2799999999999999E-4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1700</v>
      </c>
      <c r="D378" t="s">
        <v>1</v>
      </c>
      <c r="E378">
        <v>0</v>
      </c>
      <c r="F378">
        <v>0</v>
      </c>
      <c r="G378" t="s">
        <v>2</v>
      </c>
      <c r="H378">
        <v>96848.998749999999</v>
      </c>
      <c r="I378">
        <v>1332098.953249</v>
      </c>
      <c r="J378" t="s">
        <v>3</v>
      </c>
      <c r="K378">
        <v>96769.547187000004</v>
      </c>
      <c r="L378">
        <v>1330242.224775</v>
      </c>
      <c r="M378" t="s">
        <v>4</v>
      </c>
      <c r="N378">
        <v>5052.3263379999999</v>
      </c>
      <c r="O378">
        <v>4249.1754790000005</v>
      </c>
      <c r="P378" t="s">
        <v>5</v>
      </c>
      <c r="Q378">
        <v>11229.695039</v>
      </c>
      <c r="R378">
        <v>20769.562129999998</v>
      </c>
      <c r="S378" t="s">
        <v>6</v>
      </c>
      <c r="T378">
        <v>3833.3454200000001</v>
      </c>
      <c r="U378">
        <v>2179.2423709999998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5.4855000000000001E-2</v>
      </c>
      <c r="AG378">
        <v>3.9999999999999998E-6</v>
      </c>
      <c r="AH378" t="s">
        <v>11</v>
      </c>
      <c r="AI378">
        <v>0.941361</v>
      </c>
      <c r="AJ378">
        <v>1.35E-4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1800</v>
      </c>
      <c r="D379" t="s">
        <v>1</v>
      </c>
      <c r="E379">
        <v>0</v>
      </c>
      <c r="F379">
        <v>0</v>
      </c>
      <c r="G379" t="s">
        <v>2</v>
      </c>
      <c r="H379">
        <v>102530.299531</v>
      </c>
      <c r="I379">
        <v>1481923.13946</v>
      </c>
      <c r="J379" t="s">
        <v>3</v>
      </c>
      <c r="K379">
        <v>102446.160781</v>
      </c>
      <c r="L379">
        <v>1479841.9874549999</v>
      </c>
      <c r="M379" t="s">
        <v>4</v>
      </c>
      <c r="N379">
        <v>5349.1683590000002</v>
      </c>
      <c r="O379">
        <v>4631.6304980000004</v>
      </c>
      <c r="P379" t="s">
        <v>5</v>
      </c>
      <c r="Q379">
        <v>11885.7925</v>
      </c>
      <c r="R379">
        <v>21821.3501</v>
      </c>
      <c r="S379" t="s">
        <v>6</v>
      </c>
      <c r="T379">
        <v>4057.8915769999999</v>
      </c>
      <c r="U379">
        <v>2493.3526179999999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5.4830999999999998E-2</v>
      </c>
      <c r="AG379">
        <v>3.9999999999999998E-6</v>
      </c>
      <c r="AH379" t="s">
        <v>11</v>
      </c>
      <c r="AI379">
        <v>0.941832</v>
      </c>
      <c r="AJ379">
        <v>1.36E-4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1900</v>
      </c>
      <c r="D380" t="s">
        <v>1</v>
      </c>
      <c r="E380">
        <v>0</v>
      </c>
      <c r="F380">
        <v>0</v>
      </c>
      <c r="G380" t="s">
        <v>2</v>
      </c>
      <c r="H380">
        <v>108234.515</v>
      </c>
      <c r="I380">
        <v>1592551.1533240001</v>
      </c>
      <c r="J380" t="s">
        <v>3</v>
      </c>
      <c r="K380">
        <v>108145.689375</v>
      </c>
      <c r="L380">
        <v>1590365.2885070001</v>
      </c>
      <c r="M380" t="s">
        <v>4</v>
      </c>
      <c r="N380">
        <v>5645.6818750000002</v>
      </c>
      <c r="O380">
        <v>4923.6923779999997</v>
      </c>
      <c r="P380" t="s">
        <v>5</v>
      </c>
      <c r="Q380">
        <v>12554.195996</v>
      </c>
      <c r="R380">
        <v>23564.610146999999</v>
      </c>
      <c r="S380" t="s">
        <v>6</v>
      </c>
      <c r="T380">
        <v>4284.4377340000001</v>
      </c>
      <c r="U380">
        <v>2606.3370580000001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5.4321000000000001E-2</v>
      </c>
      <c r="AG380">
        <v>1.7E-5</v>
      </c>
      <c r="AH380" t="s">
        <v>11</v>
      </c>
      <c r="AI380">
        <v>0.94233900000000004</v>
      </c>
      <c r="AJ380">
        <v>1.3899999999999999E-4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2000</v>
      </c>
      <c r="D381" t="s">
        <v>1</v>
      </c>
      <c r="E381">
        <v>0</v>
      </c>
      <c r="F381">
        <v>0</v>
      </c>
      <c r="G381" t="s">
        <v>2</v>
      </c>
      <c r="H381">
        <v>113934.86156200001</v>
      </c>
      <c r="I381">
        <v>1741307.1555389999</v>
      </c>
      <c r="J381" t="s">
        <v>3</v>
      </c>
      <c r="K381">
        <v>113841.35515600001</v>
      </c>
      <c r="L381">
        <v>1738902.1626609999</v>
      </c>
      <c r="M381" t="s">
        <v>4</v>
      </c>
      <c r="N381">
        <v>5943.2424019999999</v>
      </c>
      <c r="O381">
        <v>5438.5710669999999</v>
      </c>
      <c r="P381" t="s">
        <v>5</v>
      </c>
      <c r="Q381">
        <v>13224.57332</v>
      </c>
      <c r="R381">
        <v>25596.750592</v>
      </c>
      <c r="S381" t="s">
        <v>6</v>
      </c>
      <c r="T381">
        <v>4510.0841309999996</v>
      </c>
      <c r="U381">
        <v>2789.6421449999998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5.4310999999999998E-2</v>
      </c>
      <c r="AG381">
        <v>1.7E-5</v>
      </c>
      <c r="AH381" t="s">
        <v>11</v>
      </c>
      <c r="AI381">
        <v>0.943106</v>
      </c>
      <c r="AJ381">
        <v>1.3899999999999999E-4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100</v>
      </c>
      <c r="D382" t="s">
        <v>1</v>
      </c>
      <c r="E382">
        <v>0</v>
      </c>
      <c r="F382">
        <v>0</v>
      </c>
      <c r="G382" t="s">
        <v>2</v>
      </c>
      <c r="H382">
        <v>5340.7911130000002</v>
      </c>
      <c r="I382">
        <v>59754.782142999997</v>
      </c>
      <c r="J382" t="s">
        <v>3</v>
      </c>
      <c r="K382">
        <v>5336.4335060000003</v>
      </c>
      <c r="L382">
        <v>59848.378591000001</v>
      </c>
      <c r="M382" t="s">
        <v>4</v>
      </c>
      <c r="N382">
        <v>248.32428100000001</v>
      </c>
      <c r="O382">
        <v>156.75570099999999</v>
      </c>
      <c r="P382" t="s">
        <v>5</v>
      </c>
      <c r="Q382">
        <v>0</v>
      </c>
      <c r="R382">
        <v>0</v>
      </c>
      <c r="S382" t="s">
        <v>6</v>
      </c>
      <c r="T382">
        <v>229.08603500000001</v>
      </c>
      <c r="U382">
        <v>136.16757899999999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7.3965000000000003E-2</v>
      </c>
      <c r="AG382">
        <v>1.5100000000000001E-4</v>
      </c>
      <c r="AH382" t="s">
        <v>11</v>
      </c>
      <c r="AI382">
        <v>0.92595700000000003</v>
      </c>
      <c r="AJ382">
        <v>7.8999999999999996E-5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200</v>
      </c>
      <c r="D383" t="s">
        <v>1</v>
      </c>
      <c r="E383">
        <v>0</v>
      </c>
      <c r="F383">
        <v>0</v>
      </c>
      <c r="G383" t="s">
        <v>2</v>
      </c>
      <c r="H383">
        <v>10700.030312000001</v>
      </c>
      <c r="I383">
        <v>186813.97323</v>
      </c>
      <c r="J383" t="s">
        <v>3</v>
      </c>
      <c r="K383">
        <v>10691.679941</v>
      </c>
      <c r="L383">
        <v>186949.328033</v>
      </c>
      <c r="M383" t="s">
        <v>4</v>
      </c>
      <c r="N383">
        <v>498.20039500000001</v>
      </c>
      <c r="O383">
        <v>479.57667600000002</v>
      </c>
      <c r="P383" t="s">
        <v>5</v>
      </c>
      <c r="Q383">
        <v>0</v>
      </c>
      <c r="R383">
        <v>0</v>
      </c>
      <c r="S383" t="s">
        <v>6</v>
      </c>
      <c r="T383">
        <v>457.45588099999998</v>
      </c>
      <c r="U383">
        <v>398.84095500000001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6.8807999999999994E-2</v>
      </c>
      <c r="AG383">
        <v>1.5899999999999999E-4</v>
      </c>
      <c r="AH383" t="s">
        <v>11</v>
      </c>
      <c r="AI383">
        <v>0.93103100000000005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300</v>
      </c>
      <c r="D384" t="s">
        <v>1</v>
      </c>
      <c r="E384">
        <v>0</v>
      </c>
      <c r="F384">
        <v>0</v>
      </c>
      <c r="G384" t="s">
        <v>2</v>
      </c>
      <c r="H384">
        <v>16007.971406000001</v>
      </c>
      <c r="I384">
        <v>277533.43183000002</v>
      </c>
      <c r="J384" t="s">
        <v>3</v>
      </c>
      <c r="K384">
        <v>15995.664882999999</v>
      </c>
      <c r="L384">
        <v>277673.121606</v>
      </c>
      <c r="M384" t="s">
        <v>4</v>
      </c>
      <c r="N384">
        <v>744.94612099999995</v>
      </c>
      <c r="O384">
        <v>676.435878</v>
      </c>
      <c r="P384" t="s">
        <v>5</v>
      </c>
      <c r="Q384">
        <v>0</v>
      </c>
      <c r="R384">
        <v>0</v>
      </c>
      <c r="S384" t="s">
        <v>6</v>
      </c>
      <c r="T384">
        <v>684.69618800000001</v>
      </c>
      <c r="U384">
        <v>614.04545599999994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6.6531999999999994E-2</v>
      </c>
      <c r="AG384">
        <v>1.44E-4</v>
      </c>
      <c r="AH384" t="s">
        <v>11</v>
      </c>
      <c r="AI384">
        <v>0.93248500000000001</v>
      </c>
      <c r="AJ384">
        <v>2.5000000000000001E-5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400</v>
      </c>
      <c r="D385" t="s">
        <v>1</v>
      </c>
      <c r="E385">
        <v>0</v>
      </c>
      <c r="F385">
        <v>0</v>
      </c>
      <c r="G385" t="s">
        <v>2</v>
      </c>
      <c r="H385">
        <v>21399.752266</v>
      </c>
      <c r="I385">
        <v>440164.01144700003</v>
      </c>
      <c r="J385" t="s">
        <v>3</v>
      </c>
      <c r="K385">
        <v>21383.425741999999</v>
      </c>
      <c r="L385">
        <v>440319.71034200001</v>
      </c>
      <c r="M385" t="s">
        <v>4</v>
      </c>
      <c r="N385">
        <v>996.52703199999996</v>
      </c>
      <c r="O385">
        <v>999.85312199999998</v>
      </c>
      <c r="P385" t="s">
        <v>5</v>
      </c>
      <c r="Q385">
        <v>0</v>
      </c>
      <c r="R385">
        <v>0</v>
      </c>
      <c r="S385" t="s">
        <v>6</v>
      </c>
      <c r="T385">
        <v>914.27885300000003</v>
      </c>
      <c r="U385">
        <v>937.58351100000004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6.4113000000000003E-2</v>
      </c>
      <c r="AG385">
        <v>1.5100000000000001E-4</v>
      </c>
      <c r="AH385" t="s">
        <v>11</v>
      </c>
      <c r="AI385">
        <v>0.93320999999999998</v>
      </c>
      <c r="AJ385">
        <v>3.3000000000000003E-5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500</v>
      </c>
      <c r="D386" t="s">
        <v>1</v>
      </c>
      <c r="E386">
        <v>0</v>
      </c>
      <c r="F386">
        <v>0</v>
      </c>
      <c r="G386" t="s">
        <v>2</v>
      </c>
      <c r="H386">
        <v>26713.019531000002</v>
      </c>
      <c r="I386">
        <v>564887.16590100003</v>
      </c>
      <c r="J386" t="s">
        <v>3</v>
      </c>
      <c r="K386">
        <v>26692.730038999998</v>
      </c>
      <c r="L386">
        <v>564836.38239799999</v>
      </c>
      <c r="M386" t="s">
        <v>4</v>
      </c>
      <c r="N386">
        <v>1245.0092090000001</v>
      </c>
      <c r="O386">
        <v>1313.7554689999999</v>
      </c>
      <c r="P386" t="s">
        <v>5</v>
      </c>
      <c r="Q386">
        <v>0</v>
      </c>
      <c r="R386">
        <v>0</v>
      </c>
      <c r="S386" t="s">
        <v>6</v>
      </c>
      <c r="T386">
        <v>1142.0095610000001</v>
      </c>
      <c r="U386">
        <v>1225.6706549999999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6.3472000000000001E-2</v>
      </c>
      <c r="AG386">
        <v>1.3999999999999999E-4</v>
      </c>
      <c r="AH386" t="s">
        <v>11</v>
      </c>
      <c r="AI386">
        <v>0.93327800000000005</v>
      </c>
      <c r="AJ386">
        <v>3.1999999999999999E-5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600</v>
      </c>
      <c r="D387" t="s">
        <v>1</v>
      </c>
      <c r="E387">
        <v>0</v>
      </c>
      <c r="F387">
        <v>0</v>
      </c>
      <c r="G387" t="s">
        <v>2</v>
      </c>
      <c r="H387">
        <v>32144.755039</v>
      </c>
      <c r="I387">
        <v>769269.53139200003</v>
      </c>
      <c r="J387" t="s">
        <v>3</v>
      </c>
      <c r="K387">
        <v>32120.416836</v>
      </c>
      <c r="L387">
        <v>768880.21859599999</v>
      </c>
      <c r="M387" t="s">
        <v>4</v>
      </c>
      <c r="N387">
        <v>1498.2678370000001</v>
      </c>
      <c r="O387">
        <v>1721.517525</v>
      </c>
      <c r="P387" t="s">
        <v>5</v>
      </c>
      <c r="Q387">
        <v>0</v>
      </c>
      <c r="R387">
        <v>0</v>
      </c>
      <c r="S387" t="s">
        <v>6</v>
      </c>
      <c r="T387">
        <v>1374.078865</v>
      </c>
      <c r="U387">
        <v>1646.9935929999999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6.1807000000000001E-2</v>
      </c>
      <c r="AG387">
        <v>1.1900000000000001E-4</v>
      </c>
      <c r="AH387" t="s">
        <v>11</v>
      </c>
      <c r="AI387">
        <v>0.93342800000000004</v>
      </c>
      <c r="AJ387">
        <v>3.1999999999999999E-5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700</v>
      </c>
      <c r="D388" t="s">
        <v>1</v>
      </c>
      <c r="E388">
        <v>0</v>
      </c>
      <c r="F388">
        <v>0</v>
      </c>
      <c r="G388" t="s">
        <v>2</v>
      </c>
      <c r="H388">
        <v>37527.193672000001</v>
      </c>
      <c r="I388">
        <v>898486.52057599998</v>
      </c>
      <c r="J388" t="s">
        <v>3</v>
      </c>
      <c r="K388">
        <v>37498.474608999997</v>
      </c>
      <c r="L388">
        <v>897059.78528800001</v>
      </c>
      <c r="M388" t="s">
        <v>4</v>
      </c>
      <c r="N388">
        <v>1749.4843189999999</v>
      </c>
      <c r="O388">
        <v>2070.7505209999999</v>
      </c>
      <c r="P388" t="s">
        <v>5</v>
      </c>
      <c r="Q388">
        <v>0</v>
      </c>
      <c r="R388">
        <v>0</v>
      </c>
      <c r="S388" t="s">
        <v>6</v>
      </c>
      <c r="T388">
        <v>1604.0828489999999</v>
      </c>
      <c r="U388">
        <v>1860.3050000000001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6.0212000000000002E-2</v>
      </c>
      <c r="AG388">
        <v>1.05E-4</v>
      </c>
      <c r="AH388" t="s">
        <v>11</v>
      </c>
      <c r="AI388">
        <v>0.93393099999999996</v>
      </c>
      <c r="AJ388">
        <v>4.1E-5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800</v>
      </c>
      <c r="D389" t="s">
        <v>1</v>
      </c>
      <c r="E389">
        <v>0</v>
      </c>
      <c r="F389">
        <v>0</v>
      </c>
      <c r="G389" t="s">
        <v>2</v>
      </c>
      <c r="H389">
        <v>42904.964140999997</v>
      </c>
      <c r="I389">
        <v>1083601.1398680001</v>
      </c>
      <c r="J389" t="s">
        <v>3</v>
      </c>
      <c r="K389">
        <v>42872.233358999998</v>
      </c>
      <c r="L389">
        <v>1082234.4233880001</v>
      </c>
      <c r="M389" t="s">
        <v>4</v>
      </c>
      <c r="N389">
        <v>1999.2406470000001</v>
      </c>
      <c r="O389">
        <v>2418.392108</v>
      </c>
      <c r="P389" t="s">
        <v>5</v>
      </c>
      <c r="Q389">
        <v>0</v>
      </c>
      <c r="R389">
        <v>0</v>
      </c>
      <c r="S389" t="s">
        <v>6</v>
      </c>
      <c r="T389">
        <v>1834.082588</v>
      </c>
      <c r="U389">
        <v>2288.341246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5.8481999999999999E-2</v>
      </c>
      <c r="AG389">
        <v>7.3999999999999996E-5</v>
      </c>
      <c r="AH389" t="s">
        <v>11</v>
      </c>
      <c r="AI389">
        <v>0.93482399999999999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900</v>
      </c>
      <c r="D390" t="s">
        <v>1</v>
      </c>
      <c r="E390">
        <v>0</v>
      </c>
      <c r="F390">
        <v>0</v>
      </c>
      <c r="G390" t="s">
        <v>2</v>
      </c>
      <c r="H390">
        <v>48228.293905999999</v>
      </c>
      <c r="I390">
        <v>1273278.8810310001</v>
      </c>
      <c r="J390" t="s">
        <v>3</v>
      </c>
      <c r="K390">
        <v>48191.595312999998</v>
      </c>
      <c r="L390">
        <v>1271551.3196419999</v>
      </c>
      <c r="M390" t="s">
        <v>4</v>
      </c>
      <c r="N390">
        <v>2247.2114160000001</v>
      </c>
      <c r="O390">
        <v>2861.2607910000002</v>
      </c>
      <c r="P390" t="s">
        <v>5</v>
      </c>
      <c r="Q390">
        <v>0</v>
      </c>
      <c r="R390">
        <v>0</v>
      </c>
      <c r="S390" t="s">
        <v>6</v>
      </c>
      <c r="T390">
        <v>2061.6051510000002</v>
      </c>
      <c r="U390">
        <v>2653.333169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5.7803E-2</v>
      </c>
      <c r="AG390">
        <v>6.2000000000000003E-5</v>
      </c>
      <c r="AH390" t="s">
        <v>11</v>
      </c>
      <c r="AI390">
        <v>0.93663399999999997</v>
      </c>
      <c r="AJ390">
        <v>8.2999999999999998E-5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1000</v>
      </c>
      <c r="D391" t="s">
        <v>1</v>
      </c>
      <c r="E391">
        <v>0</v>
      </c>
      <c r="F391">
        <v>0</v>
      </c>
      <c r="G391" t="s">
        <v>2</v>
      </c>
      <c r="H391">
        <v>53561.823750000003</v>
      </c>
      <c r="I391">
        <v>1519893.196493</v>
      </c>
      <c r="J391" t="s">
        <v>3</v>
      </c>
      <c r="K391">
        <v>53521.148593999998</v>
      </c>
      <c r="L391">
        <v>1517900.7722759999</v>
      </c>
      <c r="M391" t="s">
        <v>4</v>
      </c>
      <c r="N391">
        <v>2494.8085350000001</v>
      </c>
      <c r="O391">
        <v>3397.9004850000001</v>
      </c>
      <c r="P391" t="s">
        <v>5</v>
      </c>
      <c r="Q391">
        <v>0</v>
      </c>
      <c r="R391">
        <v>0</v>
      </c>
      <c r="S391" t="s">
        <v>6</v>
      </c>
      <c r="T391">
        <v>2289.462031</v>
      </c>
      <c r="U391">
        <v>3208.0673219999999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5.6776E-2</v>
      </c>
      <c r="AG391">
        <v>4.1999999999999998E-5</v>
      </c>
      <c r="AH391" t="s">
        <v>11</v>
      </c>
      <c r="AI391">
        <v>0.93664000000000003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1100</v>
      </c>
      <c r="D392" t="s">
        <v>1</v>
      </c>
      <c r="E392">
        <v>0</v>
      </c>
      <c r="F392">
        <v>0</v>
      </c>
      <c r="G392" t="s">
        <v>2</v>
      </c>
      <c r="H392">
        <v>58983.245000000003</v>
      </c>
      <c r="I392">
        <v>1883537.1670059999</v>
      </c>
      <c r="J392" t="s">
        <v>3</v>
      </c>
      <c r="K392">
        <v>58938.525937999999</v>
      </c>
      <c r="L392">
        <v>1880885.3626620001</v>
      </c>
      <c r="M392" t="s">
        <v>4</v>
      </c>
      <c r="N392">
        <v>2746.50585</v>
      </c>
      <c r="O392">
        <v>4204.2274719999996</v>
      </c>
      <c r="P392" t="s">
        <v>5</v>
      </c>
      <c r="Q392">
        <v>0</v>
      </c>
      <c r="R392">
        <v>0</v>
      </c>
      <c r="S392" t="s">
        <v>6</v>
      </c>
      <c r="T392">
        <v>2520.358389</v>
      </c>
      <c r="U392">
        <v>3945.893673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5.5898000000000003E-2</v>
      </c>
      <c r="AG392">
        <v>3.4999999999999997E-5</v>
      </c>
      <c r="AH392" t="s">
        <v>11</v>
      </c>
      <c r="AI392">
        <v>0.93713500000000005</v>
      </c>
      <c r="AJ392">
        <v>9.2E-5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1200</v>
      </c>
      <c r="D393" t="s">
        <v>1</v>
      </c>
      <c r="E393">
        <v>0</v>
      </c>
      <c r="F393">
        <v>0</v>
      </c>
      <c r="G393" t="s">
        <v>2</v>
      </c>
      <c r="H393">
        <v>64293.306796999997</v>
      </c>
      <c r="I393">
        <v>2019482.6770629999</v>
      </c>
      <c r="J393" t="s">
        <v>3</v>
      </c>
      <c r="K393">
        <v>64244.624766000001</v>
      </c>
      <c r="L393">
        <v>2016912.247762</v>
      </c>
      <c r="M393" t="s">
        <v>4</v>
      </c>
      <c r="N393">
        <v>2993.3131840000001</v>
      </c>
      <c r="O393">
        <v>4471.1113340000002</v>
      </c>
      <c r="P393" t="s">
        <v>5</v>
      </c>
      <c r="Q393">
        <v>0</v>
      </c>
      <c r="R393">
        <v>0</v>
      </c>
      <c r="S393" t="s">
        <v>6</v>
      </c>
      <c r="T393">
        <v>2747.22939</v>
      </c>
      <c r="U393">
        <v>4290.2217760000003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5.5316999999999998E-2</v>
      </c>
      <c r="AG393">
        <v>4.3000000000000002E-5</v>
      </c>
      <c r="AH393" t="s">
        <v>11</v>
      </c>
      <c r="AI393">
        <v>0.93789699999999998</v>
      </c>
      <c r="AJ393">
        <v>9.5000000000000005E-5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1300</v>
      </c>
      <c r="D394" t="s">
        <v>1</v>
      </c>
      <c r="E394">
        <v>0</v>
      </c>
      <c r="F394">
        <v>0</v>
      </c>
      <c r="G394" t="s">
        <v>2</v>
      </c>
      <c r="H394">
        <v>69689.133124999993</v>
      </c>
      <c r="I394">
        <v>2386976.4101450001</v>
      </c>
      <c r="J394" t="s">
        <v>3</v>
      </c>
      <c r="K394">
        <v>69636.427500000005</v>
      </c>
      <c r="L394">
        <v>2383702.2772849998</v>
      </c>
      <c r="M394" t="s">
        <v>4</v>
      </c>
      <c r="N394">
        <v>3244.6154200000001</v>
      </c>
      <c r="O394">
        <v>5220.0604050000002</v>
      </c>
      <c r="P394" t="s">
        <v>5</v>
      </c>
      <c r="Q394">
        <v>0</v>
      </c>
      <c r="R394">
        <v>0</v>
      </c>
      <c r="S394" t="s">
        <v>6</v>
      </c>
      <c r="T394">
        <v>2977.6929829999999</v>
      </c>
      <c r="U394">
        <v>5079.8682699999999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5.5301999999999997E-2</v>
      </c>
      <c r="AG394">
        <v>4.3000000000000002E-5</v>
      </c>
      <c r="AH394" t="s">
        <v>11</v>
      </c>
      <c r="AI394">
        <v>0.93886499999999995</v>
      </c>
      <c r="AJ394">
        <v>1.0900000000000001E-4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1400</v>
      </c>
      <c r="D395" t="s">
        <v>1</v>
      </c>
      <c r="E395">
        <v>0</v>
      </c>
      <c r="F395">
        <v>0</v>
      </c>
      <c r="G395" t="s">
        <v>2</v>
      </c>
      <c r="H395">
        <v>75035.215624999997</v>
      </c>
      <c r="I395">
        <v>2523241.5985969999</v>
      </c>
      <c r="J395" t="s">
        <v>3</v>
      </c>
      <c r="K395">
        <v>74978.519687000007</v>
      </c>
      <c r="L395">
        <v>2519971.697586</v>
      </c>
      <c r="M395" t="s">
        <v>4</v>
      </c>
      <c r="N395">
        <v>3493.7018699999999</v>
      </c>
      <c r="O395">
        <v>5442.2818200000002</v>
      </c>
      <c r="P395" t="s">
        <v>5</v>
      </c>
      <c r="Q395">
        <v>0</v>
      </c>
      <c r="R395">
        <v>0</v>
      </c>
      <c r="S395" t="s">
        <v>6</v>
      </c>
      <c r="T395">
        <v>3205.3100290000002</v>
      </c>
      <c r="U395">
        <v>5386.0071360000002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5.4123999999999999E-2</v>
      </c>
      <c r="AG395">
        <v>3.0000000000000001E-5</v>
      </c>
      <c r="AH395" t="s">
        <v>11</v>
      </c>
      <c r="AI395">
        <v>0.93888099999999997</v>
      </c>
      <c r="AJ395">
        <v>1.0900000000000001E-4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1500</v>
      </c>
      <c r="D396" t="s">
        <v>1</v>
      </c>
      <c r="E396">
        <v>0</v>
      </c>
      <c r="F396">
        <v>0</v>
      </c>
      <c r="G396" t="s">
        <v>2</v>
      </c>
      <c r="H396">
        <v>80461.674375000002</v>
      </c>
      <c r="I396">
        <v>2911337.9411769998</v>
      </c>
      <c r="J396" t="s">
        <v>3</v>
      </c>
      <c r="K396">
        <v>80400.879375000004</v>
      </c>
      <c r="L396">
        <v>2907284.6721529998</v>
      </c>
      <c r="M396" t="s">
        <v>4</v>
      </c>
      <c r="N396">
        <v>3745.9958790000001</v>
      </c>
      <c r="O396">
        <v>6319.8867019999998</v>
      </c>
      <c r="P396" t="s">
        <v>5</v>
      </c>
      <c r="Q396">
        <v>0</v>
      </c>
      <c r="R396">
        <v>0</v>
      </c>
      <c r="S396" t="s">
        <v>6</v>
      </c>
      <c r="T396">
        <v>3436.780444</v>
      </c>
      <c r="U396">
        <v>6138.2857770000001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5.3711000000000002E-2</v>
      </c>
      <c r="AG396">
        <v>2.4000000000000001E-5</v>
      </c>
      <c r="AH396" t="s">
        <v>11</v>
      </c>
      <c r="AI396">
        <v>0.93940500000000005</v>
      </c>
      <c r="AJ396">
        <v>1.15E-4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1600</v>
      </c>
      <c r="D397" t="s">
        <v>1</v>
      </c>
      <c r="E397">
        <v>0</v>
      </c>
      <c r="F397">
        <v>0</v>
      </c>
      <c r="G397" t="s">
        <v>2</v>
      </c>
      <c r="H397">
        <v>85817.030780999994</v>
      </c>
      <c r="I397">
        <v>3059902.0688499999</v>
      </c>
      <c r="J397" t="s">
        <v>3</v>
      </c>
      <c r="K397">
        <v>85752.244063000006</v>
      </c>
      <c r="L397">
        <v>3055693.4342410001</v>
      </c>
      <c r="M397" t="s">
        <v>4</v>
      </c>
      <c r="N397">
        <v>3995.0313569999998</v>
      </c>
      <c r="O397">
        <v>6677.3778009999996</v>
      </c>
      <c r="P397" t="s">
        <v>5</v>
      </c>
      <c r="Q397">
        <v>0</v>
      </c>
      <c r="R397">
        <v>0</v>
      </c>
      <c r="S397" t="s">
        <v>6</v>
      </c>
      <c r="T397">
        <v>3665.1151610000002</v>
      </c>
      <c r="U397">
        <v>6545.9395219999997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5.3675E-2</v>
      </c>
      <c r="AG397">
        <v>2.4000000000000001E-5</v>
      </c>
      <c r="AH397" t="s">
        <v>11</v>
      </c>
      <c r="AI397">
        <v>0.93977599999999994</v>
      </c>
      <c r="AJ397">
        <v>1.16E-4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1700</v>
      </c>
      <c r="D398" t="s">
        <v>1</v>
      </c>
      <c r="E398">
        <v>0</v>
      </c>
      <c r="F398">
        <v>0</v>
      </c>
      <c r="G398" t="s">
        <v>2</v>
      </c>
      <c r="H398">
        <v>91203.805938000005</v>
      </c>
      <c r="I398">
        <v>3313749.9309959998</v>
      </c>
      <c r="J398" t="s">
        <v>3</v>
      </c>
      <c r="K398">
        <v>91135.002500000002</v>
      </c>
      <c r="L398">
        <v>3308535.482628</v>
      </c>
      <c r="M398" t="s">
        <v>4</v>
      </c>
      <c r="N398">
        <v>4246.034482</v>
      </c>
      <c r="O398">
        <v>7312.66903</v>
      </c>
      <c r="P398" t="s">
        <v>5</v>
      </c>
      <c r="Q398">
        <v>0</v>
      </c>
      <c r="R398">
        <v>0</v>
      </c>
      <c r="S398" t="s">
        <v>6</v>
      </c>
      <c r="T398">
        <v>3896.872104</v>
      </c>
      <c r="U398">
        <v>6883.7076630000001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5.3662000000000001E-2</v>
      </c>
      <c r="AG398">
        <v>2.4000000000000001E-5</v>
      </c>
      <c r="AH398" t="s">
        <v>11</v>
      </c>
      <c r="AI398">
        <v>0.94018500000000005</v>
      </c>
      <c r="AJ398">
        <v>1.18E-4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1800</v>
      </c>
      <c r="D399" t="s">
        <v>1</v>
      </c>
      <c r="E399">
        <v>0</v>
      </c>
      <c r="F399">
        <v>0</v>
      </c>
      <c r="G399" t="s">
        <v>2</v>
      </c>
      <c r="H399">
        <v>96547.716094000003</v>
      </c>
      <c r="I399">
        <v>3395053.0182969999</v>
      </c>
      <c r="J399" t="s">
        <v>3</v>
      </c>
      <c r="K399">
        <v>96474.932969000001</v>
      </c>
      <c r="L399">
        <v>3389967.4012199999</v>
      </c>
      <c r="M399" t="s">
        <v>4</v>
      </c>
      <c r="N399">
        <v>4494.2179880000003</v>
      </c>
      <c r="O399">
        <v>7416.1126130000002</v>
      </c>
      <c r="P399" t="s">
        <v>5</v>
      </c>
      <c r="Q399">
        <v>0</v>
      </c>
      <c r="R399">
        <v>0</v>
      </c>
      <c r="S399" t="s">
        <v>6</v>
      </c>
      <c r="T399">
        <v>4125.1368160000002</v>
      </c>
      <c r="U399">
        <v>7249.9244150000004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5.3609999999999998E-2</v>
      </c>
      <c r="AG399">
        <v>2.3E-5</v>
      </c>
      <c r="AH399" t="s">
        <v>11</v>
      </c>
      <c r="AI399">
        <v>0.94108700000000001</v>
      </c>
      <c r="AJ399">
        <v>1.16E-4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1900</v>
      </c>
      <c r="D400" t="s">
        <v>1</v>
      </c>
      <c r="E400">
        <v>0</v>
      </c>
      <c r="F400">
        <v>0</v>
      </c>
      <c r="G400" t="s">
        <v>2</v>
      </c>
      <c r="H400">
        <v>101899.726719</v>
      </c>
      <c r="I400">
        <v>3603908.2543279999</v>
      </c>
      <c r="J400" t="s">
        <v>3</v>
      </c>
      <c r="K400">
        <v>101822.964375</v>
      </c>
      <c r="L400">
        <v>3598872.5760019999</v>
      </c>
      <c r="M400" t="s">
        <v>4</v>
      </c>
      <c r="N400">
        <v>4743.3598929999998</v>
      </c>
      <c r="O400">
        <v>7842.2482879999998</v>
      </c>
      <c r="P400" t="s">
        <v>5</v>
      </c>
      <c r="Q400">
        <v>0</v>
      </c>
      <c r="R400">
        <v>0</v>
      </c>
      <c r="S400" t="s">
        <v>6</v>
      </c>
      <c r="T400">
        <v>4354.0275099999999</v>
      </c>
      <c r="U400">
        <v>7768.6197490000004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5.3175E-2</v>
      </c>
      <c r="AG400">
        <v>2.6999999999999999E-5</v>
      </c>
      <c r="AH400" t="s">
        <v>11</v>
      </c>
      <c r="AI400">
        <v>0.94153600000000004</v>
      </c>
      <c r="AJ400">
        <v>1.18E-4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2000</v>
      </c>
      <c r="D401" t="s">
        <v>1</v>
      </c>
      <c r="E401">
        <v>0</v>
      </c>
      <c r="F401">
        <v>0</v>
      </c>
      <c r="G401" t="s">
        <v>2</v>
      </c>
      <c r="H401">
        <v>107266.042031</v>
      </c>
      <c r="I401">
        <v>4020749.0926859998</v>
      </c>
      <c r="J401" t="s">
        <v>3</v>
      </c>
      <c r="K401">
        <v>107185.28125</v>
      </c>
      <c r="L401">
        <v>4015359.5609570001</v>
      </c>
      <c r="M401" t="s">
        <v>4</v>
      </c>
      <c r="N401">
        <v>4992.8497070000003</v>
      </c>
      <c r="O401">
        <v>8753.7119619999994</v>
      </c>
      <c r="P401" t="s">
        <v>5</v>
      </c>
      <c r="Q401">
        <v>0</v>
      </c>
      <c r="R401">
        <v>0</v>
      </c>
      <c r="S401" t="s">
        <v>6</v>
      </c>
      <c r="T401">
        <v>4584.5871289999995</v>
      </c>
      <c r="U401">
        <v>8439.5476130000006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5.3137999999999998E-2</v>
      </c>
      <c r="AG401">
        <v>2.6999999999999999E-5</v>
      </c>
      <c r="AH401" t="s">
        <v>11</v>
      </c>
      <c r="AI401">
        <v>0.94188700000000003</v>
      </c>
      <c r="AJ401">
        <v>1.17E-4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100</v>
      </c>
      <c r="D402" t="s">
        <v>1</v>
      </c>
      <c r="E402">
        <v>0</v>
      </c>
      <c r="F402">
        <v>0</v>
      </c>
      <c r="G402" t="s">
        <v>2</v>
      </c>
      <c r="H402">
        <v>3055.3296289999998</v>
      </c>
      <c r="I402">
        <v>49107.257268000001</v>
      </c>
      <c r="J402" t="s">
        <v>3</v>
      </c>
      <c r="K402">
        <v>3052.6785839999998</v>
      </c>
      <c r="L402">
        <v>49022.988002999999</v>
      </c>
      <c r="M402" t="s">
        <v>4</v>
      </c>
      <c r="N402">
        <v>141.40098399999999</v>
      </c>
      <c r="O402">
        <v>89.991039000000001</v>
      </c>
      <c r="P402" t="s">
        <v>5</v>
      </c>
      <c r="Q402">
        <v>267.01674500000001</v>
      </c>
      <c r="R402">
        <v>535.03778899999998</v>
      </c>
      <c r="S402" t="s">
        <v>6</v>
      </c>
      <c r="T402">
        <v>83.728713999999997</v>
      </c>
      <c r="U402">
        <v>42.021245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7.8934000000000004E-2</v>
      </c>
      <c r="AG402">
        <v>7.7000000000000001E-5</v>
      </c>
      <c r="AH402" t="s">
        <v>11</v>
      </c>
      <c r="AI402">
        <v>0.92762999999999995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200</v>
      </c>
      <c r="D403" t="s">
        <v>1</v>
      </c>
      <c r="E403">
        <v>0</v>
      </c>
      <c r="F403">
        <v>0</v>
      </c>
      <c r="G403" t="s">
        <v>2</v>
      </c>
      <c r="H403">
        <v>6072.1534179999999</v>
      </c>
      <c r="I403">
        <v>94024.151255000004</v>
      </c>
      <c r="J403" t="s">
        <v>3</v>
      </c>
      <c r="K403">
        <v>6066.8928999999998</v>
      </c>
      <c r="L403">
        <v>93864.067993999997</v>
      </c>
      <c r="M403" t="s">
        <v>4</v>
      </c>
      <c r="N403">
        <v>280.98573299999998</v>
      </c>
      <c r="O403">
        <v>186.929563</v>
      </c>
      <c r="P403" t="s">
        <v>5</v>
      </c>
      <c r="Q403">
        <v>535.35990600000002</v>
      </c>
      <c r="R403">
        <v>1081.356734</v>
      </c>
      <c r="S403" t="s">
        <v>6</v>
      </c>
      <c r="T403">
        <v>166.31465399999999</v>
      </c>
      <c r="U403">
        <v>86.282201000000001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7.2402999999999995E-2</v>
      </c>
      <c r="AG403">
        <v>1.5200000000000001E-4</v>
      </c>
      <c r="AH403" t="s">
        <v>11</v>
      </c>
      <c r="AI403">
        <v>0.93107499999999999</v>
      </c>
      <c r="AJ403">
        <v>5.1E-5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300</v>
      </c>
      <c r="D404" t="s">
        <v>1</v>
      </c>
      <c r="E404">
        <v>0</v>
      </c>
      <c r="F404">
        <v>0</v>
      </c>
      <c r="G404" t="s">
        <v>2</v>
      </c>
      <c r="H404">
        <v>9094.4056839999994</v>
      </c>
      <c r="I404">
        <v>116470.063995</v>
      </c>
      <c r="J404" t="s">
        <v>3</v>
      </c>
      <c r="K404">
        <v>9086.4912299999996</v>
      </c>
      <c r="L404">
        <v>116315.852071</v>
      </c>
      <c r="M404" t="s">
        <v>4</v>
      </c>
      <c r="N404">
        <v>421.57817599999998</v>
      </c>
      <c r="O404">
        <v>255.640467</v>
      </c>
      <c r="P404" t="s">
        <v>5</v>
      </c>
      <c r="Q404">
        <v>805.050297</v>
      </c>
      <c r="R404">
        <v>1256.2095879999999</v>
      </c>
      <c r="S404" t="s">
        <v>6</v>
      </c>
      <c r="T404">
        <v>248.824546</v>
      </c>
      <c r="U404">
        <v>107.55397600000001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6.898E-2</v>
      </c>
      <c r="AG404">
        <v>1.64E-4</v>
      </c>
      <c r="AH404" t="s">
        <v>11</v>
      </c>
      <c r="AI404">
        <v>0.93178499999999997</v>
      </c>
      <c r="AJ404">
        <v>4.6999999999999997E-5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400</v>
      </c>
      <c r="D405" t="s">
        <v>1</v>
      </c>
      <c r="E405">
        <v>0</v>
      </c>
      <c r="F405">
        <v>0</v>
      </c>
      <c r="G405" t="s">
        <v>2</v>
      </c>
      <c r="H405">
        <v>12168.337695</v>
      </c>
      <c r="I405">
        <v>201478.992547</v>
      </c>
      <c r="J405" t="s">
        <v>3</v>
      </c>
      <c r="K405">
        <v>12157.768047</v>
      </c>
      <c r="L405">
        <v>201196.223096</v>
      </c>
      <c r="M405" t="s">
        <v>4</v>
      </c>
      <c r="N405">
        <v>563.62398199999996</v>
      </c>
      <c r="O405">
        <v>440.90238399999998</v>
      </c>
      <c r="P405" t="s">
        <v>5</v>
      </c>
      <c r="Q405">
        <v>1077.8239209999999</v>
      </c>
      <c r="R405">
        <v>1730.531418</v>
      </c>
      <c r="S405" t="s">
        <v>6</v>
      </c>
      <c r="T405">
        <v>332.72179799999998</v>
      </c>
      <c r="U405">
        <v>176.34464800000001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6.6609000000000002E-2</v>
      </c>
      <c r="AG405">
        <v>1.4899999999999999E-4</v>
      </c>
      <c r="AH405" t="s">
        <v>11</v>
      </c>
      <c r="AI405">
        <v>0.93393800000000005</v>
      </c>
      <c r="AJ405">
        <v>4.6E-5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500</v>
      </c>
      <c r="D406" t="s">
        <v>1</v>
      </c>
      <c r="E406">
        <v>0</v>
      </c>
      <c r="F406">
        <v>0</v>
      </c>
      <c r="G406" t="s">
        <v>2</v>
      </c>
      <c r="H406">
        <v>15204.341484</v>
      </c>
      <c r="I406">
        <v>251089.75280700001</v>
      </c>
      <c r="J406" t="s">
        <v>3</v>
      </c>
      <c r="K406">
        <v>15191.144394999999</v>
      </c>
      <c r="L406">
        <v>250744.69946999999</v>
      </c>
      <c r="M406" t="s">
        <v>4</v>
      </c>
      <c r="N406">
        <v>704.43469000000005</v>
      </c>
      <c r="O406">
        <v>552.92028400000004</v>
      </c>
      <c r="P406" t="s">
        <v>5</v>
      </c>
      <c r="Q406">
        <v>1346.893738</v>
      </c>
      <c r="R406">
        <v>2219.869177</v>
      </c>
      <c r="S406" t="s">
        <v>6</v>
      </c>
      <c r="T406">
        <v>415.93318099999999</v>
      </c>
      <c r="U406">
        <v>202.93543099999999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6.3314999999999996E-2</v>
      </c>
      <c r="AG406">
        <v>1.1900000000000001E-4</v>
      </c>
      <c r="AH406" t="s">
        <v>11</v>
      </c>
      <c r="AI406">
        <v>0.93416699999999997</v>
      </c>
      <c r="AJ406">
        <v>4.5000000000000003E-5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600</v>
      </c>
      <c r="D407" t="s">
        <v>1</v>
      </c>
      <c r="E407">
        <v>0</v>
      </c>
      <c r="F407">
        <v>0</v>
      </c>
      <c r="G407" t="s">
        <v>2</v>
      </c>
      <c r="H407">
        <v>18238.778085999998</v>
      </c>
      <c r="I407">
        <v>277574.72997300001</v>
      </c>
      <c r="J407" t="s">
        <v>3</v>
      </c>
      <c r="K407">
        <v>18222.962147999999</v>
      </c>
      <c r="L407">
        <v>277152.49792400002</v>
      </c>
      <c r="M407" t="s">
        <v>4</v>
      </c>
      <c r="N407">
        <v>844.60563000000002</v>
      </c>
      <c r="O407">
        <v>589.32733099999996</v>
      </c>
      <c r="P407" t="s">
        <v>5</v>
      </c>
      <c r="Q407">
        <v>1618.0864140000001</v>
      </c>
      <c r="R407">
        <v>2685.3120549999999</v>
      </c>
      <c r="S407" t="s">
        <v>6</v>
      </c>
      <c r="T407">
        <v>499.05469199999999</v>
      </c>
      <c r="U407">
        <v>212.625011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6.1696000000000001E-2</v>
      </c>
      <c r="AG407">
        <v>1.02E-4</v>
      </c>
      <c r="AH407" t="s">
        <v>11</v>
      </c>
      <c r="AI407">
        <v>0.93425499999999995</v>
      </c>
      <c r="AJ407">
        <v>4.3000000000000002E-5</v>
      </c>
      <c r="AK407" t="s">
        <v>12</v>
      </c>
      <c r="AL407">
        <v>1.24</v>
      </c>
      <c r="AM407">
        <v>75.342399999999998</v>
      </c>
    </row>
    <row r="408" spans="1:39" x14ac:dyDescent="0.25">
      <c r="A408" t="s">
        <v>23</v>
      </c>
      <c r="B408">
        <v>7</v>
      </c>
      <c r="C408">
        <v>700</v>
      </c>
      <c r="D408" t="s">
        <v>1</v>
      </c>
      <c r="E408">
        <v>0</v>
      </c>
      <c r="F408">
        <v>0</v>
      </c>
      <c r="G408" t="s">
        <v>2</v>
      </c>
      <c r="H408">
        <v>21267.669727</v>
      </c>
      <c r="I408">
        <v>401533.299711</v>
      </c>
      <c r="J408" t="s">
        <v>3</v>
      </c>
      <c r="K408">
        <v>21249.236250000002</v>
      </c>
      <c r="L408">
        <v>400893.49922499998</v>
      </c>
      <c r="M408" t="s">
        <v>4</v>
      </c>
      <c r="N408">
        <v>985.34671800000001</v>
      </c>
      <c r="O408">
        <v>889.39151400000003</v>
      </c>
      <c r="P408" t="s">
        <v>5</v>
      </c>
      <c r="Q408">
        <v>1889.904084</v>
      </c>
      <c r="R408">
        <v>3327.7636360000001</v>
      </c>
      <c r="S408" t="s">
        <v>6</v>
      </c>
      <c r="T408">
        <v>582.85038099999997</v>
      </c>
      <c r="U408">
        <v>301.331142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6.0248999999999997E-2</v>
      </c>
      <c r="AG408">
        <v>9.1000000000000003E-5</v>
      </c>
      <c r="AH408" t="s">
        <v>11</v>
      </c>
      <c r="AI408">
        <v>0.93477500000000002</v>
      </c>
      <c r="AJ408">
        <v>4.8999999999999998E-5</v>
      </c>
      <c r="AK408" t="s">
        <v>12</v>
      </c>
      <c r="AL408">
        <v>13.32</v>
      </c>
      <c r="AM408">
        <v>2489.0576000000001</v>
      </c>
    </row>
    <row r="409" spans="1:39" x14ac:dyDescent="0.25">
      <c r="A409" t="s">
        <v>23</v>
      </c>
      <c r="B409">
        <v>8</v>
      </c>
      <c r="C409">
        <v>800</v>
      </c>
      <c r="D409" t="s">
        <v>1</v>
      </c>
      <c r="E409">
        <v>0</v>
      </c>
      <c r="F409">
        <v>0</v>
      </c>
      <c r="G409" t="s">
        <v>2</v>
      </c>
      <c r="H409">
        <v>24273.118515999999</v>
      </c>
      <c r="I409">
        <v>496817.09591700003</v>
      </c>
      <c r="J409" t="s">
        <v>3</v>
      </c>
      <c r="K409">
        <v>24252.090508000001</v>
      </c>
      <c r="L409">
        <v>496025.62189299997</v>
      </c>
      <c r="M409" t="s">
        <v>4</v>
      </c>
      <c r="N409">
        <v>1124.6631910000001</v>
      </c>
      <c r="O409">
        <v>1137.773891</v>
      </c>
      <c r="P409" t="s">
        <v>5</v>
      </c>
      <c r="Q409">
        <v>2157.2468899999999</v>
      </c>
      <c r="R409">
        <v>4230.5067429999999</v>
      </c>
      <c r="S409" t="s">
        <v>6</v>
      </c>
      <c r="T409">
        <v>665.257339</v>
      </c>
      <c r="U409">
        <v>392.72028399999999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5.8073E-2</v>
      </c>
      <c r="AG409">
        <v>5.1999999999999997E-5</v>
      </c>
      <c r="AH409" t="s">
        <v>11</v>
      </c>
      <c r="AI409">
        <v>0.93634399999999995</v>
      </c>
      <c r="AJ409">
        <v>6.8999999999999997E-5</v>
      </c>
      <c r="AK409" t="s">
        <v>12</v>
      </c>
      <c r="AL409">
        <v>19.98</v>
      </c>
      <c r="AM409">
        <v>4485.0595999999996</v>
      </c>
    </row>
    <row r="410" spans="1:39" x14ac:dyDescent="0.25">
      <c r="A410" t="s">
        <v>23</v>
      </c>
      <c r="B410">
        <v>9</v>
      </c>
      <c r="C410">
        <v>900</v>
      </c>
      <c r="D410" t="s">
        <v>1</v>
      </c>
      <c r="E410">
        <v>0</v>
      </c>
      <c r="F410">
        <v>0</v>
      </c>
      <c r="G410" t="s">
        <v>2</v>
      </c>
      <c r="H410">
        <v>27296.675938</v>
      </c>
      <c r="I410">
        <v>513747.44870900002</v>
      </c>
      <c r="J410" t="s">
        <v>3</v>
      </c>
      <c r="K410">
        <v>27273.029961</v>
      </c>
      <c r="L410">
        <v>512902.76968199998</v>
      </c>
      <c r="M410" t="s">
        <v>4</v>
      </c>
      <c r="N410">
        <v>1265.383564</v>
      </c>
      <c r="O410">
        <v>1120.5748840000001</v>
      </c>
      <c r="P410" t="s">
        <v>5</v>
      </c>
      <c r="Q410">
        <v>2424.805073</v>
      </c>
      <c r="R410">
        <v>5064.725246</v>
      </c>
      <c r="S410" t="s">
        <v>6</v>
      </c>
      <c r="T410">
        <v>748.90289099999995</v>
      </c>
      <c r="U410">
        <v>422.27599400000003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5.7328999999999998E-2</v>
      </c>
      <c r="AG410">
        <v>3.8999999999999999E-5</v>
      </c>
      <c r="AH410" t="s">
        <v>11</v>
      </c>
      <c r="AI410">
        <v>0.93736799999999998</v>
      </c>
      <c r="AJ410">
        <v>8.2000000000000001E-5</v>
      </c>
      <c r="AK410" t="s">
        <v>12</v>
      </c>
      <c r="AL410">
        <v>35.26</v>
      </c>
      <c r="AM410">
        <v>7696.3923999999997</v>
      </c>
    </row>
    <row r="411" spans="1:39" x14ac:dyDescent="0.25">
      <c r="A411" t="s">
        <v>23</v>
      </c>
      <c r="B411">
        <v>10</v>
      </c>
      <c r="C411">
        <v>1000</v>
      </c>
      <c r="D411" t="s">
        <v>1</v>
      </c>
      <c r="E411">
        <v>0</v>
      </c>
      <c r="F411">
        <v>0</v>
      </c>
      <c r="G411" t="s">
        <v>2</v>
      </c>
      <c r="H411">
        <v>30357.631367000002</v>
      </c>
      <c r="I411">
        <v>565639.04512599995</v>
      </c>
      <c r="J411" t="s">
        <v>3</v>
      </c>
      <c r="K411">
        <v>30331.340233999999</v>
      </c>
      <c r="L411">
        <v>564692.43211199995</v>
      </c>
      <c r="M411" t="s">
        <v>4</v>
      </c>
      <c r="N411">
        <v>1406.5720209999999</v>
      </c>
      <c r="O411">
        <v>1160.9059219999999</v>
      </c>
      <c r="P411" t="s">
        <v>5</v>
      </c>
      <c r="Q411">
        <v>2697.2020649999999</v>
      </c>
      <c r="R411">
        <v>5590.2984649999999</v>
      </c>
      <c r="S411" t="s">
        <v>6</v>
      </c>
      <c r="T411">
        <v>832.96928300000002</v>
      </c>
      <c r="U411">
        <v>451.91866700000003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5.6249E-2</v>
      </c>
      <c r="AG411">
        <v>2.0999999999999999E-5</v>
      </c>
      <c r="AH411" t="s">
        <v>11</v>
      </c>
      <c r="AI411">
        <v>0.93774100000000005</v>
      </c>
      <c r="AJ411">
        <v>8.3999999999999995E-5</v>
      </c>
      <c r="AK411" t="s">
        <v>12</v>
      </c>
      <c r="AL411">
        <v>40.22</v>
      </c>
      <c r="AM411">
        <v>8552.0915999999997</v>
      </c>
    </row>
    <row r="412" spans="1:39" x14ac:dyDescent="0.25">
      <c r="A412" t="s">
        <v>23</v>
      </c>
      <c r="B412">
        <v>11</v>
      </c>
      <c r="C412">
        <v>1100</v>
      </c>
      <c r="D412" t="s">
        <v>1</v>
      </c>
      <c r="E412">
        <v>0</v>
      </c>
      <c r="F412">
        <v>0</v>
      </c>
      <c r="G412" t="s">
        <v>2</v>
      </c>
      <c r="H412">
        <v>33424.117031000002</v>
      </c>
      <c r="I412">
        <v>610451.70794300002</v>
      </c>
      <c r="J412" t="s">
        <v>3</v>
      </c>
      <c r="K412">
        <v>33395.176015999998</v>
      </c>
      <c r="L412">
        <v>609440.71069099999</v>
      </c>
      <c r="M412" t="s">
        <v>4</v>
      </c>
      <c r="N412">
        <v>1548.6101249999999</v>
      </c>
      <c r="O412">
        <v>1281.6622540000001</v>
      </c>
      <c r="P412" t="s">
        <v>5</v>
      </c>
      <c r="Q412">
        <v>2971.0063570000002</v>
      </c>
      <c r="R412">
        <v>5446.183798</v>
      </c>
      <c r="S412" t="s">
        <v>6</v>
      </c>
      <c r="T412">
        <v>917.05431999999996</v>
      </c>
      <c r="U412">
        <v>498.17162999999999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5.5599999999999997E-2</v>
      </c>
      <c r="AG412">
        <v>2.5000000000000001E-5</v>
      </c>
      <c r="AH412" t="s">
        <v>11</v>
      </c>
      <c r="AI412">
        <v>0.93819399999999997</v>
      </c>
      <c r="AJ412">
        <v>8.3999999999999995E-5</v>
      </c>
      <c r="AK412" t="s">
        <v>12</v>
      </c>
      <c r="AL412">
        <v>52.32</v>
      </c>
      <c r="AM412">
        <v>14020.6176</v>
      </c>
    </row>
    <row r="413" spans="1:39" x14ac:dyDescent="0.25">
      <c r="A413" t="s">
        <v>23</v>
      </c>
      <c r="B413">
        <v>12</v>
      </c>
      <c r="C413">
        <v>1200</v>
      </c>
      <c r="D413" t="s">
        <v>1</v>
      </c>
      <c r="E413">
        <v>0</v>
      </c>
      <c r="F413">
        <v>0</v>
      </c>
      <c r="G413" t="s">
        <v>2</v>
      </c>
      <c r="H413">
        <v>36475.272577999996</v>
      </c>
      <c r="I413">
        <v>560144.30527100002</v>
      </c>
      <c r="J413" t="s">
        <v>3</v>
      </c>
      <c r="K413">
        <v>36443.692187000001</v>
      </c>
      <c r="L413">
        <v>559196.68445099995</v>
      </c>
      <c r="M413" t="s">
        <v>4</v>
      </c>
      <c r="N413">
        <v>1689.300381</v>
      </c>
      <c r="O413">
        <v>1193.451902</v>
      </c>
      <c r="P413" t="s">
        <v>5</v>
      </c>
      <c r="Q413">
        <v>3242.2309959999998</v>
      </c>
      <c r="R413">
        <v>5279.7234429999999</v>
      </c>
      <c r="S413" t="s">
        <v>6</v>
      </c>
      <c r="T413">
        <v>1001.189633</v>
      </c>
      <c r="U413">
        <v>547.64940999999999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5.5376000000000002E-2</v>
      </c>
      <c r="AG413">
        <v>2.4000000000000001E-5</v>
      </c>
      <c r="AH413" t="s">
        <v>11</v>
      </c>
      <c r="AI413">
        <v>0.93944899999999998</v>
      </c>
      <c r="AJ413">
        <v>9.5000000000000005E-5</v>
      </c>
      <c r="AK413" t="s">
        <v>12</v>
      </c>
      <c r="AL413">
        <v>64.3</v>
      </c>
      <c r="AM413">
        <v>17601.73</v>
      </c>
    </row>
    <row r="414" spans="1:39" x14ac:dyDescent="0.25">
      <c r="A414" t="s">
        <v>23</v>
      </c>
      <c r="B414">
        <v>13</v>
      </c>
      <c r="C414">
        <v>1300</v>
      </c>
      <c r="D414" t="s">
        <v>1</v>
      </c>
      <c r="E414">
        <v>0</v>
      </c>
      <c r="F414">
        <v>0</v>
      </c>
      <c r="G414" t="s">
        <v>2</v>
      </c>
      <c r="H414">
        <v>39500.357891</v>
      </c>
      <c r="I414">
        <v>628185.85669799999</v>
      </c>
      <c r="J414" t="s">
        <v>3</v>
      </c>
      <c r="K414">
        <v>39466.158905999997</v>
      </c>
      <c r="L414">
        <v>627100.76449099998</v>
      </c>
      <c r="M414" t="s">
        <v>4</v>
      </c>
      <c r="N414">
        <v>1829.4159990000001</v>
      </c>
      <c r="O414">
        <v>1339.5161009999999</v>
      </c>
      <c r="P414" t="s">
        <v>5</v>
      </c>
      <c r="Q414">
        <v>3509.57231</v>
      </c>
      <c r="R414">
        <v>6191.4826419999999</v>
      </c>
      <c r="S414" t="s">
        <v>6</v>
      </c>
      <c r="T414">
        <v>1083.6407569999999</v>
      </c>
      <c r="U414">
        <v>586.80922599999997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5.4926000000000003E-2</v>
      </c>
      <c r="AG414">
        <v>1.5E-5</v>
      </c>
      <c r="AH414" t="s">
        <v>11</v>
      </c>
      <c r="AI414">
        <v>0.93967999999999996</v>
      </c>
      <c r="AJ414">
        <v>1.02E-4</v>
      </c>
      <c r="AK414" t="s">
        <v>12</v>
      </c>
      <c r="AL414">
        <v>72.040000000000006</v>
      </c>
      <c r="AM414">
        <v>17563.198400000001</v>
      </c>
    </row>
    <row r="415" spans="1:39" x14ac:dyDescent="0.25">
      <c r="A415" t="s">
        <v>23</v>
      </c>
      <c r="B415">
        <v>14</v>
      </c>
      <c r="C415">
        <v>1400</v>
      </c>
      <c r="D415" t="s">
        <v>1</v>
      </c>
      <c r="E415">
        <v>0</v>
      </c>
      <c r="F415">
        <v>0</v>
      </c>
      <c r="G415" t="s">
        <v>2</v>
      </c>
      <c r="H415">
        <v>42519.412422000001</v>
      </c>
      <c r="I415">
        <v>657621.37678199995</v>
      </c>
      <c r="J415" t="s">
        <v>3</v>
      </c>
      <c r="K415">
        <v>42482.605703000001</v>
      </c>
      <c r="L415">
        <v>656503.76459599996</v>
      </c>
      <c r="M415" t="s">
        <v>4</v>
      </c>
      <c r="N415">
        <v>1968.7110520000001</v>
      </c>
      <c r="O415">
        <v>1342.6264530000001</v>
      </c>
      <c r="P415" t="s">
        <v>5</v>
      </c>
      <c r="Q415">
        <v>3778.6743409999999</v>
      </c>
      <c r="R415">
        <v>6452.4556899999998</v>
      </c>
      <c r="S415" t="s">
        <v>6</v>
      </c>
      <c r="T415">
        <v>1166.1595580000001</v>
      </c>
      <c r="U415">
        <v>663.09480499999995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5.4704999999999997E-2</v>
      </c>
      <c r="AG415">
        <v>1.2999999999999999E-5</v>
      </c>
      <c r="AH415" t="s">
        <v>11</v>
      </c>
      <c r="AI415">
        <v>0.94009500000000001</v>
      </c>
      <c r="AJ415">
        <v>1.07E-4</v>
      </c>
      <c r="AK415" t="s">
        <v>12</v>
      </c>
      <c r="AL415">
        <v>76.42</v>
      </c>
      <c r="AM415">
        <v>20789.243600000002</v>
      </c>
    </row>
    <row r="416" spans="1:39" x14ac:dyDescent="0.25">
      <c r="A416" t="s">
        <v>23</v>
      </c>
      <c r="B416">
        <v>15</v>
      </c>
      <c r="C416">
        <v>1500</v>
      </c>
      <c r="D416" t="s">
        <v>1</v>
      </c>
      <c r="E416">
        <v>0</v>
      </c>
      <c r="F416">
        <v>0</v>
      </c>
      <c r="G416" t="s">
        <v>2</v>
      </c>
      <c r="H416">
        <v>45574.591406</v>
      </c>
      <c r="I416">
        <v>686352.58000700001</v>
      </c>
      <c r="J416" t="s">
        <v>3</v>
      </c>
      <c r="K416">
        <v>45535.143203</v>
      </c>
      <c r="L416">
        <v>685179.98934600002</v>
      </c>
      <c r="M416" t="s">
        <v>4</v>
      </c>
      <c r="N416">
        <v>2109.3830349999998</v>
      </c>
      <c r="O416">
        <v>1416.5690729999999</v>
      </c>
      <c r="P416" t="s">
        <v>5</v>
      </c>
      <c r="Q416">
        <v>4052.741035</v>
      </c>
      <c r="R416">
        <v>6112.9767709999996</v>
      </c>
      <c r="S416" t="s">
        <v>6</v>
      </c>
      <c r="T416">
        <v>1249.3621089999999</v>
      </c>
      <c r="U416">
        <v>660.27452100000005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5.4642000000000003E-2</v>
      </c>
      <c r="AG416">
        <v>1.2999999999999999E-5</v>
      </c>
      <c r="AH416" t="s">
        <v>11</v>
      </c>
      <c r="AI416">
        <v>0.94037499999999996</v>
      </c>
      <c r="AJ416">
        <v>1.06E-4</v>
      </c>
      <c r="AK416" t="s">
        <v>12</v>
      </c>
      <c r="AL416">
        <v>96.98</v>
      </c>
      <c r="AM416">
        <v>22745.499599999999</v>
      </c>
    </row>
    <row r="417" spans="1:39" x14ac:dyDescent="0.25">
      <c r="A417" t="s">
        <v>23</v>
      </c>
      <c r="B417">
        <v>16</v>
      </c>
      <c r="C417">
        <v>1600</v>
      </c>
      <c r="D417" t="s">
        <v>1</v>
      </c>
      <c r="E417">
        <v>0</v>
      </c>
      <c r="F417">
        <v>0</v>
      </c>
      <c r="G417" t="s">
        <v>2</v>
      </c>
      <c r="H417">
        <v>48560.327422000002</v>
      </c>
      <c r="I417">
        <v>804217.51799900003</v>
      </c>
      <c r="J417" t="s">
        <v>3</v>
      </c>
      <c r="K417">
        <v>48518.302656</v>
      </c>
      <c r="L417">
        <v>802811.14379899995</v>
      </c>
      <c r="M417" t="s">
        <v>4</v>
      </c>
      <c r="N417">
        <v>2246.9757709999999</v>
      </c>
      <c r="O417">
        <v>1624.516813</v>
      </c>
      <c r="P417" t="s">
        <v>5</v>
      </c>
      <c r="Q417">
        <v>4321.3570019999997</v>
      </c>
      <c r="R417">
        <v>7208.6912949999996</v>
      </c>
      <c r="S417" t="s">
        <v>6</v>
      </c>
      <c r="T417">
        <v>1331.406753</v>
      </c>
      <c r="U417">
        <v>769.69793000000004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5.4358999999999998E-2</v>
      </c>
      <c r="AG417">
        <v>1.1E-5</v>
      </c>
      <c r="AH417" t="s">
        <v>11</v>
      </c>
      <c r="AI417">
        <v>0.94044799999999995</v>
      </c>
      <c r="AJ417">
        <v>1.05E-4</v>
      </c>
      <c r="AK417" t="s">
        <v>12</v>
      </c>
      <c r="AL417">
        <v>131.80000000000001</v>
      </c>
      <c r="AM417">
        <v>24898.880000000001</v>
      </c>
    </row>
    <row r="418" spans="1:39" x14ac:dyDescent="0.25">
      <c r="A418" t="s">
        <v>23</v>
      </c>
      <c r="B418">
        <v>17</v>
      </c>
      <c r="C418">
        <v>1700</v>
      </c>
      <c r="D418" t="s">
        <v>1</v>
      </c>
      <c r="E418">
        <v>0</v>
      </c>
      <c r="F418">
        <v>0</v>
      </c>
      <c r="G418" t="s">
        <v>2</v>
      </c>
      <c r="H418">
        <v>51598.765937999997</v>
      </c>
      <c r="I418">
        <v>856101.35344199999</v>
      </c>
      <c r="J418" t="s">
        <v>3</v>
      </c>
      <c r="K418">
        <v>51554.115937000002</v>
      </c>
      <c r="L418">
        <v>854589.610675</v>
      </c>
      <c r="M418" t="s">
        <v>4</v>
      </c>
      <c r="N418">
        <v>2387.988237</v>
      </c>
      <c r="O418">
        <v>1737.027879</v>
      </c>
      <c r="P418" t="s">
        <v>5</v>
      </c>
      <c r="Q418">
        <v>4594.5711819999997</v>
      </c>
      <c r="R418">
        <v>8055.0555869999998</v>
      </c>
      <c r="S418" t="s">
        <v>6</v>
      </c>
      <c r="T418">
        <v>1414.002874</v>
      </c>
      <c r="U418">
        <v>797.20063900000002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5.4257E-2</v>
      </c>
      <c r="AG418">
        <v>1.1E-5</v>
      </c>
      <c r="AH418" t="s">
        <v>11</v>
      </c>
      <c r="AI418">
        <v>0.94080200000000003</v>
      </c>
      <c r="AJ418">
        <v>1.0900000000000001E-4</v>
      </c>
      <c r="AK418" t="s">
        <v>12</v>
      </c>
      <c r="AL418">
        <v>150.6</v>
      </c>
      <c r="AM418">
        <v>31248.880000000001</v>
      </c>
    </row>
    <row r="419" spans="1:39" x14ac:dyDescent="0.25">
      <c r="A419" t="s">
        <v>23</v>
      </c>
      <c r="B419">
        <v>18</v>
      </c>
      <c r="C419">
        <v>1800</v>
      </c>
      <c r="D419" t="s">
        <v>1</v>
      </c>
      <c r="E419">
        <v>0</v>
      </c>
      <c r="F419">
        <v>0</v>
      </c>
      <c r="G419" t="s">
        <v>2</v>
      </c>
      <c r="H419">
        <v>54622.087734000001</v>
      </c>
      <c r="I419">
        <v>992585.40942699998</v>
      </c>
      <c r="J419" t="s">
        <v>3</v>
      </c>
      <c r="K419">
        <v>54574.827733999999</v>
      </c>
      <c r="L419">
        <v>990847.46958999999</v>
      </c>
      <c r="M419" t="s">
        <v>4</v>
      </c>
      <c r="N419">
        <v>2527.825601</v>
      </c>
      <c r="O419">
        <v>2008.946715</v>
      </c>
      <c r="P419" t="s">
        <v>5</v>
      </c>
      <c r="Q419">
        <v>4868.4263769999998</v>
      </c>
      <c r="R419">
        <v>9192.9610150000008</v>
      </c>
      <c r="S419" t="s">
        <v>6</v>
      </c>
      <c r="T419">
        <v>1496.6490209999999</v>
      </c>
      <c r="U419">
        <v>943.01215400000001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5.4155000000000002E-2</v>
      </c>
      <c r="AG419">
        <v>1.1E-5</v>
      </c>
      <c r="AH419" t="s">
        <v>11</v>
      </c>
      <c r="AI419">
        <v>0.94082699999999997</v>
      </c>
      <c r="AJ419">
        <v>1.08E-4</v>
      </c>
      <c r="AK419" t="s">
        <v>12</v>
      </c>
      <c r="AL419">
        <v>162.80000000000001</v>
      </c>
      <c r="AM419">
        <v>37936.36</v>
      </c>
    </row>
    <row r="420" spans="1:39" x14ac:dyDescent="0.25">
      <c r="A420" t="s">
        <v>23</v>
      </c>
      <c r="B420">
        <v>19</v>
      </c>
      <c r="C420">
        <v>1900</v>
      </c>
      <c r="D420" t="s">
        <v>1</v>
      </c>
      <c r="E420">
        <v>0</v>
      </c>
      <c r="F420">
        <v>0</v>
      </c>
      <c r="G420" t="s">
        <v>2</v>
      </c>
      <c r="H420">
        <v>57628.349687000002</v>
      </c>
      <c r="I420">
        <v>1049763.3515689999</v>
      </c>
      <c r="J420" t="s">
        <v>3</v>
      </c>
      <c r="K420">
        <v>57578.489608999997</v>
      </c>
      <c r="L420">
        <v>1047930.845184</v>
      </c>
      <c r="M420" t="s">
        <v>4</v>
      </c>
      <c r="N420">
        <v>2666.9133200000001</v>
      </c>
      <c r="O420">
        <v>2168.2770099999998</v>
      </c>
      <c r="P420" t="s">
        <v>5</v>
      </c>
      <c r="Q420">
        <v>5141.9861039999996</v>
      </c>
      <c r="R420">
        <v>9176.4566319999994</v>
      </c>
      <c r="S420" t="s">
        <v>6</v>
      </c>
      <c r="T420">
        <v>1578.3609939999999</v>
      </c>
      <c r="U420">
        <v>1017.535427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5.4151999999999999E-2</v>
      </c>
      <c r="AG420">
        <v>1.1E-5</v>
      </c>
      <c r="AH420" t="s">
        <v>11</v>
      </c>
      <c r="AI420">
        <v>0.94109399999999999</v>
      </c>
      <c r="AJ420">
        <v>1.07E-4</v>
      </c>
      <c r="AK420" t="s">
        <v>12</v>
      </c>
      <c r="AL420">
        <v>182.06</v>
      </c>
      <c r="AM420">
        <v>47968.616399999999</v>
      </c>
    </row>
    <row r="421" spans="1:39" x14ac:dyDescent="0.25">
      <c r="A421" t="s">
        <v>23</v>
      </c>
      <c r="B421">
        <v>20</v>
      </c>
      <c r="C421">
        <v>2000</v>
      </c>
      <c r="D421" t="s">
        <v>1</v>
      </c>
      <c r="E421">
        <v>0</v>
      </c>
      <c r="F421">
        <v>0</v>
      </c>
      <c r="G421" t="s">
        <v>2</v>
      </c>
      <c r="H421">
        <v>60690.457499999997</v>
      </c>
      <c r="I421">
        <v>1058198.528134</v>
      </c>
      <c r="J421" t="s">
        <v>3</v>
      </c>
      <c r="K421">
        <v>60637.950390999998</v>
      </c>
      <c r="L421">
        <v>1056361.0187870001</v>
      </c>
      <c r="M421" t="s">
        <v>4</v>
      </c>
      <c r="N421">
        <v>2808.1675730000002</v>
      </c>
      <c r="O421">
        <v>2167.9432240000001</v>
      </c>
      <c r="P421" t="s">
        <v>5</v>
      </c>
      <c r="Q421">
        <v>5417.004551</v>
      </c>
      <c r="R421">
        <v>9987.0983739999992</v>
      </c>
      <c r="S421" t="s">
        <v>6</v>
      </c>
      <c r="T421">
        <v>1661.4207859999999</v>
      </c>
      <c r="U421">
        <v>1057.9806229999999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5.4047999999999999E-2</v>
      </c>
      <c r="AG421">
        <v>1.0000000000000001E-5</v>
      </c>
      <c r="AH421" t="s">
        <v>11</v>
      </c>
      <c r="AI421">
        <v>0.94263200000000003</v>
      </c>
      <c r="AJ421">
        <v>1.16E-4</v>
      </c>
      <c r="AK421" t="s">
        <v>12</v>
      </c>
      <c r="AL421">
        <v>193.56</v>
      </c>
      <c r="AM421">
        <v>50261.486400000002</v>
      </c>
    </row>
    <row r="422" spans="1:39" x14ac:dyDescent="0.25">
      <c r="A422" t="s">
        <v>67</v>
      </c>
      <c r="B422">
        <v>1</v>
      </c>
      <c r="C422">
        <v>100</v>
      </c>
      <c r="D422" t="s">
        <v>1</v>
      </c>
      <c r="E422">
        <v>0</v>
      </c>
      <c r="F422">
        <v>0</v>
      </c>
      <c r="G422" t="s">
        <v>2</v>
      </c>
      <c r="H422">
        <v>2867.734927</v>
      </c>
      <c r="I422">
        <v>55655.248510999998</v>
      </c>
      <c r="J422" t="s">
        <v>3</v>
      </c>
      <c r="K422">
        <v>2865.0861770000001</v>
      </c>
      <c r="L422">
        <v>55554.031704000001</v>
      </c>
      <c r="M422" t="s">
        <v>4</v>
      </c>
      <c r="N422">
        <v>141.52992800000001</v>
      </c>
      <c r="O422">
        <v>124.763001</v>
      </c>
      <c r="P422" t="s">
        <v>5</v>
      </c>
      <c r="Q422">
        <v>0</v>
      </c>
      <c r="R422">
        <v>0</v>
      </c>
      <c r="S422" t="s">
        <v>6</v>
      </c>
      <c r="T422">
        <v>84.135020999999995</v>
      </c>
      <c r="U422">
        <v>45.940237000000003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7.7343999999999996E-2</v>
      </c>
      <c r="AG422">
        <v>1E-4</v>
      </c>
      <c r="AH422" t="s">
        <v>11</v>
      </c>
      <c r="AI422">
        <v>0.92736099999999999</v>
      </c>
      <c r="AJ422">
        <v>1.2E-4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200</v>
      </c>
      <c r="D423" t="s">
        <v>1</v>
      </c>
      <c r="E423">
        <v>0</v>
      </c>
      <c r="F423">
        <v>0</v>
      </c>
      <c r="G423" t="s">
        <v>2</v>
      </c>
      <c r="H423">
        <v>5710.9342969999998</v>
      </c>
      <c r="I423">
        <v>120363.60772099999</v>
      </c>
      <c r="J423" t="s">
        <v>3</v>
      </c>
      <c r="K423">
        <v>5705.6586429999998</v>
      </c>
      <c r="L423">
        <v>120144.36333399999</v>
      </c>
      <c r="M423" t="s">
        <v>4</v>
      </c>
      <c r="N423">
        <v>281.13044100000002</v>
      </c>
      <c r="O423">
        <v>262.452449</v>
      </c>
      <c r="P423" t="s">
        <v>5</v>
      </c>
      <c r="Q423">
        <v>0</v>
      </c>
      <c r="R423">
        <v>0</v>
      </c>
      <c r="S423" t="s">
        <v>6</v>
      </c>
      <c r="T423">
        <v>167.959924</v>
      </c>
      <c r="U423">
        <v>102.539957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7.1767999999999998E-2</v>
      </c>
      <c r="AG423">
        <v>1.3200000000000001E-4</v>
      </c>
      <c r="AH423" t="s">
        <v>11</v>
      </c>
      <c r="AI423">
        <v>0.93090899999999999</v>
      </c>
      <c r="AJ423">
        <v>5.1E-5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300</v>
      </c>
      <c r="D424" t="s">
        <v>1</v>
      </c>
      <c r="E424">
        <v>0</v>
      </c>
      <c r="F424">
        <v>0</v>
      </c>
      <c r="G424" t="s">
        <v>2</v>
      </c>
      <c r="H424">
        <v>8506.7182130000001</v>
      </c>
      <c r="I424">
        <v>121277.6634</v>
      </c>
      <c r="J424" t="s">
        <v>3</v>
      </c>
      <c r="K424">
        <v>8498.8591699999997</v>
      </c>
      <c r="L424">
        <v>121056.023521</v>
      </c>
      <c r="M424" t="s">
        <v>4</v>
      </c>
      <c r="N424">
        <v>418.51696099999998</v>
      </c>
      <c r="O424">
        <v>269.78287399999999</v>
      </c>
      <c r="P424" t="s">
        <v>5</v>
      </c>
      <c r="Q424">
        <v>0</v>
      </c>
      <c r="R424">
        <v>0</v>
      </c>
      <c r="S424" t="s">
        <v>6</v>
      </c>
      <c r="T424">
        <v>250.18084899999999</v>
      </c>
      <c r="U424">
        <v>100.95381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6.7497000000000001E-2</v>
      </c>
      <c r="AG424">
        <v>1.1900000000000001E-4</v>
      </c>
      <c r="AH424" t="s">
        <v>11</v>
      </c>
      <c r="AI424">
        <v>0.93194999999999995</v>
      </c>
      <c r="AJ424">
        <v>3.6999999999999998E-5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400</v>
      </c>
      <c r="D425" t="s">
        <v>1</v>
      </c>
      <c r="E425">
        <v>0</v>
      </c>
      <c r="F425">
        <v>0</v>
      </c>
      <c r="G425" t="s">
        <v>2</v>
      </c>
      <c r="H425">
        <v>11337.79666</v>
      </c>
      <c r="I425">
        <v>179752.86361299999</v>
      </c>
      <c r="J425" t="s">
        <v>3</v>
      </c>
      <c r="K425">
        <v>11327.321620999999</v>
      </c>
      <c r="L425">
        <v>179424.76893699999</v>
      </c>
      <c r="M425" t="s">
        <v>4</v>
      </c>
      <c r="N425">
        <v>558.20302700000002</v>
      </c>
      <c r="O425">
        <v>394.00144899999998</v>
      </c>
      <c r="P425" t="s">
        <v>5</v>
      </c>
      <c r="Q425">
        <v>0</v>
      </c>
      <c r="R425">
        <v>0</v>
      </c>
      <c r="S425" t="s">
        <v>6</v>
      </c>
      <c r="T425">
        <v>333.730637</v>
      </c>
      <c r="U425">
        <v>168.273809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6.3541E-2</v>
      </c>
      <c r="AG425">
        <v>9.7999999999999997E-5</v>
      </c>
      <c r="AH425" t="s">
        <v>11</v>
      </c>
      <c r="AI425">
        <v>0.93410800000000005</v>
      </c>
      <c r="AJ425">
        <v>4.8999999999999998E-5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500</v>
      </c>
      <c r="D426" t="s">
        <v>1</v>
      </c>
      <c r="E426">
        <v>0</v>
      </c>
      <c r="F426">
        <v>0</v>
      </c>
      <c r="G426" t="s">
        <v>2</v>
      </c>
      <c r="H426">
        <v>14165.232051000001</v>
      </c>
      <c r="I426">
        <v>268914.80366500001</v>
      </c>
      <c r="J426" t="s">
        <v>3</v>
      </c>
      <c r="K426">
        <v>14152.143652000001</v>
      </c>
      <c r="L426">
        <v>268424.083576</v>
      </c>
      <c r="M426" t="s">
        <v>4</v>
      </c>
      <c r="N426">
        <v>697.83176400000002</v>
      </c>
      <c r="O426">
        <v>589.21891200000005</v>
      </c>
      <c r="P426" t="s">
        <v>5</v>
      </c>
      <c r="Q426">
        <v>0</v>
      </c>
      <c r="R426">
        <v>0</v>
      </c>
      <c r="S426" t="s">
        <v>6</v>
      </c>
      <c r="T426">
        <v>416.913658</v>
      </c>
      <c r="U426">
        <v>251.18105499999999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6.2247999999999998E-2</v>
      </c>
      <c r="AG426">
        <v>8.7000000000000001E-5</v>
      </c>
      <c r="AH426" t="s">
        <v>11</v>
      </c>
      <c r="AI426">
        <v>0.93467599999999995</v>
      </c>
      <c r="AJ426">
        <v>5.7000000000000003E-5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600</v>
      </c>
      <c r="D427" t="s">
        <v>1</v>
      </c>
      <c r="E427">
        <v>0</v>
      </c>
      <c r="F427">
        <v>0</v>
      </c>
      <c r="G427" t="s">
        <v>2</v>
      </c>
      <c r="H427">
        <v>16967.065059</v>
      </c>
      <c r="I427">
        <v>295070.80397900002</v>
      </c>
      <c r="J427" t="s">
        <v>3</v>
      </c>
      <c r="K427">
        <v>16951.383495999999</v>
      </c>
      <c r="L427">
        <v>294531.16686499998</v>
      </c>
      <c r="M427" t="s">
        <v>4</v>
      </c>
      <c r="N427">
        <v>835.99962300000004</v>
      </c>
      <c r="O427">
        <v>668.30628899999999</v>
      </c>
      <c r="P427" t="s">
        <v>5</v>
      </c>
      <c r="Q427">
        <v>0</v>
      </c>
      <c r="R427">
        <v>0</v>
      </c>
      <c r="S427" t="s">
        <v>6</v>
      </c>
      <c r="T427">
        <v>499.462062</v>
      </c>
      <c r="U427">
        <v>274.56100099999998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6.0124999999999998E-2</v>
      </c>
      <c r="AG427">
        <v>6.3E-5</v>
      </c>
      <c r="AH427" t="s">
        <v>11</v>
      </c>
      <c r="AI427">
        <v>0.93617399999999995</v>
      </c>
      <c r="AJ427">
        <v>7.7000000000000001E-5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700</v>
      </c>
      <c r="D428" t="s">
        <v>1</v>
      </c>
      <c r="E428">
        <v>0</v>
      </c>
      <c r="F428">
        <v>0</v>
      </c>
      <c r="G428" t="s">
        <v>2</v>
      </c>
      <c r="H428">
        <v>19787.548397999999</v>
      </c>
      <c r="I428">
        <v>306214.966472</v>
      </c>
      <c r="J428" t="s">
        <v>3</v>
      </c>
      <c r="K428">
        <v>19769.259022999999</v>
      </c>
      <c r="L428">
        <v>305652.30374399998</v>
      </c>
      <c r="M428" t="s">
        <v>4</v>
      </c>
      <c r="N428">
        <v>974.70950900000003</v>
      </c>
      <c r="O428">
        <v>676.37818000000004</v>
      </c>
      <c r="P428" t="s">
        <v>5</v>
      </c>
      <c r="Q428">
        <v>0</v>
      </c>
      <c r="R428">
        <v>0</v>
      </c>
      <c r="S428" t="s">
        <v>6</v>
      </c>
      <c r="T428">
        <v>582.72334000000001</v>
      </c>
      <c r="U428">
        <v>301.42074400000001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5.9043999999999999E-2</v>
      </c>
      <c r="AG428">
        <v>6.9999999999999994E-5</v>
      </c>
      <c r="AH428" t="s">
        <v>11</v>
      </c>
      <c r="AI428">
        <v>0.93670699999999996</v>
      </c>
      <c r="AJ428">
        <v>8.6000000000000003E-5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800</v>
      </c>
      <c r="D429" t="s">
        <v>1</v>
      </c>
      <c r="E429">
        <v>0</v>
      </c>
      <c r="F429">
        <v>0</v>
      </c>
      <c r="G429" t="s">
        <v>2</v>
      </c>
      <c r="H429">
        <v>22636.268281000001</v>
      </c>
      <c r="I429">
        <v>408272.39387000003</v>
      </c>
      <c r="J429" t="s">
        <v>3</v>
      </c>
      <c r="K429">
        <v>22615.346484000002</v>
      </c>
      <c r="L429">
        <v>407523.12409900001</v>
      </c>
      <c r="M429" t="s">
        <v>4</v>
      </c>
      <c r="N429">
        <v>1114.899236</v>
      </c>
      <c r="O429">
        <v>933.20950400000004</v>
      </c>
      <c r="P429" t="s">
        <v>5</v>
      </c>
      <c r="Q429">
        <v>0</v>
      </c>
      <c r="R429">
        <v>0</v>
      </c>
      <c r="S429" t="s">
        <v>6</v>
      </c>
      <c r="T429">
        <v>666.87028299999997</v>
      </c>
      <c r="U429">
        <v>390.16603700000002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5.8033000000000001E-2</v>
      </c>
      <c r="AG429">
        <v>6.0000000000000002E-5</v>
      </c>
      <c r="AH429" t="s">
        <v>11</v>
      </c>
      <c r="AI429">
        <v>0.93671499999999996</v>
      </c>
      <c r="AJ429">
        <v>8.6000000000000003E-5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900</v>
      </c>
      <c r="D430" t="s">
        <v>1</v>
      </c>
      <c r="E430">
        <v>0</v>
      </c>
      <c r="F430">
        <v>0</v>
      </c>
      <c r="G430" t="s">
        <v>2</v>
      </c>
      <c r="H430">
        <v>25463.531367</v>
      </c>
      <c r="I430">
        <v>434359.38762200001</v>
      </c>
      <c r="J430" t="s">
        <v>3</v>
      </c>
      <c r="K430">
        <v>25439.997305000001</v>
      </c>
      <c r="L430">
        <v>433567.76139200001</v>
      </c>
      <c r="M430" t="s">
        <v>4</v>
      </c>
      <c r="N430">
        <v>1254.4958859999999</v>
      </c>
      <c r="O430">
        <v>989.72157100000004</v>
      </c>
      <c r="P430" t="s">
        <v>5</v>
      </c>
      <c r="Q430">
        <v>0</v>
      </c>
      <c r="R430">
        <v>0</v>
      </c>
      <c r="S430" t="s">
        <v>6</v>
      </c>
      <c r="T430">
        <v>750.52997300000004</v>
      </c>
      <c r="U430">
        <v>415.41576300000003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5.7905999999999999E-2</v>
      </c>
      <c r="AG430">
        <v>6.0999999999999999E-5</v>
      </c>
      <c r="AH430" t="s">
        <v>11</v>
      </c>
      <c r="AI430">
        <v>0.93770399999999998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1000</v>
      </c>
      <c r="D431" t="s">
        <v>1</v>
      </c>
      <c r="E431">
        <v>0</v>
      </c>
      <c r="F431">
        <v>0</v>
      </c>
      <c r="G431" t="s">
        <v>2</v>
      </c>
      <c r="H431">
        <v>28276.812968999999</v>
      </c>
      <c r="I431">
        <v>401773.41250899999</v>
      </c>
      <c r="J431" t="s">
        <v>3</v>
      </c>
      <c r="K431">
        <v>28250.680625000001</v>
      </c>
      <c r="L431">
        <v>401042.78535399999</v>
      </c>
      <c r="M431" t="s">
        <v>4</v>
      </c>
      <c r="N431">
        <v>1392.935283</v>
      </c>
      <c r="O431">
        <v>914.36465899999996</v>
      </c>
      <c r="P431" t="s">
        <v>5</v>
      </c>
      <c r="Q431">
        <v>0</v>
      </c>
      <c r="R431">
        <v>0</v>
      </c>
      <c r="S431" t="s">
        <v>6</v>
      </c>
      <c r="T431">
        <v>834.25935500000003</v>
      </c>
      <c r="U431">
        <v>396.92821600000002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5.7001999999999997E-2</v>
      </c>
      <c r="AG431">
        <v>4.5000000000000003E-5</v>
      </c>
      <c r="AH431" t="s">
        <v>11</v>
      </c>
      <c r="AI431">
        <v>0.93770799999999999</v>
      </c>
      <c r="AJ431">
        <v>9.8999999999999994E-5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1100</v>
      </c>
      <c r="D432" t="s">
        <v>1</v>
      </c>
      <c r="E432">
        <v>0</v>
      </c>
      <c r="F432">
        <v>0</v>
      </c>
      <c r="G432" t="s">
        <v>2</v>
      </c>
      <c r="H432">
        <v>31095.347266000001</v>
      </c>
      <c r="I432">
        <v>506014.06712999998</v>
      </c>
      <c r="J432" t="s">
        <v>3</v>
      </c>
      <c r="K432">
        <v>31066.612186999999</v>
      </c>
      <c r="L432">
        <v>505090.77339500003</v>
      </c>
      <c r="M432" t="s">
        <v>4</v>
      </c>
      <c r="N432">
        <v>1531.7075729999999</v>
      </c>
      <c r="O432">
        <v>1123.2379780000001</v>
      </c>
      <c r="P432" t="s">
        <v>5</v>
      </c>
      <c r="Q432">
        <v>0</v>
      </c>
      <c r="R432">
        <v>0</v>
      </c>
      <c r="S432" t="s">
        <v>6</v>
      </c>
      <c r="T432">
        <v>917.86708099999998</v>
      </c>
      <c r="U432">
        <v>519.91419599999995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5.6508000000000003E-2</v>
      </c>
      <c r="AG432">
        <v>3.8999999999999999E-5</v>
      </c>
      <c r="AH432" t="s">
        <v>11</v>
      </c>
      <c r="AI432">
        <v>0.93771599999999999</v>
      </c>
      <c r="AJ432">
        <v>9.8999999999999994E-5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1200</v>
      </c>
      <c r="D433" t="s">
        <v>1</v>
      </c>
      <c r="E433">
        <v>0</v>
      </c>
      <c r="F433">
        <v>0</v>
      </c>
      <c r="G433" t="s">
        <v>2</v>
      </c>
      <c r="H433">
        <v>33932.437617000003</v>
      </c>
      <c r="I433">
        <v>648838.47742300003</v>
      </c>
      <c r="J433" t="s">
        <v>3</v>
      </c>
      <c r="K433">
        <v>33901.077499999999</v>
      </c>
      <c r="L433">
        <v>647667.91072299995</v>
      </c>
      <c r="M433" t="s">
        <v>4</v>
      </c>
      <c r="N433">
        <v>1672.3238449999999</v>
      </c>
      <c r="O433">
        <v>1549.5030369999999</v>
      </c>
      <c r="P433" t="s">
        <v>5</v>
      </c>
      <c r="Q433">
        <v>0</v>
      </c>
      <c r="R433">
        <v>0</v>
      </c>
      <c r="S433" t="s">
        <v>6</v>
      </c>
      <c r="T433">
        <v>1001.282772</v>
      </c>
      <c r="U433">
        <v>615.68041300000004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5.5849000000000003E-2</v>
      </c>
      <c r="AG433">
        <v>2.5999999999999998E-5</v>
      </c>
      <c r="AH433" t="s">
        <v>11</v>
      </c>
      <c r="AI433">
        <v>0.93826600000000004</v>
      </c>
      <c r="AJ433">
        <v>1.07E-4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1300</v>
      </c>
      <c r="D434" t="s">
        <v>1</v>
      </c>
      <c r="E434">
        <v>0</v>
      </c>
      <c r="F434">
        <v>0</v>
      </c>
      <c r="G434" t="s">
        <v>2</v>
      </c>
      <c r="H434">
        <v>36746.362187999999</v>
      </c>
      <c r="I434">
        <v>678331.64186600002</v>
      </c>
      <c r="J434" t="s">
        <v>3</v>
      </c>
      <c r="K434">
        <v>36712.397422000002</v>
      </c>
      <c r="L434">
        <v>677108.16354500002</v>
      </c>
      <c r="M434" t="s">
        <v>4</v>
      </c>
      <c r="N434">
        <v>1811.8286720000001</v>
      </c>
      <c r="O434">
        <v>1513.0429959999999</v>
      </c>
      <c r="P434" t="s">
        <v>5</v>
      </c>
      <c r="Q434">
        <v>0</v>
      </c>
      <c r="R434">
        <v>0</v>
      </c>
      <c r="S434" t="s">
        <v>6</v>
      </c>
      <c r="T434">
        <v>1083.6825630000001</v>
      </c>
      <c r="U434">
        <v>624.44104300000004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5.5396000000000001E-2</v>
      </c>
      <c r="AG434">
        <v>2.3E-5</v>
      </c>
      <c r="AH434" t="s">
        <v>11</v>
      </c>
      <c r="AI434">
        <v>0.93937000000000004</v>
      </c>
      <c r="AJ434">
        <v>1.15E-4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1400</v>
      </c>
      <c r="D435" t="s">
        <v>1</v>
      </c>
      <c r="E435">
        <v>0</v>
      </c>
      <c r="F435">
        <v>0</v>
      </c>
      <c r="G435" t="s">
        <v>2</v>
      </c>
      <c r="H435">
        <v>39603.939219</v>
      </c>
      <c r="I435">
        <v>778339.21577699995</v>
      </c>
      <c r="J435" t="s">
        <v>3</v>
      </c>
      <c r="K435">
        <v>39567.334922000002</v>
      </c>
      <c r="L435">
        <v>776931.88288599998</v>
      </c>
      <c r="M435" t="s">
        <v>4</v>
      </c>
      <c r="N435">
        <v>1952.833118</v>
      </c>
      <c r="O435">
        <v>1689.2311500000001</v>
      </c>
      <c r="P435" t="s">
        <v>5</v>
      </c>
      <c r="Q435">
        <v>0</v>
      </c>
      <c r="R435">
        <v>0</v>
      </c>
      <c r="S435" t="s">
        <v>6</v>
      </c>
      <c r="T435">
        <v>1167.1766700000001</v>
      </c>
      <c r="U435">
        <v>719.62462300000004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5.4899000000000003E-2</v>
      </c>
      <c r="AG435">
        <v>9.0000000000000002E-6</v>
      </c>
      <c r="AH435" t="s">
        <v>11</v>
      </c>
      <c r="AI435">
        <v>0.94008800000000003</v>
      </c>
      <c r="AJ435">
        <v>1.1900000000000001E-4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1500</v>
      </c>
      <c r="D436" t="s">
        <v>1</v>
      </c>
      <c r="E436">
        <v>0</v>
      </c>
      <c r="F436">
        <v>0</v>
      </c>
      <c r="G436" t="s">
        <v>2</v>
      </c>
      <c r="H436">
        <v>42456.855000000003</v>
      </c>
      <c r="I436">
        <v>914437.04989300005</v>
      </c>
      <c r="J436" t="s">
        <v>3</v>
      </c>
      <c r="K436">
        <v>42417.617108999999</v>
      </c>
      <c r="L436">
        <v>912774.977037</v>
      </c>
      <c r="M436" t="s">
        <v>4</v>
      </c>
      <c r="N436">
        <v>2093.965479</v>
      </c>
      <c r="O436">
        <v>1980.8550310000001</v>
      </c>
      <c r="P436" t="s">
        <v>5</v>
      </c>
      <c r="Q436">
        <v>0</v>
      </c>
      <c r="R436">
        <v>0</v>
      </c>
      <c r="S436" t="s">
        <v>6</v>
      </c>
      <c r="T436">
        <v>1251.0136279999999</v>
      </c>
      <c r="U436">
        <v>858.46758599999998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5.4512999999999999E-2</v>
      </c>
      <c r="AG436">
        <v>5.0000000000000004E-6</v>
      </c>
      <c r="AH436" t="s">
        <v>11</v>
      </c>
      <c r="AI436">
        <v>0.94035500000000005</v>
      </c>
      <c r="AJ436">
        <v>1.18E-4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1600</v>
      </c>
      <c r="D437" t="s">
        <v>1</v>
      </c>
      <c r="E437">
        <v>0</v>
      </c>
      <c r="F437">
        <v>0</v>
      </c>
      <c r="G437" t="s">
        <v>2</v>
      </c>
      <c r="H437">
        <v>45288.619530999997</v>
      </c>
      <c r="I437">
        <v>988891.52669600002</v>
      </c>
      <c r="J437" t="s">
        <v>3</v>
      </c>
      <c r="K437">
        <v>45246.765858999999</v>
      </c>
      <c r="L437">
        <v>987094.28818999999</v>
      </c>
      <c r="M437" t="s">
        <v>4</v>
      </c>
      <c r="N437">
        <v>2233.2931739999999</v>
      </c>
      <c r="O437">
        <v>2152.5762759999998</v>
      </c>
      <c r="P437" t="s">
        <v>5</v>
      </c>
      <c r="Q437">
        <v>0</v>
      </c>
      <c r="R437">
        <v>0</v>
      </c>
      <c r="S437" t="s">
        <v>6</v>
      </c>
      <c r="T437">
        <v>1334.1322709999999</v>
      </c>
      <c r="U437">
        <v>902.41833299999996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5.4345999999999998E-2</v>
      </c>
      <c r="AG437">
        <v>5.0000000000000004E-6</v>
      </c>
      <c r="AH437" t="s">
        <v>11</v>
      </c>
      <c r="AI437">
        <v>0.940805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1700</v>
      </c>
      <c r="D438" t="s">
        <v>1</v>
      </c>
      <c r="E438">
        <v>0</v>
      </c>
      <c r="F438">
        <v>0</v>
      </c>
      <c r="G438" t="s">
        <v>2</v>
      </c>
      <c r="H438">
        <v>48151.752655999997</v>
      </c>
      <c r="I438">
        <v>977821.36673500005</v>
      </c>
      <c r="J438" t="s">
        <v>3</v>
      </c>
      <c r="K438">
        <v>48107.256641</v>
      </c>
      <c r="L438">
        <v>976044.41961999994</v>
      </c>
      <c r="M438" t="s">
        <v>4</v>
      </c>
      <c r="N438">
        <v>2374.1631539999998</v>
      </c>
      <c r="O438">
        <v>2120.2606730000002</v>
      </c>
      <c r="P438" t="s">
        <v>5</v>
      </c>
      <c r="Q438">
        <v>0</v>
      </c>
      <c r="R438">
        <v>0</v>
      </c>
      <c r="S438" t="s">
        <v>6</v>
      </c>
      <c r="T438">
        <v>1417.8670529999999</v>
      </c>
      <c r="U438">
        <v>902.73990900000001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5.4288999999999997E-2</v>
      </c>
      <c r="AG438">
        <v>5.0000000000000004E-6</v>
      </c>
      <c r="AH438" t="s">
        <v>11</v>
      </c>
      <c r="AI438">
        <v>0.94080600000000003</v>
      </c>
      <c r="AJ438">
        <v>1.2E-4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1800</v>
      </c>
      <c r="D439" t="s">
        <v>1</v>
      </c>
      <c r="E439">
        <v>0</v>
      </c>
      <c r="F439">
        <v>0</v>
      </c>
      <c r="G439" t="s">
        <v>2</v>
      </c>
      <c r="H439">
        <v>51001.87</v>
      </c>
      <c r="I439">
        <v>1166892.7808689999</v>
      </c>
      <c r="J439" t="s">
        <v>3</v>
      </c>
      <c r="K439">
        <v>50954.741483999998</v>
      </c>
      <c r="L439">
        <v>1164772.153773</v>
      </c>
      <c r="M439" t="s">
        <v>4</v>
      </c>
      <c r="N439">
        <v>2514.8550150000001</v>
      </c>
      <c r="O439">
        <v>2522.6356839999999</v>
      </c>
      <c r="P439" t="s">
        <v>5</v>
      </c>
      <c r="Q439">
        <v>0</v>
      </c>
      <c r="R439">
        <v>0</v>
      </c>
      <c r="S439" t="s">
        <v>6</v>
      </c>
      <c r="T439">
        <v>1501.0884619999999</v>
      </c>
      <c r="U439">
        <v>1086.431433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5.4223E-2</v>
      </c>
      <c r="AG439">
        <v>5.0000000000000004E-6</v>
      </c>
      <c r="AH439" t="s">
        <v>11</v>
      </c>
      <c r="AI439">
        <v>0.941079</v>
      </c>
      <c r="AJ439">
        <v>1.1900000000000001E-4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1900</v>
      </c>
      <c r="D440" t="s">
        <v>1</v>
      </c>
      <c r="E440">
        <v>0</v>
      </c>
      <c r="F440">
        <v>0</v>
      </c>
      <c r="G440" t="s">
        <v>2</v>
      </c>
      <c r="H440">
        <v>53870.575078000002</v>
      </c>
      <c r="I440">
        <v>1324851.4176620001</v>
      </c>
      <c r="J440" t="s">
        <v>3</v>
      </c>
      <c r="K440">
        <v>53820.792578000001</v>
      </c>
      <c r="L440">
        <v>1322454.109157</v>
      </c>
      <c r="M440" t="s">
        <v>4</v>
      </c>
      <c r="N440">
        <v>2656.9391310000001</v>
      </c>
      <c r="O440">
        <v>2947.1486749999999</v>
      </c>
      <c r="P440" t="s">
        <v>5</v>
      </c>
      <c r="Q440">
        <v>0</v>
      </c>
      <c r="R440">
        <v>0</v>
      </c>
      <c r="S440" t="s">
        <v>6</v>
      </c>
      <c r="T440">
        <v>1585.0037870000001</v>
      </c>
      <c r="U440">
        <v>1236.5511899999999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5.4148000000000002E-2</v>
      </c>
      <c r="AG440">
        <v>5.0000000000000004E-6</v>
      </c>
      <c r="AH440" t="s">
        <v>11</v>
      </c>
      <c r="AI440">
        <v>0.94114200000000003</v>
      </c>
      <c r="AJ440">
        <v>1.18E-4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2000</v>
      </c>
      <c r="D441" t="s">
        <v>1</v>
      </c>
      <c r="E441">
        <v>0</v>
      </c>
      <c r="F441">
        <v>0</v>
      </c>
      <c r="G441" t="s">
        <v>2</v>
      </c>
      <c r="H441">
        <v>56728.679922000003</v>
      </c>
      <c r="I441">
        <v>1346290.7580039999</v>
      </c>
      <c r="J441" t="s">
        <v>3</v>
      </c>
      <c r="K441">
        <v>56676.257968999998</v>
      </c>
      <c r="L441">
        <v>1343855.383872</v>
      </c>
      <c r="M441" t="s">
        <v>4</v>
      </c>
      <c r="N441">
        <v>2797.3029390000002</v>
      </c>
      <c r="O441">
        <v>3025.9033509999999</v>
      </c>
      <c r="P441" t="s">
        <v>5</v>
      </c>
      <c r="Q441">
        <v>0</v>
      </c>
      <c r="R441">
        <v>0</v>
      </c>
      <c r="S441" t="s">
        <v>6</v>
      </c>
      <c r="T441">
        <v>1668.772136</v>
      </c>
      <c r="U441">
        <v>1259.10555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5.4112E-2</v>
      </c>
      <c r="AG441">
        <v>5.0000000000000004E-6</v>
      </c>
      <c r="AH441" t="s">
        <v>11</v>
      </c>
      <c r="AI441">
        <v>0.94116699999999998</v>
      </c>
      <c r="AJ441">
        <v>1.18E-4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100</v>
      </c>
      <c r="D442" t="s">
        <v>1</v>
      </c>
      <c r="E442">
        <v>0</v>
      </c>
      <c r="F442">
        <v>0</v>
      </c>
      <c r="G442" t="s">
        <v>2</v>
      </c>
      <c r="H442">
        <v>3126.3581300000001</v>
      </c>
      <c r="I442">
        <v>26375.730449999999</v>
      </c>
      <c r="J442" t="s">
        <v>3</v>
      </c>
      <c r="K442">
        <v>3123.6246529999999</v>
      </c>
      <c r="L442">
        <v>26331.890121</v>
      </c>
      <c r="M442" t="s">
        <v>4</v>
      </c>
      <c r="N442">
        <v>112.57982800000001</v>
      </c>
      <c r="O442">
        <v>36.728341999999998</v>
      </c>
      <c r="P442" t="s">
        <v>5</v>
      </c>
      <c r="Q442">
        <v>363.87368700000002</v>
      </c>
      <c r="R442">
        <v>436.19759399999998</v>
      </c>
      <c r="S442" t="s">
        <v>6</v>
      </c>
      <c r="T442">
        <v>80.979731000000001</v>
      </c>
      <c r="U442">
        <v>22.669923000000001</v>
      </c>
      <c r="V442" t="s">
        <v>7</v>
      </c>
      <c r="W442">
        <v>81.152122000000006</v>
      </c>
      <c r="X442">
        <v>17.247436</v>
      </c>
      <c r="Y442" t="s">
        <v>8</v>
      </c>
      <c r="Z442">
        <v>91.599335999999994</v>
      </c>
      <c r="AA442">
        <v>101.794464</v>
      </c>
      <c r="AB442" t="s">
        <v>9</v>
      </c>
      <c r="AC442">
        <v>2573.434526</v>
      </c>
      <c r="AD442">
        <v>18012.195126999999</v>
      </c>
      <c r="AE442" t="s">
        <v>10</v>
      </c>
      <c r="AF442">
        <v>7.2569999999999996E-2</v>
      </c>
      <c r="AG442">
        <v>1.8000000000000001E-4</v>
      </c>
      <c r="AH442" t="s">
        <v>11</v>
      </c>
      <c r="AI442">
        <v>0.928562</v>
      </c>
      <c r="AJ442">
        <v>2.5000000000000001E-5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200</v>
      </c>
      <c r="D443" t="s">
        <v>1</v>
      </c>
      <c r="E443">
        <v>0</v>
      </c>
      <c r="F443">
        <v>0</v>
      </c>
      <c r="G443" t="s">
        <v>2</v>
      </c>
      <c r="H443">
        <v>6239.0499710000004</v>
      </c>
      <c r="I443">
        <v>66799.080682</v>
      </c>
      <c r="J443" t="s">
        <v>3</v>
      </c>
      <c r="K443">
        <v>6233.6044730000003</v>
      </c>
      <c r="L443">
        <v>66683.895445000002</v>
      </c>
      <c r="M443" t="s">
        <v>4</v>
      </c>
      <c r="N443">
        <v>224.246352</v>
      </c>
      <c r="O443">
        <v>90.557927000000007</v>
      </c>
      <c r="P443" t="s">
        <v>5</v>
      </c>
      <c r="Q443">
        <v>729.87687900000003</v>
      </c>
      <c r="R443">
        <v>1018.427115</v>
      </c>
      <c r="S443" t="s">
        <v>6</v>
      </c>
      <c r="T443">
        <v>161.508047</v>
      </c>
      <c r="U443">
        <v>56.802432000000003</v>
      </c>
      <c r="V443" t="s">
        <v>7</v>
      </c>
      <c r="W443">
        <v>162.063996</v>
      </c>
      <c r="X443">
        <v>50.241867999999997</v>
      </c>
      <c r="Y443" t="s">
        <v>8</v>
      </c>
      <c r="Z443">
        <v>187.22410500000001</v>
      </c>
      <c r="AA443">
        <v>249.04567</v>
      </c>
      <c r="AB443" t="s">
        <v>9</v>
      </c>
      <c r="AC443">
        <v>5132.4768160000003</v>
      </c>
      <c r="AD443">
        <v>46297.657478000001</v>
      </c>
      <c r="AE443" t="s">
        <v>10</v>
      </c>
      <c r="AF443">
        <v>6.7404000000000006E-2</v>
      </c>
      <c r="AG443">
        <v>1.76E-4</v>
      </c>
      <c r="AH443" t="s">
        <v>11</v>
      </c>
      <c r="AI443">
        <v>0.93146200000000001</v>
      </c>
      <c r="AJ443">
        <v>2.4000000000000001E-5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300</v>
      </c>
      <c r="D444" t="s">
        <v>1</v>
      </c>
      <c r="E444">
        <v>0</v>
      </c>
      <c r="F444">
        <v>0</v>
      </c>
      <c r="G444" t="s">
        <v>2</v>
      </c>
      <c r="H444">
        <v>9330.4735550000005</v>
      </c>
      <c r="I444">
        <v>109348.601258</v>
      </c>
      <c r="J444" t="s">
        <v>3</v>
      </c>
      <c r="K444">
        <v>9322.3369340000008</v>
      </c>
      <c r="L444">
        <v>109162.966335</v>
      </c>
      <c r="M444" t="s">
        <v>4</v>
      </c>
      <c r="N444">
        <v>334.70330300000001</v>
      </c>
      <c r="O444">
        <v>148.09190000000001</v>
      </c>
      <c r="P444" t="s">
        <v>5</v>
      </c>
      <c r="Q444">
        <v>1095.5576349999999</v>
      </c>
      <c r="R444">
        <v>1607.3166430000001</v>
      </c>
      <c r="S444" t="s">
        <v>6</v>
      </c>
      <c r="T444">
        <v>241.350381</v>
      </c>
      <c r="U444">
        <v>95.111898999999994</v>
      </c>
      <c r="V444" t="s">
        <v>7</v>
      </c>
      <c r="W444">
        <v>242.130436</v>
      </c>
      <c r="X444">
        <v>72.207454999999996</v>
      </c>
      <c r="Y444" t="s">
        <v>8</v>
      </c>
      <c r="Z444">
        <v>284.61579899999998</v>
      </c>
      <c r="AA444">
        <v>292.68453699999998</v>
      </c>
      <c r="AB444" t="s">
        <v>9</v>
      </c>
      <c r="AC444">
        <v>7672.4692290000003</v>
      </c>
      <c r="AD444">
        <v>75052.889893</v>
      </c>
      <c r="AE444" t="s">
        <v>10</v>
      </c>
      <c r="AF444">
        <v>6.5354999999999996E-2</v>
      </c>
      <c r="AG444">
        <v>1.6200000000000001E-4</v>
      </c>
      <c r="AH444" t="s">
        <v>11</v>
      </c>
      <c r="AI444">
        <v>0.93337999999999999</v>
      </c>
      <c r="AJ444">
        <v>4.8000000000000001E-5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400</v>
      </c>
      <c r="D445" t="s">
        <v>1</v>
      </c>
      <c r="E445">
        <v>0</v>
      </c>
      <c r="F445">
        <v>0</v>
      </c>
      <c r="G445" t="s">
        <v>2</v>
      </c>
      <c r="H445">
        <v>12482.106250000001</v>
      </c>
      <c r="I445">
        <v>200609.352571</v>
      </c>
      <c r="J445" t="s">
        <v>3</v>
      </c>
      <c r="K445">
        <v>12471.22832</v>
      </c>
      <c r="L445">
        <v>200270.91990400001</v>
      </c>
      <c r="M445" t="s">
        <v>4</v>
      </c>
      <c r="N445">
        <v>448.06437299999999</v>
      </c>
      <c r="O445">
        <v>256.80346700000001</v>
      </c>
      <c r="P445" t="s">
        <v>5</v>
      </c>
      <c r="Q445">
        <v>1468.0335789999999</v>
      </c>
      <c r="R445">
        <v>2656.6652140000001</v>
      </c>
      <c r="S445" t="s">
        <v>6</v>
      </c>
      <c r="T445">
        <v>322.46275500000002</v>
      </c>
      <c r="U445">
        <v>149.27899400000001</v>
      </c>
      <c r="V445" t="s">
        <v>7</v>
      </c>
      <c r="W445">
        <v>323.581997</v>
      </c>
      <c r="X445">
        <v>124.75306500000001</v>
      </c>
      <c r="Y445" t="s">
        <v>8</v>
      </c>
      <c r="Z445">
        <v>383.433761</v>
      </c>
      <c r="AA445">
        <v>239.07002199999999</v>
      </c>
      <c r="AB445" t="s">
        <v>9</v>
      </c>
      <c r="AC445">
        <v>10262.151347999999</v>
      </c>
      <c r="AD445">
        <v>136981.233064</v>
      </c>
      <c r="AE445" t="s">
        <v>10</v>
      </c>
      <c r="AF445">
        <v>6.3315999999999997E-2</v>
      </c>
      <c r="AG445">
        <v>1.3899999999999999E-4</v>
      </c>
      <c r="AH445" t="s">
        <v>11</v>
      </c>
      <c r="AI445">
        <v>0.93417700000000004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500</v>
      </c>
      <c r="D446" t="s">
        <v>1</v>
      </c>
      <c r="E446">
        <v>0</v>
      </c>
      <c r="F446">
        <v>0</v>
      </c>
      <c r="G446" t="s">
        <v>2</v>
      </c>
      <c r="H446">
        <v>15626.396445</v>
      </c>
      <c r="I446">
        <v>301729.40378200001</v>
      </c>
      <c r="J446" t="s">
        <v>3</v>
      </c>
      <c r="K446">
        <v>15612.784062999999</v>
      </c>
      <c r="L446">
        <v>301221.21011300001</v>
      </c>
      <c r="M446" t="s">
        <v>4</v>
      </c>
      <c r="N446">
        <v>560.56845199999998</v>
      </c>
      <c r="O446">
        <v>402.06193999999999</v>
      </c>
      <c r="P446" t="s">
        <v>5</v>
      </c>
      <c r="Q446">
        <v>1839.936663</v>
      </c>
      <c r="R446">
        <v>3942.1128530000001</v>
      </c>
      <c r="S446" t="s">
        <v>6</v>
      </c>
      <c r="T446">
        <v>404.00958300000002</v>
      </c>
      <c r="U446">
        <v>221.50570999999999</v>
      </c>
      <c r="V446" t="s">
        <v>7</v>
      </c>
      <c r="W446">
        <v>405.45034900000002</v>
      </c>
      <c r="X446">
        <v>217.260919</v>
      </c>
      <c r="Y446" t="s">
        <v>8</v>
      </c>
      <c r="Z446">
        <v>481.82075300000002</v>
      </c>
      <c r="AA446">
        <v>356.83010200000001</v>
      </c>
      <c r="AB446" t="s">
        <v>9</v>
      </c>
      <c r="AC446">
        <v>12847.382598</v>
      </c>
      <c r="AD446">
        <v>204416.01011100001</v>
      </c>
      <c r="AE446" t="s">
        <v>10</v>
      </c>
      <c r="AF446">
        <v>6.1254000000000003E-2</v>
      </c>
      <c r="AG446">
        <v>1.1400000000000001E-4</v>
      </c>
      <c r="AH446" t="s">
        <v>11</v>
      </c>
      <c r="AI446">
        <v>0.93474699999999999</v>
      </c>
      <c r="AJ446">
        <v>6.0999999999999999E-5</v>
      </c>
      <c r="AK446" t="s">
        <v>12</v>
      </c>
      <c r="AL446">
        <v>0.18</v>
      </c>
      <c r="AM446">
        <v>1.5875999999999999</v>
      </c>
    </row>
    <row r="447" spans="1:39" x14ac:dyDescent="0.25">
      <c r="A447" t="s">
        <v>131</v>
      </c>
      <c r="B447">
        <v>6</v>
      </c>
      <c r="C447">
        <v>600</v>
      </c>
      <c r="D447" t="s">
        <v>1</v>
      </c>
      <c r="E447">
        <v>0</v>
      </c>
      <c r="F447">
        <v>0</v>
      </c>
      <c r="G447" t="s">
        <v>2</v>
      </c>
      <c r="H447">
        <v>18734.037227000001</v>
      </c>
      <c r="I447">
        <v>352427.74020200002</v>
      </c>
      <c r="J447" t="s">
        <v>3</v>
      </c>
      <c r="K447">
        <v>18717.672538999999</v>
      </c>
      <c r="L447">
        <v>351898.39073400002</v>
      </c>
      <c r="M447" t="s">
        <v>4</v>
      </c>
      <c r="N447">
        <v>673.18347900000003</v>
      </c>
      <c r="O447">
        <v>596.64978499999995</v>
      </c>
      <c r="P447" t="s">
        <v>5</v>
      </c>
      <c r="Q447">
        <v>2206.2338869999999</v>
      </c>
      <c r="R447">
        <v>4649.7484219999997</v>
      </c>
      <c r="S447" t="s">
        <v>6</v>
      </c>
      <c r="T447">
        <v>484.007586</v>
      </c>
      <c r="U447">
        <v>252.58953700000001</v>
      </c>
      <c r="V447" t="s">
        <v>7</v>
      </c>
      <c r="W447">
        <v>485.76176600000002</v>
      </c>
      <c r="X447">
        <v>247.060688</v>
      </c>
      <c r="Y447" t="s">
        <v>8</v>
      </c>
      <c r="Z447">
        <v>578.63101700000004</v>
      </c>
      <c r="AA447">
        <v>492.786722</v>
      </c>
      <c r="AB447" t="s">
        <v>9</v>
      </c>
      <c r="AC447">
        <v>15402.606855</v>
      </c>
      <c r="AD447">
        <v>236095.841621</v>
      </c>
      <c r="AE447" t="s">
        <v>10</v>
      </c>
      <c r="AF447">
        <v>5.9632999999999999E-2</v>
      </c>
      <c r="AG447">
        <v>9.0000000000000006E-5</v>
      </c>
      <c r="AH447" t="s">
        <v>11</v>
      </c>
      <c r="AI447">
        <v>0.93545299999999998</v>
      </c>
      <c r="AJ447">
        <v>6.8999999999999997E-5</v>
      </c>
      <c r="AK447" t="s">
        <v>12</v>
      </c>
      <c r="AL447">
        <v>4.4800000000000004</v>
      </c>
      <c r="AM447">
        <v>486.0496</v>
      </c>
    </row>
    <row r="448" spans="1:39" x14ac:dyDescent="0.25">
      <c r="A448" t="s">
        <v>131</v>
      </c>
      <c r="B448">
        <v>7</v>
      </c>
      <c r="C448">
        <v>700</v>
      </c>
      <c r="D448" t="s">
        <v>1</v>
      </c>
      <c r="E448">
        <v>0</v>
      </c>
      <c r="F448">
        <v>0</v>
      </c>
      <c r="G448" t="s">
        <v>2</v>
      </c>
      <c r="H448">
        <v>21889.527226999999</v>
      </c>
      <c r="I448">
        <v>507821.15192099998</v>
      </c>
      <c r="J448" t="s">
        <v>3</v>
      </c>
      <c r="K448">
        <v>21870.247734</v>
      </c>
      <c r="L448">
        <v>507107.25976400002</v>
      </c>
      <c r="M448" t="s">
        <v>4</v>
      </c>
      <c r="N448">
        <v>786.44923700000004</v>
      </c>
      <c r="O448">
        <v>819.739058</v>
      </c>
      <c r="P448" t="s">
        <v>5</v>
      </c>
      <c r="Q448">
        <v>2579.3047270000002</v>
      </c>
      <c r="R448">
        <v>6725.5525319999997</v>
      </c>
      <c r="S448" t="s">
        <v>6</v>
      </c>
      <c r="T448">
        <v>565.20381699999996</v>
      </c>
      <c r="U448">
        <v>348.20604100000003</v>
      </c>
      <c r="V448" t="s">
        <v>7</v>
      </c>
      <c r="W448">
        <v>568.03411600000004</v>
      </c>
      <c r="X448">
        <v>365.42211400000002</v>
      </c>
      <c r="Y448" t="s">
        <v>8</v>
      </c>
      <c r="Z448">
        <v>678.44560300000001</v>
      </c>
      <c r="AA448">
        <v>611.38749499999994</v>
      </c>
      <c r="AB448" t="s">
        <v>9</v>
      </c>
      <c r="AC448">
        <v>17988.787694999999</v>
      </c>
      <c r="AD448">
        <v>338816.50842799997</v>
      </c>
      <c r="AE448" t="s">
        <v>10</v>
      </c>
      <c r="AF448">
        <v>5.8120999999999999E-2</v>
      </c>
      <c r="AG448">
        <v>6.7000000000000002E-5</v>
      </c>
      <c r="AH448" t="s">
        <v>11</v>
      </c>
      <c r="AI448">
        <v>0.93574800000000002</v>
      </c>
      <c r="AJ448">
        <v>7.1000000000000005E-5</v>
      </c>
      <c r="AK448" t="s">
        <v>12</v>
      </c>
      <c r="AL448">
        <v>4.4800000000000004</v>
      </c>
      <c r="AM448">
        <v>486.0496</v>
      </c>
    </row>
    <row r="449" spans="1:39" x14ac:dyDescent="0.25">
      <c r="A449" t="s">
        <v>131</v>
      </c>
      <c r="B449">
        <v>8</v>
      </c>
      <c r="C449">
        <v>800</v>
      </c>
      <c r="D449" t="s">
        <v>1</v>
      </c>
      <c r="E449">
        <v>0</v>
      </c>
      <c r="F449">
        <v>0</v>
      </c>
      <c r="G449" t="s">
        <v>2</v>
      </c>
      <c r="H449">
        <v>25021.112109000002</v>
      </c>
      <c r="I449">
        <v>650546.43977000006</v>
      </c>
      <c r="J449" t="s">
        <v>3</v>
      </c>
      <c r="K449">
        <v>24999.106797</v>
      </c>
      <c r="L449">
        <v>649618.60729199997</v>
      </c>
      <c r="M449" t="s">
        <v>4</v>
      </c>
      <c r="N449">
        <v>898.275576</v>
      </c>
      <c r="O449">
        <v>1014.575104</v>
      </c>
      <c r="P449" t="s">
        <v>5</v>
      </c>
      <c r="Q449">
        <v>2948.9869779999999</v>
      </c>
      <c r="R449">
        <v>8281.9390440000006</v>
      </c>
      <c r="S449" t="s">
        <v>6</v>
      </c>
      <c r="T449">
        <v>646.157916</v>
      </c>
      <c r="U449">
        <v>422.28933899999998</v>
      </c>
      <c r="V449" t="s">
        <v>7</v>
      </c>
      <c r="W449">
        <v>649.17467199999999</v>
      </c>
      <c r="X449">
        <v>448.15639499999997</v>
      </c>
      <c r="Y449" t="s">
        <v>8</v>
      </c>
      <c r="Z449">
        <v>776.81801299999995</v>
      </c>
      <c r="AA449">
        <v>596.81785000000002</v>
      </c>
      <c r="AB449" t="s">
        <v>9</v>
      </c>
      <c r="AC449">
        <v>20551.411835999999</v>
      </c>
      <c r="AD449">
        <v>436537.59463200002</v>
      </c>
      <c r="AE449" t="s">
        <v>10</v>
      </c>
      <c r="AF449">
        <v>5.7495999999999998E-2</v>
      </c>
      <c r="AG449">
        <v>6.4999999999999994E-5</v>
      </c>
      <c r="AH449" t="s">
        <v>11</v>
      </c>
      <c r="AI449">
        <v>0.936724</v>
      </c>
      <c r="AJ449">
        <v>8.7000000000000001E-5</v>
      </c>
      <c r="AK449" t="s">
        <v>12</v>
      </c>
      <c r="AL449">
        <v>10.86</v>
      </c>
      <c r="AM449">
        <v>2423.4004</v>
      </c>
    </row>
    <row r="450" spans="1:39" x14ac:dyDescent="0.25">
      <c r="A450" t="s">
        <v>131</v>
      </c>
      <c r="B450">
        <v>9</v>
      </c>
      <c r="C450">
        <v>900</v>
      </c>
      <c r="D450" t="s">
        <v>1</v>
      </c>
      <c r="E450">
        <v>0</v>
      </c>
      <c r="F450">
        <v>0</v>
      </c>
      <c r="G450" t="s">
        <v>2</v>
      </c>
      <c r="H450">
        <v>28133.154219</v>
      </c>
      <c r="I450">
        <v>672958.44511900004</v>
      </c>
      <c r="J450" t="s">
        <v>3</v>
      </c>
      <c r="K450">
        <v>28108.439686999998</v>
      </c>
      <c r="L450">
        <v>671853.40708899999</v>
      </c>
      <c r="M450" t="s">
        <v>4</v>
      </c>
      <c r="N450">
        <v>1010.433907</v>
      </c>
      <c r="O450">
        <v>1099.1457579999999</v>
      </c>
      <c r="P450" t="s">
        <v>5</v>
      </c>
      <c r="Q450">
        <v>3317.0996919999998</v>
      </c>
      <c r="R450">
        <v>8621.9927640000005</v>
      </c>
      <c r="S450" t="s">
        <v>6</v>
      </c>
      <c r="T450">
        <v>726.44142499999998</v>
      </c>
      <c r="U450">
        <v>452.74108799999999</v>
      </c>
      <c r="V450" t="s">
        <v>7</v>
      </c>
      <c r="W450">
        <v>730.56433800000002</v>
      </c>
      <c r="X450">
        <v>482.457697</v>
      </c>
      <c r="Y450" t="s">
        <v>8</v>
      </c>
      <c r="Z450">
        <v>874.12804600000004</v>
      </c>
      <c r="AA450">
        <v>706.26920199999995</v>
      </c>
      <c r="AB450" t="s">
        <v>9</v>
      </c>
      <c r="AC450">
        <v>23099.323241999999</v>
      </c>
      <c r="AD450">
        <v>450062.52836300002</v>
      </c>
      <c r="AE450" t="s">
        <v>10</v>
      </c>
      <c r="AF450">
        <v>5.6954999999999999E-2</v>
      </c>
      <c r="AG450">
        <v>5.1E-5</v>
      </c>
      <c r="AH450" t="s">
        <v>11</v>
      </c>
      <c r="AI450">
        <v>0.937249</v>
      </c>
      <c r="AJ450">
        <v>9.5000000000000005E-5</v>
      </c>
      <c r="AK450" t="s">
        <v>12</v>
      </c>
      <c r="AL450">
        <v>17.72</v>
      </c>
      <c r="AM450">
        <v>3404.6415999999999</v>
      </c>
    </row>
    <row r="451" spans="1:39" x14ac:dyDescent="0.25">
      <c r="A451" t="s">
        <v>131</v>
      </c>
      <c r="B451">
        <v>10</v>
      </c>
      <c r="C451">
        <v>1000</v>
      </c>
      <c r="D451" t="s">
        <v>1</v>
      </c>
      <c r="E451">
        <v>0</v>
      </c>
      <c r="F451">
        <v>0</v>
      </c>
      <c r="G451" t="s">
        <v>2</v>
      </c>
      <c r="H451">
        <v>31274.354257999999</v>
      </c>
      <c r="I451">
        <v>801239.88291799999</v>
      </c>
      <c r="J451" t="s">
        <v>3</v>
      </c>
      <c r="K451">
        <v>31246.902851999999</v>
      </c>
      <c r="L451">
        <v>799911.09372799995</v>
      </c>
      <c r="M451" t="s">
        <v>4</v>
      </c>
      <c r="N451">
        <v>1122.9969430000001</v>
      </c>
      <c r="O451">
        <v>1254.7761559999999</v>
      </c>
      <c r="P451" t="s">
        <v>5</v>
      </c>
      <c r="Q451">
        <v>3690.6405319999999</v>
      </c>
      <c r="R451">
        <v>10609.873463</v>
      </c>
      <c r="S451" t="s">
        <v>6</v>
      </c>
      <c r="T451">
        <v>807.953621</v>
      </c>
      <c r="U451">
        <v>544.48348299999998</v>
      </c>
      <c r="V451" t="s">
        <v>7</v>
      </c>
      <c r="W451">
        <v>812.21495400000003</v>
      </c>
      <c r="X451">
        <v>561.80135800000005</v>
      </c>
      <c r="Y451" t="s">
        <v>8</v>
      </c>
      <c r="Z451">
        <v>973.60550899999998</v>
      </c>
      <c r="AA451">
        <v>965.58743500000003</v>
      </c>
      <c r="AB451" t="s">
        <v>9</v>
      </c>
      <c r="AC451">
        <v>25671.104179999998</v>
      </c>
      <c r="AD451">
        <v>533897.70162399998</v>
      </c>
      <c r="AE451" t="s">
        <v>10</v>
      </c>
      <c r="AF451">
        <v>5.6709000000000002E-2</v>
      </c>
      <c r="AG451">
        <v>4.6999999999999997E-5</v>
      </c>
      <c r="AH451" t="s">
        <v>11</v>
      </c>
      <c r="AI451">
        <v>0.93749700000000002</v>
      </c>
      <c r="AJ451">
        <v>9.5000000000000005E-5</v>
      </c>
      <c r="AK451" t="s">
        <v>12</v>
      </c>
      <c r="AL451">
        <v>26.62</v>
      </c>
      <c r="AM451">
        <v>5062.5155999999997</v>
      </c>
    </row>
    <row r="452" spans="1:39" x14ac:dyDescent="0.25">
      <c r="A452" t="s">
        <v>131</v>
      </c>
      <c r="B452">
        <v>11</v>
      </c>
      <c r="C452">
        <v>1100</v>
      </c>
      <c r="D452" t="s">
        <v>1</v>
      </c>
      <c r="E452">
        <v>0</v>
      </c>
      <c r="F452">
        <v>0</v>
      </c>
      <c r="G452" t="s">
        <v>2</v>
      </c>
      <c r="H452">
        <v>34403.773086000001</v>
      </c>
      <c r="I452">
        <v>823812.04731699999</v>
      </c>
      <c r="J452" t="s">
        <v>3</v>
      </c>
      <c r="K452">
        <v>34373.592227000001</v>
      </c>
      <c r="L452">
        <v>822506.99012099998</v>
      </c>
      <c r="M452" t="s">
        <v>4</v>
      </c>
      <c r="N452">
        <v>1234.97075</v>
      </c>
      <c r="O452">
        <v>1283.997689</v>
      </c>
      <c r="P452" t="s">
        <v>5</v>
      </c>
      <c r="Q452">
        <v>4059.9327490000001</v>
      </c>
      <c r="R452">
        <v>10959.440138</v>
      </c>
      <c r="S452" t="s">
        <v>6</v>
      </c>
      <c r="T452">
        <v>888.645804</v>
      </c>
      <c r="U452">
        <v>560.20409199999995</v>
      </c>
      <c r="V452" t="s">
        <v>7</v>
      </c>
      <c r="W452">
        <v>893.32343400000002</v>
      </c>
      <c r="X452">
        <v>572.12048700000003</v>
      </c>
      <c r="Y452" t="s">
        <v>8</v>
      </c>
      <c r="Z452">
        <v>1071.7206409999999</v>
      </c>
      <c r="AA452">
        <v>941.90722400000004</v>
      </c>
      <c r="AB452" t="s">
        <v>9</v>
      </c>
      <c r="AC452">
        <v>28233.443437000002</v>
      </c>
      <c r="AD452">
        <v>548427.09194099996</v>
      </c>
      <c r="AE452" t="s">
        <v>10</v>
      </c>
      <c r="AF452">
        <v>5.6094999999999999E-2</v>
      </c>
      <c r="AG452">
        <v>3.6999999999999998E-5</v>
      </c>
      <c r="AH452" t="s">
        <v>11</v>
      </c>
      <c r="AI452">
        <v>0.93810099999999996</v>
      </c>
      <c r="AJ452">
        <v>9.7999999999999997E-5</v>
      </c>
      <c r="AK452" t="s">
        <v>12</v>
      </c>
      <c r="AL452">
        <v>30.72</v>
      </c>
      <c r="AM452">
        <v>5906.6016</v>
      </c>
    </row>
    <row r="453" spans="1:39" x14ac:dyDescent="0.25">
      <c r="A453" t="s">
        <v>131</v>
      </c>
      <c r="B453">
        <v>12</v>
      </c>
      <c r="C453">
        <v>1200</v>
      </c>
      <c r="D453" t="s">
        <v>1</v>
      </c>
      <c r="E453">
        <v>0</v>
      </c>
      <c r="F453">
        <v>0</v>
      </c>
      <c r="G453" t="s">
        <v>2</v>
      </c>
      <c r="H453">
        <v>37531.653749999998</v>
      </c>
      <c r="I453">
        <v>846890.20696400001</v>
      </c>
      <c r="J453" t="s">
        <v>3</v>
      </c>
      <c r="K453">
        <v>37498.743671999997</v>
      </c>
      <c r="L453">
        <v>845542.16192099999</v>
      </c>
      <c r="M453" t="s">
        <v>4</v>
      </c>
      <c r="N453">
        <v>1347.786196</v>
      </c>
      <c r="O453">
        <v>1296.1419719999999</v>
      </c>
      <c r="P453" t="s">
        <v>5</v>
      </c>
      <c r="Q453">
        <v>4432.1458110000003</v>
      </c>
      <c r="R453">
        <v>11388.537935</v>
      </c>
      <c r="S453" t="s">
        <v>6</v>
      </c>
      <c r="T453">
        <v>969.74913100000003</v>
      </c>
      <c r="U453">
        <v>599.28631499999995</v>
      </c>
      <c r="V453" t="s">
        <v>7</v>
      </c>
      <c r="W453">
        <v>974.52715699999999</v>
      </c>
      <c r="X453">
        <v>591.28416900000002</v>
      </c>
      <c r="Y453" t="s">
        <v>8</v>
      </c>
      <c r="Z453">
        <v>1169.913491</v>
      </c>
      <c r="AA453">
        <v>870.70878800000003</v>
      </c>
      <c r="AB453" t="s">
        <v>9</v>
      </c>
      <c r="AC453">
        <v>30793.209062000002</v>
      </c>
      <c r="AD453">
        <v>563588.64531299996</v>
      </c>
      <c r="AE453" t="s">
        <v>10</v>
      </c>
      <c r="AF453">
        <v>5.5780000000000003E-2</v>
      </c>
      <c r="AG453">
        <v>3.4999999999999997E-5</v>
      </c>
      <c r="AH453" t="s">
        <v>11</v>
      </c>
      <c r="AI453">
        <v>0.93810499999999997</v>
      </c>
      <c r="AJ453">
        <v>9.7999999999999997E-5</v>
      </c>
      <c r="AK453" t="s">
        <v>12</v>
      </c>
      <c r="AL453">
        <v>35.840000000000003</v>
      </c>
      <c r="AM453">
        <v>6329.3343999999997</v>
      </c>
    </row>
    <row r="454" spans="1:39" x14ac:dyDescent="0.25">
      <c r="A454" t="s">
        <v>131</v>
      </c>
      <c r="B454">
        <v>13</v>
      </c>
      <c r="C454">
        <v>1300</v>
      </c>
      <c r="D454" t="s">
        <v>1</v>
      </c>
      <c r="E454">
        <v>0</v>
      </c>
      <c r="F454">
        <v>0</v>
      </c>
      <c r="G454" t="s">
        <v>2</v>
      </c>
      <c r="H454">
        <v>40642.569687000003</v>
      </c>
      <c r="I454">
        <v>877512.47807700001</v>
      </c>
      <c r="J454" t="s">
        <v>3</v>
      </c>
      <c r="K454">
        <v>40606.948905999998</v>
      </c>
      <c r="L454">
        <v>876104.58423499996</v>
      </c>
      <c r="M454" t="s">
        <v>4</v>
      </c>
      <c r="N454">
        <v>1459.498525</v>
      </c>
      <c r="O454">
        <v>1312.574059</v>
      </c>
      <c r="P454" t="s">
        <v>5</v>
      </c>
      <c r="Q454">
        <v>4802.7543159999996</v>
      </c>
      <c r="R454">
        <v>11701.024300999999</v>
      </c>
      <c r="S454" t="s">
        <v>6</v>
      </c>
      <c r="T454">
        <v>1050.31889</v>
      </c>
      <c r="U454">
        <v>582.32692799999995</v>
      </c>
      <c r="V454" t="s">
        <v>7</v>
      </c>
      <c r="W454">
        <v>1054.9694010000001</v>
      </c>
      <c r="X454">
        <v>595.46599100000003</v>
      </c>
      <c r="Y454" t="s">
        <v>8</v>
      </c>
      <c r="Z454">
        <v>1266.634763</v>
      </c>
      <c r="AA454">
        <v>1031.8623720000001</v>
      </c>
      <c r="AB454" t="s">
        <v>9</v>
      </c>
      <c r="AC454">
        <v>33336.360468999999</v>
      </c>
      <c r="AD454">
        <v>581901.32094100001</v>
      </c>
      <c r="AE454" t="s">
        <v>10</v>
      </c>
      <c r="AF454">
        <v>5.4549E-2</v>
      </c>
      <c r="AG454">
        <v>1.5999999999999999E-5</v>
      </c>
      <c r="AH454" t="s">
        <v>11</v>
      </c>
      <c r="AI454">
        <v>0.93893000000000004</v>
      </c>
      <c r="AJ454">
        <v>1.0399999999999999E-4</v>
      </c>
      <c r="AK454" t="s">
        <v>12</v>
      </c>
      <c r="AL454">
        <v>38.479999999999997</v>
      </c>
      <c r="AM454">
        <v>6481.6095999999998</v>
      </c>
    </row>
    <row r="455" spans="1:39" x14ac:dyDescent="0.25">
      <c r="A455" t="s">
        <v>131</v>
      </c>
      <c r="B455">
        <v>14</v>
      </c>
      <c r="C455">
        <v>1400</v>
      </c>
      <c r="D455" t="s">
        <v>1</v>
      </c>
      <c r="E455">
        <v>0</v>
      </c>
      <c r="F455">
        <v>0</v>
      </c>
      <c r="G455" t="s">
        <v>2</v>
      </c>
      <c r="H455">
        <v>43720.401875000003</v>
      </c>
      <c r="I455">
        <v>885792.96336099994</v>
      </c>
      <c r="J455" t="s">
        <v>3</v>
      </c>
      <c r="K455">
        <v>43682.098280999999</v>
      </c>
      <c r="L455">
        <v>884411.44182199996</v>
      </c>
      <c r="M455" t="s">
        <v>4</v>
      </c>
      <c r="N455">
        <v>1569.7810500000001</v>
      </c>
      <c r="O455">
        <v>1316.449296</v>
      </c>
      <c r="P455" t="s">
        <v>5</v>
      </c>
      <c r="Q455">
        <v>5170.6785159999999</v>
      </c>
      <c r="R455">
        <v>11968.734707</v>
      </c>
      <c r="S455" t="s">
        <v>6</v>
      </c>
      <c r="T455">
        <v>1129.1028369999999</v>
      </c>
      <c r="U455">
        <v>575.07352400000002</v>
      </c>
      <c r="V455" t="s">
        <v>7</v>
      </c>
      <c r="W455">
        <v>1133.9943189999999</v>
      </c>
      <c r="X455">
        <v>639.63835800000004</v>
      </c>
      <c r="Y455" t="s">
        <v>8</v>
      </c>
      <c r="Z455">
        <v>1364.1083739999999</v>
      </c>
      <c r="AA455">
        <v>1068.915735</v>
      </c>
      <c r="AB455" t="s">
        <v>9</v>
      </c>
      <c r="AC455">
        <v>35850.639374999999</v>
      </c>
      <c r="AD455">
        <v>587698.33663000003</v>
      </c>
      <c r="AE455" t="s">
        <v>10</v>
      </c>
      <c r="AF455">
        <v>5.4352999999999999E-2</v>
      </c>
      <c r="AG455">
        <v>1.5E-5</v>
      </c>
      <c r="AH455" t="s">
        <v>11</v>
      </c>
      <c r="AI455">
        <v>0.93933100000000003</v>
      </c>
      <c r="AJ455">
        <v>1.06E-4</v>
      </c>
      <c r="AK455" t="s">
        <v>12</v>
      </c>
      <c r="AL455">
        <v>40.159999999999997</v>
      </c>
      <c r="AM455">
        <v>6490.6144000000004</v>
      </c>
    </row>
    <row r="456" spans="1:39" x14ac:dyDescent="0.25">
      <c r="A456" t="s">
        <v>131</v>
      </c>
      <c r="B456">
        <v>15</v>
      </c>
      <c r="C456">
        <v>1500</v>
      </c>
      <c r="D456" t="s">
        <v>1</v>
      </c>
      <c r="E456">
        <v>0</v>
      </c>
      <c r="F456">
        <v>0</v>
      </c>
      <c r="G456" t="s">
        <v>2</v>
      </c>
      <c r="H456">
        <v>46833.456796999999</v>
      </c>
      <c r="I456">
        <v>944612.25334199995</v>
      </c>
      <c r="J456" t="s">
        <v>3</v>
      </c>
      <c r="K456">
        <v>46792.437656000002</v>
      </c>
      <c r="L456">
        <v>943105.37006300001</v>
      </c>
      <c r="M456" t="s">
        <v>4</v>
      </c>
      <c r="N456">
        <v>1681.485334</v>
      </c>
      <c r="O456">
        <v>1415.707983</v>
      </c>
      <c r="P456" t="s">
        <v>5</v>
      </c>
      <c r="Q456">
        <v>5541.9916890000004</v>
      </c>
      <c r="R456">
        <v>12641.221373</v>
      </c>
      <c r="S456" t="s">
        <v>6</v>
      </c>
      <c r="T456">
        <v>1208.811191</v>
      </c>
      <c r="U456">
        <v>644.83459700000003</v>
      </c>
      <c r="V456" t="s">
        <v>7</v>
      </c>
      <c r="W456">
        <v>1213.9846970000001</v>
      </c>
      <c r="X456">
        <v>653.769769</v>
      </c>
      <c r="Y456" t="s">
        <v>8</v>
      </c>
      <c r="Z456">
        <v>1461.0856879999999</v>
      </c>
      <c r="AA456">
        <v>996.70881599999996</v>
      </c>
      <c r="AB456" t="s">
        <v>9</v>
      </c>
      <c r="AC456">
        <v>38392.734687999997</v>
      </c>
      <c r="AD456">
        <v>628644.006589</v>
      </c>
      <c r="AE456" t="s">
        <v>10</v>
      </c>
      <c r="AF456">
        <v>5.4285E-2</v>
      </c>
      <c r="AG456">
        <v>1.5E-5</v>
      </c>
      <c r="AH456" t="s">
        <v>11</v>
      </c>
      <c r="AI456">
        <v>0.94080299999999994</v>
      </c>
      <c r="AJ456">
        <v>1.21E-4</v>
      </c>
      <c r="AK456" t="s">
        <v>12</v>
      </c>
      <c r="AL456">
        <v>45.48</v>
      </c>
      <c r="AM456">
        <v>6744.5295999999998</v>
      </c>
    </row>
    <row r="457" spans="1:39" x14ac:dyDescent="0.25">
      <c r="A457" t="s">
        <v>131</v>
      </c>
      <c r="B457">
        <v>16</v>
      </c>
      <c r="C457">
        <v>1600</v>
      </c>
      <c r="D457" t="s">
        <v>1</v>
      </c>
      <c r="E457">
        <v>0</v>
      </c>
      <c r="F457">
        <v>0</v>
      </c>
      <c r="G457" t="s">
        <v>2</v>
      </c>
      <c r="H457">
        <v>49960.407421999997</v>
      </c>
      <c r="I457">
        <v>1040120.411537</v>
      </c>
      <c r="J457" t="s">
        <v>3</v>
      </c>
      <c r="K457">
        <v>49916.661015999998</v>
      </c>
      <c r="L457">
        <v>1038471.73678</v>
      </c>
      <c r="M457" t="s">
        <v>4</v>
      </c>
      <c r="N457">
        <v>1793.5703639999999</v>
      </c>
      <c r="O457">
        <v>1553.2624269999999</v>
      </c>
      <c r="P457" t="s">
        <v>5</v>
      </c>
      <c r="Q457">
        <v>5913.7068650000001</v>
      </c>
      <c r="R457">
        <v>13919.134034999999</v>
      </c>
      <c r="S457" t="s">
        <v>6</v>
      </c>
      <c r="T457">
        <v>1288.850095</v>
      </c>
      <c r="U457">
        <v>705.73363800000004</v>
      </c>
      <c r="V457" t="s">
        <v>7</v>
      </c>
      <c r="W457">
        <v>1294.221904</v>
      </c>
      <c r="X457">
        <v>719.99452699999995</v>
      </c>
      <c r="Y457" t="s">
        <v>8</v>
      </c>
      <c r="Z457">
        <v>1558.649531</v>
      </c>
      <c r="AA457">
        <v>1090.2419609999999</v>
      </c>
      <c r="AB457" t="s">
        <v>9</v>
      </c>
      <c r="AC457">
        <v>40948.904843999997</v>
      </c>
      <c r="AD457">
        <v>698007.72746600001</v>
      </c>
      <c r="AE457" t="s">
        <v>10</v>
      </c>
      <c r="AF457">
        <v>5.4275999999999998E-2</v>
      </c>
      <c r="AG457">
        <v>1.5E-5</v>
      </c>
      <c r="AH457" t="s">
        <v>11</v>
      </c>
      <c r="AI457">
        <v>0.94123699999999999</v>
      </c>
      <c r="AJ457">
        <v>1.22E-4</v>
      </c>
      <c r="AK457" t="s">
        <v>12</v>
      </c>
      <c r="AL457">
        <v>55.56</v>
      </c>
      <c r="AM457">
        <v>8261.0463999999993</v>
      </c>
    </row>
    <row r="458" spans="1:39" x14ac:dyDescent="0.25">
      <c r="A458" t="s">
        <v>131</v>
      </c>
      <c r="B458">
        <v>17</v>
      </c>
      <c r="C458">
        <v>1700</v>
      </c>
      <c r="D458" t="s">
        <v>1</v>
      </c>
      <c r="E458">
        <v>0</v>
      </c>
      <c r="F458">
        <v>0</v>
      </c>
      <c r="G458" t="s">
        <v>2</v>
      </c>
      <c r="H458">
        <v>53048.041327999999</v>
      </c>
      <c r="I458">
        <v>1108528.4686650001</v>
      </c>
      <c r="J458" t="s">
        <v>3</v>
      </c>
      <c r="K458">
        <v>53001.605546999999</v>
      </c>
      <c r="L458">
        <v>1106825.132524</v>
      </c>
      <c r="M458" t="s">
        <v>4</v>
      </c>
      <c r="N458">
        <v>1904.212644</v>
      </c>
      <c r="O458">
        <v>1649.418453</v>
      </c>
      <c r="P458" t="s">
        <v>5</v>
      </c>
      <c r="Q458">
        <v>6281.2036330000001</v>
      </c>
      <c r="R458">
        <v>15053.813988</v>
      </c>
      <c r="S458" t="s">
        <v>6</v>
      </c>
      <c r="T458">
        <v>1367.8038059999999</v>
      </c>
      <c r="U458">
        <v>742.504729</v>
      </c>
      <c r="V458" t="s">
        <v>7</v>
      </c>
      <c r="W458">
        <v>1373.486846</v>
      </c>
      <c r="X458">
        <v>792.21362799999997</v>
      </c>
      <c r="Y458" t="s">
        <v>8</v>
      </c>
      <c r="Z458">
        <v>1654.5128219999999</v>
      </c>
      <c r="AA458">
        <v>1326.8626919999999</v>
      </c>
      <c r="AB458" t="s">
        <v>9</v>
      </c>
      <c r="AC458">
        <v>43473.626171999997</v>
      </c>
      <c r="AD458">
        <v>740747.83308500005</v>
      </c>
      <c r="AE458" t="s">
        <v>10</v>
      </c>
      <c r="AF458">
        <v>5.4226000000000003E-2</v>
      </c>
      <c r="AG458">
        <v>1.5E-5</v>
      </c>
      <c r="AH458" t="s">
        <v>11</v>
      </c>
      <c r="AI458">
        <v>0.94212200000000001</v>
      </c>
      <c r="AJ458">
        <v>1.2300000000000001E-4</v>
      </c>
      <c r="AK458" t="s">
        <v>12</v>
      </c>
      <c r="AL458">
        <v>64.78</v>
      </c>
      <c r="AM458">
        <v>8689.9716000000008</v>
      </c>
    </row>
    <row r="459" spans="1:39" x14ac:dyDescent="0.25">
      <c r="A459" t="s">
        <v>131</v>
      </c>
      <c r="B459">
        <v>18</v>
      </c>
      <c r="C459">
        <v>1800</v>
      </c>
      <c r="D459" t="s">
        <v>1</v>
      </c>
      <c r="E459">
        <v>0</v>
      </c>
      <c r="F459">
        <v>0</v>
      </c>
      <c r="G459" t="s">
        <v>2</v>
      </c>
      <c r="H459">
        <v>56183.067969000003</v>
      </c>
      <c r="I459">
        <v>1214663.1798749999</v>
      </c>
      <c r="J459" t="s">
        <v>3</v>
      </c>
      <c r="K459">
        <v>56133.904608999997</v>
      </c>
      <c r="L459">
        <v>1212729.926803</v>
      </c>
      <c r="M459" t="s">
        <v>4</v>
      </c>
      <c r="N459">
        <v>2016.565693</v>
      </c>
      <c r="O459">
        <v>1781.41491</v>
      </c>
      <c r="P459" t="s">
        <v>5</v>
      </c>
      <c r="Q459">
        <v>6655.6906840000001</v>
      </c>
      <c r="R459">
        <v>16224.912806</v>
      </c>
      <c r="S459" t="s">
        <v>6</v>
      </c>
      <c r="T459">
        <v>1448.0838229999999</v>
      </c>
      <c r="U459">
        <v>804.53624300000001</v>
      </c>
      <c r="V459" t="s">
        <v>7</v>
      </c>
      <c r="W459">
        <v>1453.946226</v>
      </c>
      <c r="X459">
        <v>912.43410700000004</v>
      </c>
      <c r="Y459" t="s">
        <v>8</v>
      </c>
      <c r="Z459">
        <v>1753.0638060000001</v>
      </c>
      <c r="AA459">
        <v>1368.4361630000001</v>
      </c>
      <c r="AB459" t="s">
        <v>9</v>
      </c>
      <c r="AC459">
        <v>46038.467108999997</v>
      </c>
      <c r="AD459">
        <v>816205.90732200001</v>
      </c>
      <c r="AE459" t="s">
        <v>10</v>
      </c>
      <c r="AF459">
        <v>5.4219000000000003E-2</v>
      </c>
      <c r="AG459">
        <v>1.5E-5</v>
      </c>
      <c r="AH459" t="s">
        <v>11</v>
      </c>
      <c r="AI459">
        <v>0.94215800000000005</v>
      </c>
      <c r="AJ459">
        <v>1.2400000000000001E-4</v>
      </c>
      <c r="AK459" t="s">
        <v>12</v>
      </c>
      <c r="AL459">
        <v>87.98</v>
      </c>
      <c r="AM459">
        <v>17185.979599999999</v>
      </c>
    </row>
    <row r="460" spans="1:39" x14ac:dyDescent="0.25">
      <c r="A460" t="s">
        <v>131</v>
      </c>
      <c r="B460">
        <v>19</v>
      </c>
      <c r="C460">
        <v>1900</v>
      </c>
      <c r="D460" t="s">
        <v>1</v>
      </c>
      <c r="E460">
        <v>0</v>
      </c>
      <c r="F460">
        <v>0</v>
      </c>
      <c r="G460" t="s">
        <v>2</v>
      </c>
      <c r="H460">
        <v>59356.216094000003</v>
      </c>
      <c r="I460">
        <v>1321204.170656</v>
      </c>
      <c r="J460" t="s">
        <v>3</v>
      </c>
      <c r="K460">
        <v>59304.284609000002</v>
      </c>
      <c r="L460">
        <v>1318993.472388</v>
      </c>
      <c r="M460" t="s">
        <v>4</v>
      </c>
      <c r="N460">
        <v>2130.590142</v>
      </c>
      <c r="O460">
        <v>1858.0780339999999</v>
      </c>
      <c r="P460" t="s">
        <v>5</v>
      </c>
      <c r="Q460">
        <v>7035.2758199999998</v>
      </c>
      <c r="R460">
        <v>17145.707191000001</v>
      </c>
      <c r="S460" t="s">
        <v>6</v>
      </c>
      <c r="T460">
        <v>1529.292852</v>
      </c>
      <c r="U460">
        <v>885.70320000000004</v>
      </c>
      <c r="V460" t="s">
        <v>7</v>
      </c>
      <c r="W460">
        <v>1535.7331320000001</v>
      </c>
      <c r="X460">
        <v>985.30316700000003</v>
      </c>
      <c r="Y460" t="s">
        <v>8</v>
      </c>
      <c r="Z460">
        <v>1853.171343</v>
      </c>
      <c r="AA460">
        <v>1467.2920079999999</v>
      </c>
      <c r="AB460" t="s">
        <v>9</v>
      </c>
      <c r="AC460">
        <v>48630.825312000001</v>
      </c>
      <c r="AD460">
        <v>901732.546538</v>
      </c>
      <c r="AE460" t="s">
        <v>10</v>
      </c>
      <c r="AF460">
        <v>5.4219000000000003E-2</v>
      </c>
      <c r="AG460">
        <v>1.5E-5</v>
      </c>
      <c r="AH460" t="s">
        <v>11</v>
      </c>
      <c r="AI460">
        <v>0.94263200000000003</v>
      </c>
      <c r="AJ460">
        <v>1.25E-4</v>
      </c>
      <c r="AK460" t="s">
        <v>12</v>
      </c>
      <c r="AL460">
        <v>98.16</v>
      </c>
      <c r="AM460">
        <v>17798.294399999999</v>
      </c>
    </row>
    <row r="461" spans="1:39" x14ac:dyDescent="0.25">
      <c r="A461" t="s">
        <v>131</v>
      </c>
      <c r="B461">
        <v>20</v>
      </c>
      <c r="C461">
        <v>2000</v>
      </c>
      <c r="D461" t="s">
        <v>1</v>
      </c>
      <c r="E461">
        <v>0</v>
      </c>
      <c r="F461">
        <v>0</v>
      </c>
      <c r="G461" t="s">
        <v>2</v>
      </c>
      <c r="H461">
        <v>62496.430156000002</v>
      </c>
      <c r="I461">
        <v>1404006.9906899999</v>
      </c>
      <c r="J461" t="s">
        <v>3</v>
      </c>
      <c r="K461">
        <v>62441.763203000002</v>
      </c>
      <c r="L461">
        <v>1401668.0902219999</v>
      </c>
      <c r="M461" t="s">
        <v>4</v>
      </c>
      <c r="N461">
        <v>2242.799219</v>
      </c>
      <c r="O461">
        <v>1964.2035000000001</v>
      </c>
      <c r="P461" t="s">
        <v>5</v>
      </c>
      <c r="Q461">
        <v>7411.8639940000003</v>
      </c>
      <c r="R461">
        <v>18212.265793999999</v>
      </c>
      <c r="S461" t="s">
        <v>6</v>
      </c>
      <c r="T461">
        <v>1609.7439059999999</v>
      </c>
      <c r="U461">
        <v>952.91330000000005</v>
      </c>
      <c r="V461" t="s">
        <v>7</v>
      </c>
      <c r="W461">
        <v>1616.61895</v>
      </c>
      <c r="X461">
        <v>1036.851664</v>
      </c>
      <c r="Y461" t="s">
        <v>8</v>
      </c>
      <c r="Z461">
        <v>1951.887939</v>
      </c>
      <c r="AA461">
        <v>1544.1162159999999</v>
      </c>
      <c r="AB461" t="s">
        <v>9</v>
      </c>
      <c r="AC461">
        <v>51193.981719000003</v>
      </c>
      <c r="AD461">
        <v>964821.15766899998</v>
      </c>
      <c r="AE461" t="s">
        <v>10</v>
      </c>
      <c r="AF461">
        <v>5.4218000000000002E-2</v>
      </c>
      <c r="AG461">
        <v>1.5E-5</v>
      </c>
      <c r="AH461" t="s">
        <v>11</v>
      </c>
      <c r="AI461">
        <v>0.94286300000000001</v>
      </c>
      <c r="AJ461">
        <v>1.2899999999999999E-4</v>
      </c>
      <c r="AK461" t="s">
        <v>12</v>
      </c>
      <c r="AL461">
        <v>131.80000000000001</v>
      </c>
      <c r="AM461">
        <v>25355.48</v>
      </c>
    </row>
    <row r="462" spans="1:39" x14ac:dyDescent="0.25">
      <c r="A462" t="s">
        <v>132</v>
      </c>
      <c r="B462">
        <v>1</v>
      </c>
      <c r="C462">
        <v>100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200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300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400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500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600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700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800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900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1000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1100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1200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1300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1400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1500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1600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1700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1800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1900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2000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100</v>
      </c>
      <c r="D482" t="s">
        <v>1</v>
      </c>
      <c r="E482">
        <v>0</v>
      </c>
      <c r="F482">
        <v>0</v>
      </c>
      <c r="G482" t="s">
        <v>2</v>
      </c>
      <c r="H482">
        <v>2710.5266849999998</v>
      </c>
      <c r="I482">
        <v>17296.235748999999</v>
      </c>
      <c r="J482" t="s">
        <v>3</v>
      </c>
      <c r="K482">
        <v>2707.8608060000001</v>
      </c>
      <c r="L482">
        <v>17262.982390000001</v>
      </c>
      <c r="M482" t="s">
        <v>4</v>
      </c>
      <c r="N482">
        <v>110.300524</v>
      </c>
      <c r="O482">
        <v>34.169373999999998</v>
      </c>
      <c r="P482" t="s">
        <v>5</v>
      </c>
      <c r="Q482">
        <v>0</v>
      </c>
      <c r="R482">
        <v>0</v>
      </c>
      <c r="S482" t="s">
        <v>6</v>
      </c>
      <c r="T482">
        <v>81.115549999999999</v>
      </c>
      <c r="U482">
        <v>14.422704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7.4732999999999994E-2</v>
      </c>
      <c r="AD482">
        <v>1.5200000000000001E-4</v>
      </c>
      <c r="AE482" t="s">
        <v>10</v>
      </c>
      <c r="AF482">
        <v>0</v>
      </c>
      <c r="AG482">
        <v>0</v>
      </c>
      <c r="AH482" t="s">
        <v>11</v>
      </c>
      <c r="AI482">
        <v>0.92553700000000005</v>
      </c>
      <c r="AJ482">
        <v>6.9999999999999994E-5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200</v>
      </c>
      <c r="D483" t="s">
        <v>1</v>
      </c>
      <c r="E483">
        <v>0</v>
      </c>
      <c r="F483">
        <v>0</v>
      </c>
      <c r="G483" t="s">
        <v>2</v>
      </c>
      <c r="H483">
        <v>5429.1451370000004</v>
      </c>
      <c r="I483">
        <v>41896.125607000002</v>
      </c>
      <c r="J483" t="s">
        <v>3</v>
      </c>
      <c r="K483">
        <v>5423.8090039999997</v>
      </c>
      <c r="L483">
        <v>41815.548133999997</v>
      </c>
      <c r="M483" t="s">
        <v>4</v>
      </c>
      <c r="N483">
        <v>220.80663899999999</v>
      </c>
      <c r="O483">
        <v>83.881236000000001</v>
      </c>
      <c r="P483" t="s">
        <v>5</v>
      </c>
      <c r="Q483">
        <v>0</v>
      </c>
      <c r="R483">
        <v>0</v>
      </c>
      <c r="S483" t="s">
        <v>6</v>
      </c>
      <c r="T483">
        <v>162.64799500000001</v>
      </c>
      <c r="U483">
        <v>36.034658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6.6027000000000002E-2</v>
      </c>
      <c r="AD483">
        <v>1.44E-4</v>
      </c>
      <c r="AE483" t="s">
        <v>10</v>
      </c>
      <c r="AF483">
        <v>0</v>
      </c>
      <c r="AG483">
        <v>0</v>
      </c>
      <c r="AH483" t="s">
        <v>11</v>
      </c>
      <c r="AI483">
        <v>0.931369</v>
      </c>
      <c r="AJ483">
        <v>7.1000000000000005E-5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300</v>
      </c>
      <c r="D484" t="s">
        <v>1</v>
      </c>
      <c r="E484">
        <v>0</v>
      </c>
      <c r="F484">
        <v>0</v>
      </c>
      <c r="G484" t="s">
        <v>2</v>
      </c>
      <c r="H484">
        <v>8158.400928</v>
      </c>
      <c r="I484">
        <v>88805.782313000003</v>
      </c>
      <c r="J484" t="s">
        <v>3</v>
      </c>
      <c r="K484">
        <v>8150.3792089999997</v>
      </c>
      <c r="L484">
        <v>88634.910289000007</v>
      </c>
      <c r="M484" t="s">
        <v>4</v>
      </c>
      <c r="N484">
        <v>331.38341100000002</v>
      </c>
      <c r="O484">
        <v>168.58188799999999</v>
      </c>
      <c r="P484" t="s">
        <v>5</v>
      </c>
      <c r="Q484">
        <v>0</v>
      </c>
      <c r="R484">
        <v>0</v>
      </c>
      <c r="S484" t="s">
        <v>6</v>
      </c>
      <c r="T484">
        <v>244.25196399999999</v>
      </c>
      <c r="U484">
        <v>75.402075999999994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6.3918000000000003E-2</v>
      </c>
      <c r="AD484">
        <v>1.2300000000000001E-4</v>
      </c>
      <c r="AE484" t="s">
        <v>10</v>
      </c>
      <c r="AF484">
        <v>0</v>
      </c>
      <c r="AG484">
        <v>0</v>
      </c>
      <c r="AH484" t="s">
        <v>11</v>
      </c>
      <c r="AI484">
        <v>0.934226</v>
      </c>
      <c r="AJ484">
        <v>9.2E-5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400</v>
      </c>
      <c r="D485" t="s">
        <v>1</v>
      </c>
      <c r="E485">
        <v>0</v>
      </c>
      <c r="F485">
        <v>0</v>
      </c>
      <c r="G485" t="s">
        <v>2</v>
      </c>
      <c r="H485">
        <v>10892.064375</v>
      </c>
      <c r="I485">
        <v>143346.107739</v>
      </c>
      <c r="J485" t="s">
        <v>3</v>
      </c>
      <c r="K485">
        <v>10881.354238</v>
      </c>
      <c r="L485">
        <v>143069.542621</v>
      </c>
      <c r="M485" t="s">
        <v>4</v>
      </c>
      <c r="N485">
        <v>443.09513900000002</v>
      </c>
      <c r="O485">
        <v>300.50679300000002</v>
      </c>
      <c r="P485" t="s">
        <v>5</v>
      </c>
      <c r="Q485">
        <v>0</v>
      </c>
      <c r="R485">
        <v>0</v>
      </c>
      <c r="S485" t="s">
        <v>6</v>
      </c>
      <c r="T485">
        <v>326.51275500000003</v>
      </c>
      <c r="U485">
        <v>118.34115300000001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6.1758E-2</v>
      </c>
      <c r="AD485">
        <v>1.0399999999999999E-4</v>
      </c>
      <c r="AE485" t="s">
        <v>10</v>
      </c>
      <c r="AF485">
        <v>0</v>
      </c>
      <c r="AG485">
        <v>0</v>
      </c>
      <c r="AH485" t="s">
        <v>11</v>
      </c>
      <c r="AI485">
        <v>0.93560299999999996</v>
      </c>
      <c r="AJ485">
        <v>7.6000000000000004E-5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500</v>
      </c>
      <c r="D486" t="s">
        <v>1</v>
      </c>
      <c r="E486">
        <v>0</v>
      </c>
      <c r="F486">
        <v>0</v>
      </c>
      <c r="G486" t="s">
        <v>2</v>
      </c>
      <c r="H486">
        <v>13613.688905999999</v>
      </c>
      <c r="I486">
        <v>169758.39713</v>
      </c>
      <c r="J486" t="s">
        <v>3</v>
      </c>
      <c r="K486">
        <v>13600.245449</v>
      </c>
      <c r="L486">
        <v>169433.502759</v>
      </c>
      <c r="M486" t="s">
        <v>4</v>
      </c>
      <c r="N486">
        <v>553.38745400000005</v>
      </c>
      <c r="O486">
        <v>345.968434</v>
      </c>
      <c r="P486" t="s">
        <v>5</v>
      </c>
      <c r="Q486">
        <v>0</v>
      </c>
      <c r="R486">
        <v>0</v>
      </c>
      <c r="S486" t="s">
        <v>6</v>
      </c>
      <c r="T486">
        <v>407.89563099999998</v>
      </c>
      <c r="U486">
        <v>139.81049100000001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5.9355999999999999E-2</v>
      </c>
      <c r="AD486">
        <v>6.7000000000000002E-5</v>
      </c>
      <c r="AE486" t="s">
        <v>10</v>
      </c>
      <c r="AF486">
        <v>0</v>
      </c>
      <c r="AG486">
        <v>0</v>
      </c>
      <c r="AH486" t="s">
        <v>11</v>
      </c>
      <c r="AI486">
        <v>0.93652199999999997</v>
      </c>
      <c r="AJ486">
        <v>8.3999999999999995E-5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600</v>
      </c>
      <c r="D487" t="s">
        <v>1</v>
      </c>
      <c r="E487">
        <v>0</v>
      </c>
      <c r="F487">
        <v>0</v>
      </c>
      <c r="G487" t="s">
        <v>2</v>
      </c>
      <c r="H487">
        <v>16369.169785</v>
      </c>
      <c r="I487">
        <v>231982.72028000001</v>
      </c>
      <c r="J487" t="s">
        <v>3</v>
      </c>
      <c r="K487">
        <v>16353.015605000001</v>
      </c>
      <c r="L487">
        <v>231555.095508</v>
      </c>
      <c r="M487" t="s">
        <v>4</v>
      </c>
      <c r="N487">
        <v>665.326503</v>
      </c>
      <c r="O487">
        <v>488.39263999999997</v>
      </c>
      <c r="P487" t="s">
        <v>5</v>
      </c>
      <c r="Q487">
        <v>0</v>
      </c>
      <c r="R487">
        <v>0</v>
      </c>
      <c r="S487" t="s">
        <v>6</v>
      </c>
      <c r="T487">
        <v>490.39981</v>
      </c>
      <c r="U487">
        <v>183.69578999999999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5.8604000000000003E-2</v>
      </c>
      <c r="AD487">
        <v>5.5000000000000002E-5</v>
      </c>
      <c r="AE487" t="s">
        <v>10</v>
      </c>
      <c r="AF487">
        <v>0</v>
      </c>
      <c r="AG487">
        <v>0</v>
      </c>
      <c r="AH487" t="s">
        <v>11</v>
      </c>
      <c r="AI487">
        <v>0.93778399999999995</v>
      </c>
      <c r="AJ487">
        <v>9.7999999999999997E-5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700</v>
      </c>
      <c r="D488" t="s">
        <v>1</v>
      </c>
      <c r="E488">
        <v>0</v>
      </c>
      <c r="F488">
        <v>0</v>
      </c>
      <c r="G488" t="s">
        <v>2</v>
      </c>
      <c r="H488">
        <v>19094.566483999999</v>
      </c>
      <c r="I488">
        <v>279755.01466799999</v>
      </c>
      <c r="J488" t="s">
        <v>3</v>
      </c>
      <c r="K488">
        <v>19075.731250000001</v>
      </c>
      <c r="L488">
        <v>279241.104253</v>
      </c>
      <c r="M488" t="s">
        <v>4</v>
      </c>
      <c r="N488">
        <v>775.69151499999998</v>
      </c>
      <c r="O488">
        <v>572.88046499999996</v>
      </c>
      <c r="P488" t="s">
        <v>5</v>
      </c>
      <c r="Q488">
        <v>0</v>
      </c>
      <c r="R488">
        <v>0</v>
      </c>
      <c r="S488" t="s">
        <v>6</v>
      </c>
      <c r="T488">
        <v>571.90958599999999</v>
      </c>
      <c r="U488">
        <v>229.59203600000001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5.7452000000000003E-2</v>
      </c>
      <c r="AD488">
        <v>3.3000000000000003E-5</v>
      </c>
      <c r="AE488" t="s">
        <v>10</v>
      </c>
      <c r="AF488">
        <v>0</v>
      </c>
      <c r="AG488">
        <v>0</v>
      </c>
      <c r="AH488" t="s">
        <v>11</v>
      </c>
      <c r="AI488">
        <v>0.93783799999999995</v>
      </c>
      <c r="AJ488">
        <v>9.7E-5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800</v>
      </c>
      <c r="D489" t="s">
        <v>1</v>
      </c>
      <c r="E489">
        <v>0</v>
      </c>
      <c r="F489">
        <v>0</v>
      </c>
      <c r="G489" t="s">
        <v>2</v>
      </c>
      <c r="H489">
        <v>21812.121641000002</v>
      </c>
      <c r="I489">
        <v>295427.54906699999</v>
      </c>
      <c r="J489" t="s">
        <v>3</v>
      </c>
      <c r="K489">
        <v>21790.615469</v>
      </c>
      <c r="L489">
        <v>294868.30559399998</v>
      </c>
      <c r="M489" t="s">
        <v>4</v>
      </c>
      <c r="N489">
        <v>886.14006099999995</v>
      </c>
      <c r="O489">
        <v>587.01553899999999</v>
      </c>
      <c r="P489" t="s">
        <v>5</v>
      </c>
      <c r="Q489">
        <v>0</v>
      </c>
      <c r="R489">
        <v>0</v>
      </c>
      <c r="S489" t="s">
        <v>6</v>
      </c>
      <c r="T489">
        <v>654.43938000000003</v>
      </c>
      <c r="U489">
        <v>269.90653200000003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5.6515999999999997E-2</v>
      </c>
      <c r="AD489">
        <v>1.8E-5</v>
      </c>
      <c r="AE489" t="s">
        <v>10</v>
      </c>
      <c r="AF489">
        <v>0</v>
      </c>
      <c r="AG489">
        <v>0</v>
      </c>
      <c r="AH489" t="s">
        <v>11</v>
      </c>
      <c r="AI489">
        <v>0.93880200000000003</v>
      </c>
      <c r="AJ489">
        <v>1.06E-4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900</v>
      </c>
      <c r="D490" t="s">
        <v>1</v>
      </c>
      <c r="E490">
        <v>0</v>
      </c>
      <c r="F490">
        <v>0</v>
      </c>
      <c r="G490" t="s">
        <v>2</v>
      </c>
      <c r="H490">
        <v>24521.066211000001</v>
      </c>
      <c r="I490">
        <v>341479.28848500003</v>
      </c>
      <c r="J490" t="s">
        <v>3</v>
      </c>
      <c r="K490">
        <v>24496.898555</v>
      </c>
      <c r="L490">
        <v>340834.39894300001</v>
      </c>
      <c r="M490" t="s">
        <v>4</v>
      </c>
      <c r="N490">
        <v>996.92720099999997</v>
      </c>
      <c r="O490">
        <v>710.54711899999995</v>
      </c>
      <c r="P490" t="s">
        <v>5</v>
      </c>
      <c r="Q490">
        <v>0</v>
      </c>
      <c r="R490">
        <v>0</v>
      </c>
      <c r="S490" t="s">
        <v>6</v>
      </c>
      <c r="T490">
        <v>735.59029799999996</v>
      </c>
      <c r="U490">
        <v>298.88712700000002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5.6515999999999997E-2</v>
      </c>
      <c r="AD490">
        <v>1.8E-5</v>
      </c>
      <c r="AE490" t="s">
        <v>10</v>
      </c>
      <c r="AF490">
        <v>0</v>
      </c>
      <c r="AG490">
        <v>0</v>
      </c>
      <c r="AH490" t="s">
        <v>11</v>
      </c>
      <c r="AI490">
        <v>0.93880200000000003</v>
      </c>
      <c r="AJ490">
        <v>1.06E-4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1000</v>
      </c>
      <c r="D491" t="s">
        <v>1</v>
      </c>
      <c r="E491">
        <v>0</v>
      </c>
      <c r="F491">
        <v>0</v>
      </c>
      <c r="G491" t="s">
        <v>2</v>
      </c>
      <c r="H491">
        <v>27221.685430000001</v>
      </c>
      <c r="I491">
        <v>392543.00409900001</v>
      </c>
      <c r="J491" t="s">
        <v>3</v>
      </c>
      <c r="K491">
        <v>27194.858945</v>
      </c>
      <c r="L491">
        <v>391807.641068</v>
      </c>
      <c r="M491" t="s">
        <v>4</v>
      </c>
      <c r="N491">
        <v>1106.9392379999999</v>
      </c>
      <c r="O491">
        <v>801.36651099999995</v>
      </c>
      <c r="P491" t="s">
        <v>5</v>
      </c>
      <c r="Q491">
        <v>0</v>
      </c>
      <c r="R491">
        <v>0</v>
      </c>
      <c r="S491" t="s">
        <v>6</v>
      </c>
      <c r="T491">
        <v>816.64807699999994</v>
      </c>
      <c r="U491">
        <v>348.23483700000003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5.6515999999999997E-2</v>
      </c>
      <c r="AD491">
        <v>1.8E-5</v>
      </c>
      <c r="AE491" t="s">
        <v>10</v>
      </c>
      <c r="AF491">
        <v>0</v>
      </c>
      <c r="AG491">
        <v>0</v>
      </c>
      <c r="AH491" t="s">
        <v>11</v>
      </c>
      <c r="AI491">
        <v>0.93880200000000003</v>
      </c>
      <c r="AJ491">
        <v>1.06E-4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1100</v>
      </c>
      <c r="D492" t="s">
        <v>1</v>
      </c>
      <c r="E492">
        <v>0</v>
      </c>
      <c r="F492">
        <v>0</v>
      </c>
      <c r="G492" t="s">
        <v>2</v>
      </c>
      <c r="H492">
        <v>29904.814140999999</v>
      </c>
      <c r="I492">
        <v>402507.083078</v>
      </c>
      <c r="J492" t="s">
        <v>3</v>
      </c>
      <c r="K492">
        <v>29875.294727</v>
      </c>
      <c r="L492">
        <v>401586.83234299999</v>
      </c>
      <c r="M492" t="s">
        <v>4</v>
      </c>
      <c r="N492">
        <v>1216.059915</v>
      </c>
      <c r="O492">
        <v>831.15264200000001</v>
      </c>
      <c r="P492" t="s">
        <v>5</v>
      </c>
      <c r="Q492">
        <v>0</v>
      </c>
      <c r="R492">
        <v>0</v>
      </c>
      <c r="S492" t="s">
        <v>6</v>
      </c>
      <c r="T492">
        <v>897.40672900000004</v>
      </c>
      <c r="U492">
        <v>387.82964600000003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5.6515999999999997E-2</v>
      </c>
      <c r="AD492">
        <v>1.8E-5</v>
      </c>
      <c r="AE492" t="s">
        <v>10</v>
      </c>
      <c r="AF492">
        <v>0</v>
      </c>
      <c r="AG492">
        <v>0</v>
      </c>
      <c r="AH492" t="s">
        <v>11</v>
      </c>
      <c r="AI492">
        <v>0.93880200000000003</v>
      </c>
      <c r="AJ492">
        <v>1.06E-4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1200</v>
      </c>
      <c r="D493" t="s">
        <v>1</v>
      </c>
      <c r="E493">
        <v>0</v>
      </c>
      <c r="F493">
        <v>0</v>
      </c>
      <c r="G493" t="s">
        <v>2</v>
      </c>
      <c r="H493">
        <v>32586.241719000001</v>
      </c>
      <c r="I493">
        <v>422886.54367500002</v>
      </c>
      <c r="J493" t="s">
        <v>3</v>
      </c>
      <c r="K493">
        <v>32554.079218999999</v>
      </c>
      <c r="L493">
        <v>421923.82600399997</v>
      </c>
      <c r="M493" t="s">
        <v>4</v>
      </c>
      <c r="N493">
        <v>1324.9356740000001</v>
      </c>
      <c r="O493">
        <v>878.49063000000001</v>
      </c>
      <c r="P493" t="s">
        <v>5</v>
      </c>
      <c r="Q493">
        <v>0</v>
      </c>
      <c r="R493">
        <v>0</v>
      </c>
      <c r="S493" t="s">
        <v>6</v>
      </c>
      <c r="T493">
        <v>977.57495100000006</v>
      </c>
      <c r="U493">
        <v>417.61090000000002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5.6515999999999997E-2</v>
      </c>
      <c r="AD493">
        <v>1.8E-5</v>
      </c>
      <c r="AE493" t="s">
        <v>10</v>
      </c>
      <c r="AF493">
        <v>0</v>
      </c>
      <c r="AG493">
        <v>0</v>
      </c>
      <c r="AH493" t="s">
        <v>11</v>
      </c>
      <c r="AI493">
        <v>0.93880200000000003</v>
      </c>
      <c r="AJ493">
        <v>1.06E-4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1300</v>
      </c>
      <c r="D494" t="s">
        <v>1</v>
      </c>
      <c r="E494">
        <v>0</v>
      </c>
      <c r="F494">
        <v>0</v>
      </c>
      <c r="G494" t="s">
        <v>2</v>
      </c>
      <c r="H494">
        <v>35286.532812999998</v>
      </c>
      <c r="I494">
        <v>445278.26787099999</v>
      </c>
      <c r="J494" t="s">
        <v>3</v>
      </c>
      <c r="K494">
        <v>35251.712266000002</v>
      </c>
      <c r="L494">
        <v>444266.15948600002</v>
      </c>
      <c r="M494" t="s">
        <v>4</v>
      </c>
      <c r="N494">
        <v>1435.4627270000001</v>
      </c>
      <c r="O494">
        <v>954.63410999999996</v>
      </c>
      <c r="P494" t="s">
        <v>5</v>
      </c>
      <c r="Q494">
        <v>0</v>
      </c>
      <c r="R494">
        <v>0</v>
      </c>
      <c r="S494" t="s">
        <v>6</v>
      </c>
      <c r="T494">
        <v>1058.4998849999999</v>
      </c>
      <c r="U494">
        <v>431.43673699999999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5.6515999999999997E-2</v>
      </c>
      <c r="AD494">
        <v>1.8E-5</v>
      </c>
      <c r="AE494" t="s">
        <v>10</v>
      </c>
      <c r="AF494">
        <v>0</v>
      </c>
      <c r="AG494">
        <v>0</v>
      </c>
      <c r="AH494" t="s">
        <v>11</v>
      </c>
      <c r="AI494">
        <v>0.93880200000000003</v>
      </c>
      <c r="AJ494">
        <v>1.06E-4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1400</v>
      </c>
      <c r="D495" t="s">
        <v>1</v>
      </c>
      <c r="E495">
        <v>0</v>
      </c>
      <c r="F495">
        <v>0</v>
      </c>
      <c r="G495" t="s">
        <v>2</v>
      </c>
      <c r="H495">
        <v>37968.533125000002</v>
      </c>
      <c r="I495">
        <v>458712.912763</v>
      </c>
      <c r="J495" t="s">
        <v>3</v>
      </c>
      <c r="K495">
        <v>37931.068906</v>
      </c>
      <c r="L495">
        <v>457690.50526300003</v>
      </c>
      <c r="M495" t="s">
        <v>4</v>
      </c>
      <c r="N495">
        <v>1544.5128609999999</v>
      </c>
      <c r="O495">
        <v>970.85142499999995</v>
      </c>
      <c r="P495" t="s">
        <v>5</v>
      </c>
      <c r="Q495">
        <v>0</v>
      </c>
      <c r="R495">
        <v>0</v>
      </c>
      <c r="S495" t="s">
        <v>6</v>
      </c>
      <c r="T495">
        <v>1139.272698</v>
      </c>
      <c r="U495">
        <v>477.70137399999999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5.6515999999999997E-2</v>
      </c>
      <c r="AD495">
        <v>1.8E-5</v>
      </c>
      <c r="AE495" t="s">
        <v>10</v>
      </c>
      <c r="AF495">
        <v>0</v>
      </c>
      <c r="AG495">
        <v>0</v>
      </c>
      <c r="AH495" t="s">
        <v>11</v>
      </c>
      <c r="AI495">
        <v>0.93880200000000003</v>
      </c>
      <c r="AJ495">
        <v>1.06E-4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1500</v>
      </c>
      <c r="D496" t="s">
        <v>1</v>
      </c>
      <c r="E496">
        <v>0</v>
      </c>
      <c r="F496">
        <v>0</v>
      </c>
      <c r="G496" t="s">
        <v>2</v>
      </c>
      <c r="H496">
        <v>40670.987890999997</v>
      </c>
      <c r="I496">
        <v>444304.347267</v>
      </c>
      <c r="J496" t="s">
        <v>3</v>
      </c>
      <c r="K496">
        <v>40630.863749999997</v>
      </c>
      <c r="L496">
        <v>443303.525601</v>
      </c>
      <c r="M496" t="s">
        <v>4</v>
      </c>
      <c r="N496">
        <v>1654.307466</v>
      </c>
      <c r="O496">
        <v>951.49652600000002</v>
      </c>
      <c r="P496" t="s">
        <v>5</v>
      </c>
      <c r="Q496">
        <v>0</v>
      </c>
      <c r="R496">
        <v>0</v>
      </c>
      <c r="S496" t="s">
        <v>6</v>
      </c>
      <c r="T496">
        <v>1220.7250289999999</v>
      </c>
      <c r="U496">
        <v>468.226268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5.6515999999999997E-2</v>
      </c>
      <c r="AD496">
        <v>1.8E-5</v>
      </c>
      <c r="AE496" t="s">
        <v>10</v>
      </c>
      <c r="AF496">
        <v>0</v>
      </c>
      <c r="AG496">
        <v>0</v>
      </c>
      <c r="AH496" t="s">
        <v>11</v>
      </c>
      <c r="AI496">
        <v>0.93880200000000003</v>
      </c>
      <c r="AJ496">
        <v>1.06E-4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1600</v>
      </c>
      <c r="D497" t="s">
        <v>1</v>
      </c>
      <c r="E497">
        <v>0</v>
      </c>
      <c r="F497">
        <v>0</v>
      </c>
      <c r="G497" t="s">
        <v>2</v>
      </c>
      <c r="H497">
        <v>43378.430077999998</v>
      </c>
      <c r="I497">
        <v>436790.011099</v>
      </c>
      <c r="J497" t="s">
        <v>3</v>
      </c>
      <c r="K497">
        <v>43335.639141</v>
      </c>
      <c r="L497">
        <v>435789.00451599999</v>
      </c>
      <c r="M497" t="s">
        <v>4</v>
      </c>
      <c r="N497">
        <v>1764.8425609999999</v>
      </c>
      <c r="O497">
        <v>880.80467699999997</v>
      </c>
      <c r="P497" t="s">
        <v>5</v>
      </c>
      <c r="Q497">
        <v>0</v>
      </c>
      <c r="R497">
        <v>0</v>
      </c>
      <c r="S497" t="s">
        <v>6</v>
      </c>
      <c r="T497">
        <v>1302.73543</v>
      </c>
      <c r="U497">
        <v>490.93168200000002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5.6515999999999997E-2</v>
      </c>
      <c r="AD497">
        <v>1.8E-5</v>
      </c>
      <c r="AE497" t="s">
        <v>10</v>
      </c>
      <c r="AF497">
        <v>0</v>
      </c>
      <c r="AG497">
        <v>0</v>
      </c>
      <c r="AH497" t="s">
        <v>11</v>
      </c>
      <c r="AI497">
        <v>0.93880200000000003</v>
      </c>
      <c r="AJ497">
        <v>1.06E-4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1700</v>
      </c>
      <c r="D498" t="s">
        <v>1</v>
      </c>
      <c r="E498">
        <v>0</v>
      </c>
      <c r="F498">
        <v>0</v>
      </c>
      <c r="G498" t="s">
        <v>2</v>
      </c>
      <c r="H498">
        <v>46077.886094000001</v>
      </c>
      <c r="I498">
        <v>482369.22064199997</v>
      </c>
      <c r="J498" t="s">
        <v>3</v>
      </c>
      <c r="K498">
        <v>46032.441328000001</v>
      </c>
      <c r="L498">
        <v>481280.27995300002</v>
      </c>
      <c r="M498" t="s">
        <v>4</v>
      </c>
      <c r="N498">
        <v>1874.2757469999999</v>
      </c>
      <c r="O498">
        <v>954.96462299999996</v>
      </c>
      <c r="P498" t="s">
        <v>5</v>
      </c>
      <c r="Q498">
        <v>0</v>
      </c>
      <c r="R498">
        <v>0</v>
      </c>
      <c r="S498" t="s">
        <v>6</v>
      </c>
      <c r="T498">
        <v>1383.6977119999999</v>
      </c>
      <c r="U498">
        <v>536.909265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5.6515999999999997E-2</v>
      </c>
      <c r="AD498">
        <v>1.8E-5</v>
      </c>
      <c r="AE498" t="s">
        <v>10</v>
      </c>
      <c r="AF498">
        <v>0</v>
      </c>
      <c r="AG498">
        <v>0</v>
      </c>
      <c r="AH498" t="s">
        <v>11</v>
      </c>
      <c r="AI498">
        <v>0.93880200000000003</v>
      </c>
      <c r="AJ498">
        <v>1.06E-4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1800</v>
      </c>
      <c r="D499" t="s">
        <v>1</v>
      </c>
      <c r="E499">
        <v>0</v>
      </c>
      <c r="F499">
        <v>0</v>
      </c>
      <c r="G499" t="s">
        <v>2</v>
      </c>
      <c r="H499">
        <v>48780.856484000004</v>
      </c>
      <c r="I499">
        <v>532563.80763900001</v>
      </c>
      <c r="J499" t="s">
        <v>3</v>
      </c>
      <c r="K499">
        <v>48732.749608999999</v>
      </c>
      <c r="L499">
        <v>531391.62763799995</v>
      </c>
      <c r="M499" t="s">
        <v>4</v>
      </c>
      <c r="N499">
        <v>1984.470024</v>
      </c>
      <c r="O499">
        <v>1088.150093</v>
      </c>
      <c r="P499" t="s">
        <v>5</v>
      </c>
      <c r="Q499">
        <v>0</v>
      </c>
      <c r="R499">
        <v>0</v>
      </c>
      <c r="S499" t="s">
        <v>6</v>
      </c>
      <c r="T499">
        <v>1465.1481690000001</v>
      </c>
      <c r="U499">
        <v>615.25509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5.6515999999999997E-2</v>
      </c>
      <c r="AD499">
        <v>1.8E-5</v>
      </c>
      <c r="AE499" t="s">
        <v>10</v>
      </c>
      <c r="AF499">
        <v>0</v>
      </c>
      <c r="AG499">
        <v>0</v>
      </c>
      <c r="AH499" t="s">
        <v>11</v>
      </c>
      <c r="AI499">
        <v>0.93880200000000003</v>
      </c>
      <c r="AJ499">
        <v>1.06E-4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1900</v>
      </c>
      <c r="D500" t="s">
        <v>1</v>
      </c>
      <c r="E500">
        <v>0</v>
      </c>
      <c r="F500">
        <v>0</v>
      </c>
      <c r="G500" t="s">
        <v>2</v>
      </c>
      <c r="H500">
        <v>51506.231953000002</v>
      </c>
      <c r="I500">
        <v>606176.79216399998</v>
      </c>
      <c r="J500" t="s">
        <v>3</v>
      </c>
      <c r="K500">
        <v>51455.443124999998</v>
      </c>
      <c r="L500">
        <v>604871.20294300001</v>
      </c>
      <c r="M500" t="s">
        <v>4</v>
      </c>
      <c r="N500">
        <v>2095.9758959999999</v>
      </c>
      <c r="O500">
        <v>1243.4774219999999</v>
      </c>
      <c r="P500" t="s">
        <v>5</v>
      </c>
      <c r="Q500">
        <v>0</v>
      </c>
      <c r="R500">
        <v>0</v>
      </c>
      <c r="S500" t="s">
        <v>6</v>
      </c>
      <c r="T500">
        <v>1546.905066</v>
      </c>
      <c r="U500">
        <v>672.34091899999999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5.6515999999999997E-2</v>
      </c>
      <c r="AD500">
        <v>1.8E-5</v>
      </c>
      <c r="AE500" t="s">
        <v>10</v>
      </c>
      <c r="AF500">
        <v>0</v>
      </c>
      <c r="AG500">
        <v>0</v>
      </c>
      <c r="AH500" t="s">
        <v>11</v>
      </c>
      <c r="AI500">
        <v>0.93880200000000003</v>
      </c>
      <c r="AJ500">
        <v>1.06E-4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2000</v>
      </c>
      <c r="D501" t="s">
        <v>1</v>
      </c>
      <c r="E501">
        <v>0</v>
      </c>
      <c r="F501">
        <v>0</v>
      </c>
      <c r="G501" t="s">
        <v>2</v>
      </c>
      <c r="H501">
        <v>54241.777109000002</v>
      </c>
      <c r="I501">
        <v>660530.49213499995</v>
      </c>
      <c r="J501" t="s">
        <v>3</v>
      </c>
      <c r="K501">
        <v>54188.299609000002</v>
      </c>
      <c r="L501">
        <v>659104.91562300001</v>
      </c>
      <c r="M501" t="s">
        <v>4</v>
      </c>
      <c r="N501">
        <v>2207.2599369999998</v>
      </c>
      <c r="O501">
        <v>1390.498699</v>
      </c>
      <c r="P501" t="s">
        <v>5</v>
      </c>
      <c r="Q501">
        <v>0</v>
      </c>
      <c r="R501">
        <v>0</v>
      </c>
      <c r="S501" t="s">
        <v>6</v>
      </c>
      <c r="T501">
        <v>1629.818528</v>
      </c>
      <c r="U501">
        <v>720.11512300000004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5.6515999999999997E-2</v>
      </c>
      <c r="AD501">
        <v>1.8E-5</v>
      </c>
      <c r="AE501" t="s">
        <v>10</v>
      </c>
      <c r="AF501">
        <v>0</v>
      </c>
      <c r="AG501">
        <v>0</v>
      </c>
      <c r="AH501" t="s">
        <v>11</v>
      </c>
      <c r="AI501">
        <v>0.93880200000000003</v>
      </c>
      <c r="AJ501">
        <v>1.06E-4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>
      <selection sqref="A1:Q1401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157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3544.23</v>
      </c>
      <c r="C2">
        <v>2068.5100000000002</v>
      </c>
      <c r="D2">
        <v>1982.03</v>
      </c>
      <c r="E2">
        <v>1965.33</v>
      </c>
      <c r="F2">
        <v>617.47</v>
      </c>
      <c r="G2">
        <v>0</v>
      </c>
      <c r="H2">
        <v>617.47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2052.44</v>
      </c>
      <c r="C3">
        <v>2050.44</v>
      </c>
      <c r="D3">
        <v>1967.1</v>
      </c>
      <c r="E3">
        <v>1950.9</v>
      </c>
      <c r="F3">
        <v>609.51700000000005</v>
      </c>
      <c r="G3">
        <v>0</v>
      </c>
      <c r="H3">
        <v>609.51700000000005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2051.19</v>
      </c>
      <c r="C4">
        <v>2049.36</v>
      </c>
      <c r="D4">
        <v>1966.67</v>
      </c>
      <c r="E4">
        <v>1950.46</v>
      </c>
      <c r="F4">
        <v>609.01</v>
      </c>
      <c r="G4">
        <v>0</v>
      </c>
      <c r="H4">
        <v>609.01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2061.48</v>
      </c>
      <c r="C5">
        <v>2059.34</v>
      </c>
      <c r="D5">
        <v>1969.46</v>
      </c>
      <c r="E5">
        <v>1952.84</v>
      </c>
      <c r="F5">
        <v>610.73299999999995</v>
      </c>
      <c r="G5">
        <v>0</v>
      </c>
      <c r="H5">
        <v>610.73299999999995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2066.61</v>
      </c>
      <c r="C6">
        <v>2064.4899999999998</v>
      </c>
      <c r="D6">
        <v>1969.1</v>
      </c>
      <c r="E6">
        <v>1951.94</v>
      </c>
      <c r="F6">
        <v>610.87300000000005</v>
      </c>
      <c r="G6">
        <v>0</v>
      </c>
      <c r="H6">
        <v>610.87300000000005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2054.9299999999998</v>
      </c>
      <c r="C7">
        <v>2053.02</v>
      </c>
      <c r="D7">
        <v>1969.5</v>
      </c>
      <c r="E7">
        <v>1953.24</v>
      </c>
      <c r="F7">
        <v>611.51199999999994</v>
      </c>
      <c r="G7">
        <v>0</v>
      </c>
      <c r="H7">
        <v>611.51199999999994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2054.11</v>
      </c>
      <c r="C8">
        <v>2052.1999999999998</v>
      </c>
      <c r="D8">
        <v>1968.75</v>
      </c>
      <c r="E8">
        <v>1952.51</v>
      </c>
      <c r="F8">
        <v>610.78399999999999</v>
      </c>
      <c r="G8">
        <v>0</v>
      </c>
      <c r="H8">
        <v>610.78399999999999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3440.34</v>
      </c>
      <c r="C9">
        <v>2052.98</v>
      </c>
      <c r="D9">
        <v>1969.73</v>
      </c>
      <c r="E9">
        <v>1953.51</v>
      </c>
      <c r="F9">
        <v>611.45899999999995</v>
      </c>
      <c r="G9">
        <v>0</v>
      </c>
      <c r="H9">
        <v>611.45899999999995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2068.5300000000002</v>
      </c>
      <c r="C10">
        <v>2064.92</v>
      </c>
      <c r="D10">
        <v>1970.12</v>
      </c>
      <c r="E10">
        <v>1952.93</v>
      </c>
      <c r="F10">
        <v>611.02200000000005</v>
      </c>
      <c r="G10">
        <v>0</v>
      </c>
      <c r="H10">
        <v>611.02200000000005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2055.09</v>
      </c>
      <c r="C11">
        <v>2053.12</v>
      </c>
      <c r="D11">
        <v>1968.48</v>
      </c>
      <c r="E11">
        <v>1952.25</v>
      </c>
      <c r="F11">
        <v>610.23</v>
      </c>
      <c r="G11">
        <v>0</v>
      </c>
      <c r="H11">
        <v>610.23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2051.84</v>
      </c>
      <c r="C12">
        <v>2050</v>
      </c>
      <c r="D12">
        <v>1967.13</v>
      </c>
      <c r="E12">
        <v>1950.9</v>
      </c>
      <c r="F12">
        <v>610.01499999999999</v>
      </c>
      <c r="G12">
        <v>0</v>
      </c>
      <c r="H12">
        <v>610.01499999999999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2051.17</v>
      </c>
      <c r="C13">
        <v>2049.3200000000002</v>
      </c>
      <c r="D13">
        <v>1966.54</v>
      </c>
      <c r="E13">
        <v>1950.31</v>
      </c>
      <c r="F13">
        <v>609.39599999999996</v>
      </c>
      <c r="G13">
        <v>0</v>
      </c>
      <c r="H13">
        <v>609.39599999999996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2060.9699999999998</v>
      </c>
      <c r="C14">
        <v>2058.9299999999998</v>
      </c>
      <c r="D14">
        <v>1968.68</v>
      </c>
      <c r="E14">
        <v>1951.97</v>
      </c>
      <c r="F14">
        <v>610.35199999999998</v>
      </c>
      <c r="G14">
        <v>0</v>
      </c>
      <c r="H14">
        <v>610.35199999999998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2065.71</v>
      </c>
      <c r="C15">
        <v>2063.59</v>
      </c>
      <c r="D15">
        <v>1966.53</v>
      </c>
      <c r="E15">
        <v>1949.28</v>
      </c>
      <c r="F15">
        <v>609.322</v>
      </c>
      <c r="G15">
        <v>0</v>
      </c>
      <c r="H15">
        <v>609.322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2053.4899999999998</v>
      </c>
      <c r="C16">
        <v>2051.4299999999998</v>
      </c>
      <c r="D16">
        <v>1966.85</v>
      </c>
      <c r="E16">
        <v>1950.65</v>
      </c>
      <c r="F16">
        <v>609.72299999999996</v>
      </c>
      <c r="G16">
        <v>0</v>
      </c>
      <c r="H16">
        <v>609.72299999999996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2051.3200000000002</v>
      </c>
      <c r="C17">
        <v>2049.48</v>
      </c>
      <c r="D17">
        <v>1966.72</v>
      </c>
      <c r="E17">
        <v>1950.55</v>
      </c>
      <c r="F17">
        <v>609.64700000000005</v>
      </c>
      <c r="G17">
        <v>0</v>
      </c>
      <c r="H17">
        <v>609.64700000000005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3520.8</v>
      </c>
      <c r="C18">
        <v>2050.12</v>
      </c>
      <c r="D18">
        <v>1967.11</v>
      </c>
      <c r="E18">
        <v>1950.9</v>
      </c>
      <c r="F18">
        <v>610.14499999999998</v>
      </c>
      <c r="G18">
        <v>0</v>
      </c>
      <c r="H18">
        <v>610.14499999999998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2071.91</v>
      </c>
      <c r="C19">
        <v>2061.7600000000002</v>
      </c>
      <c r="D19">
        <v>1967.6</v>
      </c>
      <c r="E19">
        <v>1950.52</v>
      </c>
      <c r="F19">
        <v>609.59699999999998</v>
      </c>
      <c r="G19">
        <v>0</v>
      </c>
      <c r="H19">
        <v>609.59699999999998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2053.15</v>
      </c>
      <c r="C20">
        <v>2051.25</v>
      </c>
      <c r="D20">
        <v>1967.14</v>
      </c>
      <c r="E20">
        <v>1950.91</v>
      </c>
      <c r="F20">
        <v>609.24400000000003</v>
      </c>
      <c r="G20">
        <v>0</v>
      </c>
      <c r="H20">
        <v>609.24400000000003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2052.04</v>
      </c>
      <c r="C21">
        <v>2050.21</v>
      </c>
      <c r="D21">
        <v>1967.49</v>
      </c>
      <c r="E21">
        <v>1951.31</v>
      </c>
      <c r="F21">
        <v>609.92100000000005</v>
      </c>
      <c r="G21">
        <v>0</v>
      </c>
      <c r="H21">
        <v>609.92100000000005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2052.66</v>
      </c>
      <c r="C22">
        <v>2050.84</v>
      </c>
      <c r="D22">
        <v>1968.09</v>
      </c>
      <c r="E22">
        <v>1951.86</v>
      </c>
      <c r="F22">
        <v>610.60500000000002</v>
      </c>
      <c r="G22">
        <v>0</v>
      </c>
      <c r="H22">
        <v>610.60500000000002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2057.1</v>
      </c>
      <c r="C23">
        <v>2055.21</v>
      </c>
      <c r="D23">
        <v>1970.55</v>
      </c>
      <c r="E23">
        <v>1953.95</v>
      </c>
      <c r="F23">
        <v>611.10500000000002</v>
      </c>
      <c r="G23">
        <v>0</v>
      </c>
      <c r="H23">
        <v>611.10500000000002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2060.25</v>
      </c>
      <c r="C24">
        <v>2058.1999999999998</v>
      </c>
      <c r="D24">
        <v>1966.27</v>
      </c>
      <c r="E24">
        <v>1949.4</v>
      </c>
      <c r="F24">
        <v>609.08299999999997</v>
      </c>
      <c r="G24">
        <v>0</v>
      </c>
      <c r="H24">
        <v>609.08299999999997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2051.94</v>
      </c>
      <c r="C25">
        <v>2050</v>
      </c>
      <c r="D25">
        <v>1966.1</v>
      </c>
      <c r="E25">
        <v>1949.89</v>
      </c>
      <c r="F25">
        <v>609.72199999999998</v>
      </c>
      <c r="G25">
        <v>0</v>
      </c>
      <c r="H25">
        <v>609.72199999999998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2050.0500000000002</v>
      </c>
      <c r="C26">
        <v>2048.23</v>
      </c>
      <c r="D26">
        <v>1965.47</v>
      </c>
      <c r="E26">
        <v>1949.29</v>
      </c>
      <c r="F26">
        <v>609.12800000000004</v>
      </c>
      <c r="G26">
        <v>0</v>
      </c>
      <c r="H26">
        <v>609.12800000000004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3617.9</v>
      </c>
      <c r="C27">
        <v>2049.1999999999998</v>
      </c>
      <c r="D27">
        <v>1966.27</v>
      </c>
      <c r="E27">
        <v>1950.11</v>
      </c>
      <c r="F27">
        <v>609.90700000000004</v>
      </c>
      <c r="G27">
        <v>0</v>
      </c>
      <c r="H27">
        <v>609.90700000000004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2064.88</v>
      </c>
      <c r="C28">
        <v>2061.09</v>
      </c>
      <c r="D28">
        <v>1966.51</v>
      </c>
      <c r="E28">
        <v>1949.47</v>
      </c>
      <c r="F28">
        <v>609.54700000000003</v>
      </c>
      <c r="G28">
        <v>0</v>
      </c>
      <c r="H28">
        <v>609.54700000000003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2051.9299999999998</v>
      </c>
      <c r="C29">
        <v>2050.06</v>
      </c>
      <c r="D29">
        <v>1966.03</v>
      </c>
      <c r="E29">
        <v>1949.81</v>
      </c>
      <c r="F29">
        <v>609.81899999999996</v>
      </c>
      <c r="G29">
        <v>0</v>
      </c>
      <c r="H29">
        <v>609.81899999999996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2050.27</v>
      </c>
      <c r="C30">
        <v>2048.44</v>
      </c>
      <c r="D30">
        <v>1965.69</v>
      </c>
      <c r="E30">
        <v>1949.51</v>
      </c>
      <c r="F30">
        <v>609.38800000000003</v>
      </c>
      <c r="G30">
        <v>0</v>
      </c>
      <c r="H30">
        <v>609.38800000000003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2051.12</v>
      </c>
      <c r="C31">
        <v>2049.31</v>
      </c>
      <c r="D31">
        <v>1966.42</v>
      </c>
      <c r="E31">
        <v>1950.24</v>
      </c>
      <c r="F31">
        <v>609.68299999999999</v>
      </c>
      <c r="G31">
        <v>0</v>
      </c>
      <c r="H31">
        <v>609.68299999999999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2055.0700000000002</v>
      </c>
      <c r="C32">
        <v>2052.84</v>
      </c>
      <c r="D32">
        <v>1967.82</v>
      </c>
      <c r="E32">
        <v>1951.55</v>
      </c>
      <c r="F32">
        <v>609.32500000000005</v>
      </c>
      <c r="G32">
        <v>0</v>
      </c>
      <c r="H32">
        <v>609.32500000000005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2062.27</v>
      </c>
      <c r="C33">
        <v>2059.85</v>
      </c>
      <c r="D33">
        <v>1967.28</v>
      </c>
      <c r="E33">
        <v>1950.38</v>
      </c>
      <c r="F33">
        <v>610.17399999999998</v>
      </c>
      <c r="G33">
        <v>0</v>
      </c>
      <c r="H33">
        <v>610.17399999999998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2052.14</v>
      </c>
      <c r="C34">
        <v>2050.14</v>
      </c>
      <c r="D34">
        <v>1965.63</v>
      </c>
      <c r="E34">
        <v>1949.44</v>
      </c>
      <c r="F34">
        <v>609.29999999999995</v>
      </c>
      <c r="G34">
        <v>0</v>
      </c>
      <c r="H34">
        <v>609.29999999999995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2053.81</v>
      </c>
      <c r="C35">
        <v>2051.94</v>
      </c>
      <c r="D35">
        <v>1966.24</v>
      </c>
      <c r="E35">
        <v>1949.91</v>
      </c>
      <c r="F35">
        <v>610.15700000000004</v>
      </c>
      <c r="G35">
        <v>0</v>
      </c>
      <c r="H35">
        <v>610.15700000000004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3525.25</v>
      </c>
      <c r="C36">
        <v>2052.44</v>
      </c>
      <c r="D36">
        <v>1966.01</v>
      </c>
      <c r="E36">
        <v>1949.59</v>
      </c>
      <c r="F36">
        <v>609.52099999999996</v>
      </c>
      <c r="G36">
        <v>0</v>
      </c>
      <c r="H36">
        <v>609.52099999999996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2064.6999999999998</v>
      </c>
      <c r="C37">
        <v>2061.09</v>
      </c>
      <c r="D37">
        <v>1967.21</v>
      </c>
      <c r="E37">
        <v>1950.31</v>
      </c>
      <c r="F37">
        <v>609.59</v>
      </c>
      <c r="G37">
        <v>0</v>
      </c>
      <c r="H37">
        <v>609.59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2054.8200000000002</v>
      </c>
      <c r="C38">
        <v>2052.85</v>
      </c>
      <c r="D38">
        <v>1965.64</v>
      </c>
      <c r="E38">
        <v>1949.33</v>
      </c>
      <c r="F38">
        <v>609.303</v>
      </c>
      <c r="G38">
        <v>0</v>
      </c>
      <c r="H38">
        <v>609.303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2054.75</v>
      </c>
      <c r="C39">
        <v>2052.85</v>
      </c>
      <c r="D39">
        <v>1966.06</v>
      </c>
      <c r="E39">
        <v>1949.66</v>
      </c>
      <c r="F39">
        <v>609.74</v>
      </c>
      <c r="G39">
        <v>0</v>
      </c>
      <c r="H39">
        <v>609.74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2054.7399999999998</v>
      </c>
      <c r="C40">
        <v>2052.8200000000002</v>
      </c>
      <c r="D40">
        <v>1966.17</v>
      </c>
      <c r="E40">
        <v>1949.75</v>
      </c>
      <c r="F40">
        <v>609.59900000000005</v>
      </c>
      <c r="G40">
        <v>0</v>
      </c>
      <c r="H40">
        <v>609.59900000000005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2057.84</v>
      </c>
      <c r="C41">
        <v>2055.89</v>
      </c>
      <c r="D41">
        <v>1968.36</v>
      </c>
      <c r="E41">
        <v>1952</v>
      </c>
      <c r="F41">
        <v>610.11300000000006</v>
      </c>
      <c r="G41">
        <v>0</v>
      </c>
      <c r="H41">
        <v>610.11300000000006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2062.3200000000002</v>
      </c>
      <c r="C42">
        <v>2060.3000000000002</v>
      </c>
      <c r="D42">
        <v>1966.19</v>
      </c>
      <c r="E42">
        <v>1949.24</v>
      </c>
      <c r="F42">
        <v>609.18200000000002</v>
      </c>
      <c r="G42">
        <v>0</v>
      </c>
      <c r="H42">
        <v>609.18200000000002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2054.5300000000002</v>
      </c>
      <c r="C43">
        <v>2052.58</v>
      </c>
      <c r="D43">
        <v>1965.66</v>
      </c>
      <c r="E43">
        <v>1949.45</v>
      </c>
      <c r="F43">
        <v>609.80200000000002</v>
      </c>
      <c r="G43">
        <v>0</v>
      </c>
      <c r="H43">
        <v>609.80200000000002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2052.7600000000002</v>
      </c>
      <c r="C44">
        <v>2050.91</v>
      </c>
      <c r="D44">
        <v>1965.64</v>
      </c>
      <c r="E44">
        <v>1949.32</v>
      </c>
      <c r="F44">
        <v>609.26599999999996</v>
      </c>
      <c r="G44">
        <v>0</v>
      </c>
      <c r="H44">
        <v>609.26599999999996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3544.64</v>
      </c>
      <c r="C45">
        <v>2052.0700000000002</v>
      </c>
      <c r="D45">
        <v>1966.6</v>
      </c>
      <c r="E45">
        <v>1950.27</v>
      </c>
      <c r="F45">
        <v>609.95699999999999</v>
      </c>
      <c r="G45">
        <v>0</v>
      </c>
      <c r="H45">
        <v>609.95699999999999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2065.27</v>
      </c>
      <c r="C46">
        <v>2062.39</v>
      </c>
      <c r="D46">
        <v>1966.88</v>
      </c>
      <c r="E46">
        <v>1949.79</v>
      </c>
      <c r="F46">
        <v>609.505</v>
      </c>
      <c r="G46">
        <v>0</v>
      </c>
      <c r="H46">
        <v>609.505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2053.75</v>
      </c>
      <c r="C47">
        <v>2051.85</v>
      </c>
      <c r="D47">
        <v>1966.28</v>
      </c>
      <c r="E47">
        <v>1950.03</v>
      </c>
      <c r="F47">
        <v>609.35</v>
      </c>
      <c r="G47">
        <v>0</v>
      </c>
      <c r="H47">
        <v>609.35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2053.17</v>
      </c>
      <c r="C48">
        <v>2051.34</v>
      </c>
      <c r="D48">
        <v>1965.81</v>
      </c>
      <c r="E48">
        <v>1949.51</v>
      </c>
      <c r="F48">
        <v>609.97400000000005</v>
      </c>
      <c r="G48">
        <v>0</v>
      </c>
      <c r="H48">
        <v>609.97400000000005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2051.0500000000002</v>
      </c>
      <c r="C49">
        <v>2049.21</v>
      </c>
      <c r="D49">
        <v>1966.04</v>
      </c>
      <c r="E49">
        <v>1949.81</v>
      </c>
      <c r="F49">
        <v>609.28499999999997</v>
      </c>
      <c r="G49">
        <v>0</v>
      </c>
      <c r="H49">
        <v>609.28499999999997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2055.88</v>
      </c>
      <c r="C50">
        <v>2053.96</v>
      </c>
      <c r="D50">
        <v>1968.39</v>
      </c>
      <c r="E50">
        <v>1952.12</v>
      </c>
      <c r="F50">
        <v>609.89200000000005</v>
      </c>
      <c r="G50">
        <v>0</v>
      </c>
      <c r="H50">
        <v>609.89200000000005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2063.06</v>
      </c>
      <c r="C51">
        <v>2061.0300000000002</v>
      </c>
      <c r="D51">
        <v>1965.86</v>
      </c>
      <c r="E51">
        <v>1948.86</v>
      </c>
      <c r="F51">
        <v>609.29100000000005</v>
      </c>
      <c r="G51">
        <v>0</v>
      </c>
      <c r="H51">
        <v>609.29100000000005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2052.83</v>
      </c>
      <c r="C52">
        <v>2050.92</v>
      </c>
      <c r="D52">
        <v>1966.04</v>
      </c>
      <c r="E52">
        <v>1949.85</v>
      </c>
      <c r="F52">
        <v>609.77800000000002</v>
      </c>
      <c r="G52">
        <v>0</v>
      </c>
      <c r="H52">
        <v>609.77800000000002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2050.84</v>
      </c>
      <c r="C53">
        <v>2049.0100000000002</v>
      </c>
      <c r="D53">
        <v>1965.99</v>
      </c>
      <c r="E53">
        <v>1949.76</v>
      </c>
      <c r="F53">
        <v>609.48400000000004</v>
      </c>
      <c r="G53">
        <v>0</v>
      </c>
      <c r="H53">
        <v>609.48400000000004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3497.6</v>
      </c>
      <c r="C54">
        <v>2049.0100000000002</v>
      </c>
      <c r="D54">
        <v>1966.11</v>
      </c>
      <c r="E54">
        <v>1949.9</v>
      </c>
      <c r="F54">
        <v>609.83000000000004</v>
      </c>
      <c r="G54">
        <v>0</v>
      </c>
      <c r="H54">
        <v>609.83000000000004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2063.2600000000002</v>
      </c>
      <c r="C55">
        <v>2053.16</v>
      </c>
      <c r="D55">
        <v>1966.51</v>
      </c>
      <c r="E55">
        <v>1950.07</v>
      </c>
      <c r="F55">
        <v>609.41800000000001</v>
      </c>
      <c r="G55">
        <v>0</v>
      </c>
      <c r="H55">
        <v>609.41800000000001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2051.3000000000002</v>
      </c>
      <c r="C56">
        <v>2049.44</v>
      </c>
      <c r="D56">
        <v>1966.56</v>
      </c>
      <c r="E56">
        <v>1950.36</v>
      </c>
      <c r="F56">
        <v>609.274</v>
      </c>
      <c r="G56">
        <v>0</v>
      </c>
      <c r="H56">
        <v>609.274</v>
      </c>
      <c r="I56">
        <v>1</v>
      </c>
      <c r="J56">
        <v>1</v>
      </c>
      <c r="K56">
        <v>0</v>
      </c>
      <c r="R56">
        <f>AVERAGE(B7:B56)</f>
        <v>2232.4230000000002</v>
      </c>
      <c r="S56">
        <f>AVERAGE(C7:C56)</f>
        <v>2053.4560000000006</v>
      </c>
      <c r="U56">
        <f>_xlfn.VAR.P(B7:B56)</f>
        <v>227992.2384329979</v>
      </c>
      <c r="V56">
        <f>_xlfn.VAR.P(C7:C56)</f>
        <v>20.284852000000157</v>
      </c>
      <c r="X56">
        <f>1.96*SQRT(U56)/50</f>
        <v>18.717424856685867</v>
      </c>
      <c r="Y56">
        <f>1.96*SQRT(V56)/50</f>
        <v>0.17655173456321588</v>
      </c>
    </row>
    <row r="57" spans="1:25" x14ac:dyDescent="0.25">
      <c r="A57" t="s">
        <v>99</v>
      </c>
      <c r="B57">
        <v>111623.53079</v>
      </c>
      <c r="C57" t="s">
        <v>36</v>
      </c>
    </row>
    <row r="58" spans="1:25" x14ac:dyDescent="0.25">
      <c r="A58" t="s">
        <v>35</v>
      </c>
      <c r="B58">
        <v>2015.45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2014.18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2018.71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2020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2014.63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2013.85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2014.93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2018.42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2022.06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2014.18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2015.15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2013.91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2018.57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2020.23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2016.25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2014.23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2015.73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2018.61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2023.12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2014.63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2015.22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3634.86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2024.98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2014.92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2015.36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2014.38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2018.72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2022.04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2015.36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2014.49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2015.85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2018.03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2021.83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2015.73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2014.95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2014.73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2022.25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2021.74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2015.67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2015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3570.84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2027.03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2014.77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2014.61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2014.96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2091.98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2023.44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2016.62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2015.33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2014.71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2020.24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2016.6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2015.05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2015.65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2015.64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2082.1490000000003</v>
      </c>
      <c r="S112">
        <f>AVERAGE(C63:C112)</f>
        <v>0</v>
      </c>
      <c r="U112">
        <f>_xlfn.VAR.P(B63:B112)</f>
        <v>96516.341292998506</v>
      </c>
      <c r="V112">
        <f>_xlfn.VAR.P(C63:C112)</f>
        <v>0</v>
      </c>
      <c r="X112">
        <f>1.96*SQRT(U112)/50</f>
        <v>12.178295064764741</v>
      </c>
      <c r="Y112">
        <f>1.96*SQRT(V112)/50</f>
        <v>0</v>
      </c>
    </row>
    <row r="113" spans="1:9" x14ac:dyDescent="0.25">
      <c r="A113" t="s">
        <v>35</v>
      </c>
      <c r="B113">
        <v>104109.513183</v>
      </c>
      <c r="C113" t="s">
        <v>36</v>
      </c>
    </row>
    <row r="114" spans="1:9" x14ac:dyDescent="0.25">
      <c r="A114" t="s">
        <v>37</v>
      </c>
      <c r="B114">
        <v>45496.800000000003</v>
      </c>
      <c r="C114">
        <v>45495.7</v>
      </c>
      <c r="D114">
        <v>45400.4</v>
      </c>
      <c r="E114">
        <v>45382</v>
      </c>
      <c r="F114">
        <v>688.19899999999996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46313</v>
      </c>
      <c r="C115">
        <v>45630.6</v>
      </c>
      <c r="D115">
        <v>45535.7</v>
      </c>
      <c r="E115">
        <v>45517.3</v>
      </c>
      <c r="F115">
        <v>693.23800000000006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45528</v>
      </c>
      <c r="C116">
        <v>45518.5</v>
      </c>
      <c r="D116">
        <v>45423.5</v>
      </c>
      <c r="E116">
        <v>45405.1</v>
      </c>
      <c r="F116">
        <v>693.56399999999996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45884.4</v>
      </c>
      <c r="C117">
        <v>45883.3</v>
      </c>
      <c r="D117">
        <v>45787.9</v>
      </c>
      <c r="E117">
        <v>45769.4</v>
      </c>
      <c r="F117">
        <v>693.53899999999999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46211.199999999997</v>
      </c>
      <c r="C118">
        <v>46210.1</v>
      </c>
      <c r="D118">
        <v>46114.3</v>
      </c>
      <c r="E118">
        <v>46095.7</v>
      </c>
      <c r="F118">
        <v>693.57799999999997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46384.4</v>
      </c>
      <c r="C119">
        <v>46383.3</v>
      </c>
      <c r="D119">
        <v>46286.8</v>
      </c>
      <c r="E119">
        <v>46268.4</v>
      </c>
      <c r="F119">
        <v>694.221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45963.6</v>
      </c>
      <c r="C120">
        <v>45523.8</v>
      </c>
      <c r="D120">
        <v>45428.6</v>
      </c>
      <c r="E120">
        <v>45410.1</v>
      </c>
      <c r="F120">
        <v>693.43799999999999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46519.5</v>
      </c>
      <c r="C121">
        <v>46517.599999999999</v>
      </c>
      <c r="D121">
        <v>46421.3</v>
      </c>
      <c r="E121">
        <v>46402.8</v>
      </c>
      <c r="F121">
        <v>698.02499999999998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46822.5</v>
      </c>
      <c r="C122">
        <v>46821.4</v>
      </c>
      <c r="D122">
        <v>46662.7</v>
      </c>
      <c r="E122">
        <v>46644.2</v>
      </c>
      <c r="F122">
        <v>693.30499999999995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46665.599999999999</v>
      </c>
      <c r="C123">
        <v>45933</v>
      </c>
      <c r="D123">
        <v>45838.7</v>
      </c>
      <c r="E123">
        <v>45820.4</v>
      </c>
      <c r="F123">
        <v>693.49400000000003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46447.199999999997</v>
      </c>
      <c r="C124">
        <v>46444.7</v>
      </c>
      <c r="D124">
        <v>46349.2</v>
      </c>
      <c r="E124">
        <v>46330.5</v>
      </c>
      <c r="F124">
        <v>693.24199999999996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46353.8</v>
      </c>
      <c r="C125">
        <v>46352.7</v>
      </c>
      <c r="D125">
        <v>46258</v>
      </c>
      <c r="E125">
        <v>46239.5</v>
      </c>
      <c r="F125">
        <v>693.23800000000006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47112.1</v>
      </c>
      <c r="C126">
        <v>45803</v>
      </c>
      <c r="D126">
        <v>45708.4</v>
      </c>
      <c r="E126">
        <v>45690</v>
      </c>
      <c r="F126">
        <v>693.08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45848.9</v>
      </c>
      <c r="C127">
        <v>45839.5</v>
      </c>
      <c r="D127">
        <v>45745.2</v>
      </c>
      <c r="E127">
        <v>45726.7</v>
      </c>
      <c r="F127">
        <v>693.46299999999997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45969.4</v>
      </c>
      <c r="C128">
        <v>45968.2</v>
      </c>
      <c r="D128">
        <v>45873.7</v>
      </c>
      <c r="E128">
        <v>45855.199999999997</v>
      </c>
      <c r="F128">
        <v>693.279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45718.5</v>
      </c>
      <c r="C129">
        <v>45717.2</v>
      </c>
      <c r="D129">
        <v>45622.5</v>
      </c>
      <c r="E129">
        <v>45604.1</v>
      </c>
      <c r="F129">
        <v>693.79499999999996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46206.400000000001</v>
      </c>
      <c r="C130">
        <v>46205.3</v>
      </c>
      <c r="D130">
        <v>46110.2</v>
      </c>
      <c r="E130">
        <v>46091.7</v>
      </c>
      <c r="F130">
        <v>693.149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46287</v>
      </c>
      <c r="C131">
        <v>45944.4</v>
      </c>
      <c r="D131">
        <v>45811.199999999997</v>
      </c>
      <c r="E131">
        <v>45792.7</v>
      </c>
      <c r="F131">
        <v>693.59400000000005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46963.199999999997</v>
      </c>
      <c r="C132">
        <v>46960.7</v>
      </c>
      <c r="D132">
        <v>46865.2</v>
      </c>
      <c r="E132">
        <v>46846.6</v>
      </c>
      <c r="F132">
        <v>693.452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46316.2</v>
      </c>
      <c r="C133">
        <v>46315.1</v>
      </c>
      <c r="D133">
        <v>46219.5</v>
      </c>
      <c r="E133">
        <v>46201</v>
      </c>
      <c r="F133">
        <v>693.01400000000001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46721.4</v>
      </c>
      <c r="C134">
        <v>46103.6</v>
      </c>
      <c r="D134">
        <v>46008.6</v>
      </c>
      <c r="E134">
        <v>45990.1</v>
      </c>
      <c r="F134">
        <v>693.24900000000002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46947.3</v>
      </c>
      <c r="C135">
        <v>46944.7</v>
      </c>
      <c r="D135">
        <v>46849.2</v>
      </c>
      <c r="E135">
        <v>46830.6</v>
      </c>
      <c r="F135">
        <v>693.74400000000003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45957.2</v>
      </c>
      <c r="C136">
        <v>45956.2</v>
      </c>
      <c r="D136">
        <v>45861.599999999999</v>
      </c>
      <c r="E136">
        <v>45843.199999999997</v>
      </c>
      <c r="F136">
        <v>693.67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47128.800000000003</v>
      </c>
      <c r="C137">
        <v>45585</v>
      </c>
      <c r="D137">
        <v>45491</v>
      </c>
      <c r="E137">
        <v>45472.6</v>
      </c>
      <c r="F137">
        <v>693.85900000000004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46105.1</v>
      </c>
      <c r="C138">
        <v>46095.7</v>
      </c>
      <c r="D138">
        <v>45938.7</v>
      </c>
      <c r="E138">
        <v>45920.3</v>
      </c>
      <c r="F138">
        <v>693.23099999999999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46348.1</v>
      </c>
      <c r="C139">
        <v>46346.9</v>
      </c>
      <c r="D139">
        <v>46250.7</v>
      </c>
      <c r="E139">
        <v>46153.9</v>
      </c>
      <c r="F139">
        <v>692.95600000000002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45601.8</v>
      </c>
      <c r="C140">
        <v>45600.7</v>
      </c>
      <c r="D140">
        <v>45505.9</v>
      </c>
      <c r="E140">
        <v>45487.4</v>
      </c>
      <c r="F140">
        <v>693.76599999999996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46140</v>
      </c>
      <c r="C141">
        <v>46139</v>
      </c>
      <c r="D141">
        <v>46028.3</v>
      </c>
      <c r="E141">
        <v>46009.599999999999</v>
      </c>
      <c r="F141">
        <v>693.68200000000002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46080</v>
      </c>
      <c r="C142">
        <v>46078.6</v>
      </c>
      <c r="D142">
        <v>45982.6</v>
      </c>
      <c r="E142">
        <v>45864.4</v>
      </c>
      <c r="F142">
        <v>693.52200000000005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46524.5</v>
      </c>
      <c r="C143">
        <v>46523.1</v>
      </c>
      <c r="D143">
        <v>46225</v>
      </c>
      <c r="E143">
        <v>46206.3</v>
      </c>
      <c r="F143">
        <v>693.55200000000002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46180.3</v>
      </c>
      <c r="C144">
        <v>46179.199999999997</v>
      </c>
      <c r="D144">
        <v>46084.3</v>
      </c>
      <c r="E144">
        <v>46065.8</v>
      </c>
      <c r="F144">
        <v>693.85500000000002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46949.2</v>
      </c>
      <c r="C145">
        <v>45513.4</v>
      </c>
      <c r="D145">
        <v>45418.9</v>
      </c>
      <c r="E145">
        <v>45400.3</v>
      </c>
      <c r="F145">
        <v>693.74900000000002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46678.8</v>
      </c>
      <c r="C146">
        <v>46676.1</v>
      </c>
      <c r="D146">
        <v>46399.7</v>
      </c>
      <c r="E146">
        <v>46366.7</v>
      </c>
      <c r="F146">
        <v>693.78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46208.7</v>
      </c>
      <c r="C147">
        <v>46207.5</v>
      </c>
      <c r="D147">
        <v>46112.800000000003</v>
      </c>
      <c r="E147">
        <v>46080.800000000003</v>
      </c>
      <c r="F147">
        <v>693.36900000000003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47208.9</v>
      </c>
      <c r="C148">
        <v>46214.9</v>
      </c>
      <c r="D148">
        <v>46120</v>
      </c>
      <c r="E148">
        <v>46101.599999999999</v>
      </c>
      <c r="F148">
        <v>693.55499999999995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46349.7</v>
      </c>
      <c r="C149">
        <v>46340.2</v>
      </c>
      <c r="D149">
        <v>46244.3</v>
      </c>
      <c r="E149">
        <v>46225.8</v>
      </c>
      <c r="F149">
        <v>692.98599999999999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46210.8</v>
      </c>
      <c r="C150">
        <v>46209.7</v>
      </c>
      <c r="D150">
        <v>46114.3</v>
      </c>
      <c r="E150">
        <v>46095.7</v>
      </c>
      <c r="F150">
        <v>693.26599999999996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45622.6</v>
      </c>
      <c r="C151">
        <v>45621.599999999999</v>
      </c>
      <c r="D151">
        <v>45526.9</v>
      </c>
      <c r="E151">
        <v>45508.3</v>
      </c>
      <c r="F151">
        <v>693.52099999999996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45984.6</v>
      </c>
      <c r="C152">
        <v>45983.5</v>
      </c>
      <c r="D152">
        <v>45712.5</v>
      </c>
      <c r="E152">
        <v>45694</v>
      </c>
      <c r="F152">
        <v>693.12199999999996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45848</v>
      </c>
      <c r="C153">
        <v>45697.1</v>
      </c>
      <c r="D153">
        <v>45602.5</v>
      </c>
      <c r="E153">
        <v>45584</v>
      </c>
      <c r="F153">
        <v>693.59900000000005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46300.6</v>
      </c>
      <c r="C154">
        <v>46298.9</v>
      </c>
      <c r="D154">
        <v>46203</v>
      </c>
      <c r="E154">
        <v>46184.4</v>
      </c>
      <c r="F154">
        <v>693.45500000000004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46268</v>
      </c>
      <c r="C155">
        <v>46267</v>
      </c>
      <c r="D155">
        <v>46170.7</v>
      </c>
      <c r="E155">
        <v>46152.2</v>
      </c>
      <c r="F155">
        <v>693.14800000000002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47345.9</v>
      </c>
      <c r="C156">
        <v>46367.3</v>
      </c>
      <c r="D156">
        <v>46223.6</v>
      </c>
      <c r="E156">
        <v>46205.2</v>
      </c>
      <c r="F156">
        <v>693.42899999999997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46379.3</v>
      </c>
      <c r="C157">
        <v>46369.9</v>
      </c>
      <c r="D157">
        <v>46273.1</v>
      </c>
      <c r="E157">
        <v>46254.5</v>
      </c>
      <c r="F157">
        <v>693.27599999999995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46494.8</v>
      </c>
      <c r="C158">
        <v>46493.7</v>
      </c>
      <c r="D158">
        <v>46397.7</v>
      </c>
      <c r="E158">
        <v>46379.199999999997</v>
      </c>
      <c r="F158">
        <v>693.21400000000006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47089</v>
      </c>
      <c r="C159">
        <v>46359.3</v>
      </c>
      <c r="D159">
        <v>46077.1</v>
      </c>
      <c r="E159">
        <v>46058.5</v>
      </c>
      <c r="F159">
        <v>693.44200000000001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46734.400000000001</v>
      </c>
      <c r="C160">
        <v>46725</v>
      </c>
      <c r="D160">
        <v>46607.1</v>
      </c>
      <c r="E160">
        <v>46588.5</v>
      </c>
      <c r="F160">
        <v>693.39599999999996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46934.5</v>
      </c>
      <c r="C161">
        <v>46933.5</v>
      </c>
      <c r="D161">
        <v>46767.199999999997</v>
      </c>
      <c r="E161">
        <v>46748.5</v>
      </c>
      <c r="F161">
        <v>693.24900000000002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46507.6</v>
      </c>
      <c r="C162">
        <v>46158.1</v>
      </c>
      <c r="D162">
        <v>46062.8</v>
      </c>
      <c r="E162">
        <v>46044.1</v>
      </c>
      <c r="F162">
        <v>693.25900000000001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46333.1</v>
      </c>
      <c r="C163">
        <v>46330.5</v>
      </c>
      <c r="D163">
        <v>46234.400000000001</v>
      </c>
      <c r="E163">
        <v>46215.8</v>
      </c>
      <c r="F163">
        <v>693.73699999999997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46176.1</v>
      </c>
      <c r="C164">
        <v>46175</v>
      </c>
      <c r="D164">
        <v>46079.6</v>
      </c>
      <c r="E164">
        <v>46061.1</v>
      </c>
      <c r="F164">
        <v>693.255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45557.8</v>
      </c>
      <c r="C165">
        <v>45556.7</v>
      </c>
      <c r="D165">
        <v>45462.3</v>
      </c>
      <c r="E165">
        <v>45443.9</v>
      </c>
      <c r="F165">
        <v>693.4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46032.800000000003</v>
      </c>
      <c r="C166">
        <v>46031.7</v>
      </c>
      <c r="D166">
        <v>45937.2</v>
      </c>
      <c r="E166">
        <v>45918.7</v>
      </c>
      <c r="F166">
        <v>693.38800000000003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45956.3</v>
      </c>
      <c r="C167">
        <v>45955.199999999997</v>
      </c>
      <c r="D167">
        <v>45860.6</v>
      </c>
      <c r="E167">
        <v>45842.1</v>
      </c>
      <c r="F167">
        <v>693.59299999999996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46065.3</v>
      </c>
      <c r="C168">
        <v>46064.2</v>
      </c>
      <c r="D168">
        <v>45969.4</v>
      </c>
      <c r="E168">
        <v>45951</v>
      </c>
      <c r="F168">
        <v>693.17</v>
      </c>
      <c r="G168">
        <v>1</v>
      </c>
      <c r="H168">
        <v>1</v>
      </c>
      <c r="I168">
        <v>0</v>
      </c>
      <c r="R168">
        <f>AVERAGE(B119:B168)</f>
        <v>46370.991999999991</v>
      </c>
      <c r="S168">
        <f>AVERAGE(C119:C168)</f>
        <v>46176.652000000009</v>
      </c>
      <c r="U168">
        <f>_xlfn.VAR.P(B119:B168)</f>
        <v>191102.75673599989</v>
      </c>
      <c r="V168">
        <f>_xlfn.VAR.P(C119:C168)</f>
        <v>134839.64369600004</v>
      </c>
      <c r="X168">
        <f>1.96*SQRT(U168)/50</f>
        <v>17.136398107852386</v>
      </c>
      <c r="Y168">
        <f>1.96*SQRT(V168)/50</f>
        <v>14.394443028093219</v>
      </c>
    </row>
    <row r="169" spans="1:25" x14ac:dyDescent="0.25">
      <c r="A169" t="s">
        <v>37</v>
      </c>
      <c r="B169">
        <v>2318541.052741</v>
      </c>
      <c r="C169" t="s">
        <v>36</v>
      </c>
    </row>
    <row r="170" spans="1:25" x14ac:dyDescent="0.25">
      <c r="A170" t="s">
        <v>85</v>
      </c>
      <c r="B170">
        <v>1766.54</v>
      </c>
      <c r="C170">
        <v>1764.75</v>
      </c>
      <c r="D170">
        <v>1682</v>
      </c>
      <c r="E170">
        <v>1667.79</v>
      </c>
      <c r="F170">
        <v>352.48700000000002</v>
      </c>
      <c r="G170">
        <v>5.4021600000000003E-2</v>
      </c>
      <c r="H170">
        <v>0.931836</v>
      </c>
      <c r="I170">
        <v>0</v>
      </c>
    </row>
    <row r="171" spans="1:25" x14ac:dyDescent="0.25">
      <c r="A171" t="s">
        <v>85</v>
      </c>
      <c r="B171">
        <v>1998.7</v>
      </c>
      <c r="C171">
        <v>1725.55</v>
      </c>
      <c r="D171">
        <v>1641.04</v>
      </c>
      <c r="E171">
        <v>1627.1</v>
      </c>
      <c r="F171">
        <v>343.928</v>
      </c>
      <c r="G171">
        <v>5.3936100000000001E-2</v>
      </c>
      <c r="H171">
        <v>0.95798099999999997</v>
      </c>
      <c r="I171">
        <v>0</v>
      </c>
    </row>
    <row r="172" spans="1:25" x14ac:dyDescent="0.25">
      <c r="A172" t="s">
        <v>85</v>
      </c>
      <c r="B172">
        <v>1742.09</v>
      </c>
      <c r="C172">
        <v>1737.93</v>
      </c>
      <c r="D172">
        <v>1641.18</v>
      </c>
      <c r="E172">
        <v>1626.28</v>
      </c>
      <c r="F172">
        <v>343.85899999999998</v>
      </c>
      <c r="G172">
        <v>5.4972500000000001E-2</v>
      </c>
      <c r="H172">
        <v>0.94666799999999995</v>
      </c>
      <c r="I172">
        <v>0</v>
      </c>
    </row>
    <row r="173" spans="1:25" x14ac:dyDescent="0.25">
      <c r="A173" t="s">
        <v>85</v>
      </c>
      <c r="B173">
        <v>1727.39</v>
      </c>
      <c r="C173">
        <v>1725.06</v>
      </c>
      <c r="D173">
        <v>1640.08</v>
      </c>
      <c r="E173">
        <v>1626.21</v>
      </c>
      <c r="F173">
        <v>343.92099999999999</v>
      </c>
      <c r="G173">
        <v>5.3910399999999997E-2</v>
      </c>
      <c r="H173">
        <v>0.95920399999999995</v>
      </c>
      <c r="I173">
        <v>0</v>
      </c>
    </row>
    <row r="174" spans="1:25" x14ac:dyDescent="0.25">
      <c r="A174" t="s">
        <v>85</v>
      </c>
      <c r="B174">
        <v>1725.09</v>
      </c>
      <c r="C174">
        <v>1723.25</v>
      </c>
      <c r="D174">
        <v>1640.41</v>
      </c>
      <c r="E174">
        <v>1626.51</v>
      </c>
      <c r="F174">
        <v>343.95800000000003</v>
      </c>
      <c r="G174">
        <v>5.45205E-2</v>
      </c>
      <c r="H174">
        <v>0.93182399999999999</v>
      </c>
      <c r="I174">
        <v>0</v>
      </c>
    </row>
    <row r="175" spans="1:25" x14ac:dyDescent="0.25">
      <c r="A175" t="s">
        <v>85</v>
      </c>
      <c r="B175">
        <v>1724.84</v>
      </c>
      <c r="C175">
        <v>1722.94</v>
      </c>
      <c r="D175">
        <v>1640.2</v>
      </c>
      <c r="E175">
        <v>1626.33</v>
      </c>
      <c r="F175">
        <v>343.947</v>
      </c>
      <c r="G175">
        <v>5.4091100000000003E-2</v>
      </c>
      <c r="H175">
        <v>0.93182799999999999</v>
      </c>
      <c r="I175">
        <v>0</v>
      </c>
    </row>
    <row r="176" spans="1:25" x14ac:dyDescent="0.25">
      <c r="A176" t="s">
        <v>85</v>
      </c>
      <c r="B176">
        <v>3028.81</v>
      </c>
      <c r="C176">
        <v>1722.93</v>
      </c>
      <c r="D176">
        <v>1640.03</v>
      </c>
      <c r="E176">
        <v>1626.18</v>
      </c>
      <c r="F176">
        <v>343.91899999999998</v>
      </c>
      <c r="G176">
        <v>5.39356E-2</v>
      </c>
      <c r="H176">
        <v>0.93183700000000003</v>
      </c>
      <c r="I176">
        <v>0</v>
      </c>
    </row>
    <row r="177" spans="1:9" x14ac:dyDescent="0.25">
      <c r="A177" t="s">
        <v>85</v>
      </c>
      <c r="B177">
        <v>1740.47</v>
      </c>
      <c r="C177">
        <v>1736.54</v>
      </c>
      <c r="D177">
        <v>1640.92</v>
      </c>
      <c r="E177">
        <v>1626.05</v>
      </c>
      <c r="F177">
        <v>343.84199999999998</v>
      </c>
      <c r="G177">
        <v>5.4108999999999997E-2</v>
      </c>
      <c r="H177">
        <v>0.93183000000000005</v>
      </c>
      <c r="I177">
        <v>0</v>
      </c>
    </row>
    <row r="178" spans="1:9" x14ac:dyDescent="0.25">
      <c r="A178" t="s">
        <v>85</v>
      </c>
      <c r="B178">
        <v>1726.4</v>
      </c>
      <c r="C178">
        <v>1724.05</v>
      </c>
      <c r="D178">
        <v>1640.08</v>
      </c>
      <c r="E178">
        <v>1626.21</v>
      </c>
      <c r="F178">
        <v>343.86200000000002</v>
      </c>
      <c r="G178">
        <v>5.4293899999999999E-2</v>
      </c>
      <c r="H178">
        <v>0.957283</v>
      </c>
      <c r="I178">
        <v>0</v>
      </c>
    </row>
    <row r="179" spans="1:9" x14ac:dyDescent="0.25">
      <c r="A179" t="s">
        <v>85</v>
      </c>
      <c r="B179">
        <v>1725.96</v>
      </c>
      <c r="C179">
        <v>1724.1</v>
      </c>
      <c r="D179">
        <v>1640.13</v>
      </c>
      <c r="E179">
        <v>1626.2</v>
      </c>
      <c r="F179">
        <v>343.97399999999999</v>
      </c>
      <c r="G179">
        <v>5.4075699999999997E-2</v>
      </c>
      <c r="H179">
        <v>0.93173600000000001</v>
      </c>
      <c r="I179">
        <v>0</v>
      </c>
    </row>
    <row r="180" spans="1:9" x14ac:dyDescent="0.25">
      <c r="A180" t="s">
        <v>85</v>
      </c>
      <c r="B180">
        <v>1725.49</v>
      </c>
      <c r="C180">
        <v>1723.61</v>
      </c>
      <c r="D180">
        <v>1640.17</v>
      </c>
      <c r="E180">
        <v>1626.23</v>
      </c>
      <c r="F180">
        <v>343.96199999999999</v>
      </c>
      <c r="G180">
        <v>5.96654E-2</v>
      </c>
      <c r="H180">
        <v>0.93171099999999996</v>
      </c>
      <c r="I180">
        <v>0</v>
      </c>
    </row>
    <row r="181" spans="1:9" x14ac:dyDescent="0.25">
      <c r="A181" t="s">
        <v>85</v>
      </c>
      <c r="B181">
        <v>3091.99</v>
      </c>
      <c r="C181">
        <v>1722.89</v>
      </c>
      <c r="D181">
        <v>1640.28</v>
      </c>
      <c r="E181">
        <v>1626.42</v>
      </c>
      <c r="F181">
        <v>344.08199999999999</v>
      </c>
      <c r="G181">
        <v>5.4577199999999999E-2</v>
      </c>
      <c r="H181">
        <v>0.93555100000000002</v>
      </c>
      <c r="I181">
        <v>0</v>
      </c>
    </row>
    <row r="182" spans="1:9" x14ac:dyDescent="0.25">
      <c r="A182" t="s">
        <v>85</v>
      </c>
      <c r="B182">
        <v>1737.28</v>
      </c>
      <c r="C182">
        <v>1733.39</v>
      </c>
      <c r="D182">
        <v>1641.09</v>
      </c>
      <c r="E182">
        <v>1626.46</v>
      </c>
      <c r="F182">
        <v>343.88299999999998</v>
      </c>
      <c r="G182">
        <v>5.4381699999999998E-2</v>
      </c>
      <c r="H182">
        <v>0.95141399999999998</v>
      </c>
      <c r="I182">
        <v>0</v>
      </c>
    </row>
    <row r="183" spans="1:9" x14ac:dyDescent="0.25">
      <c r="A183" t="s">
        <v>85</v>
      </c>
      <c r="B183">
        <v>1730.96</v>
      </c>
      <c r="C183">
        <v>1728.88</v>
      </c>
      <c r="D183">
        <v>1640.66</v>
      </c>
      <c r="E183">
        <v>1626.47</v>
      </c>
      <c r="F183">
        <v>344.017</v>
      </c>
      <c r="G183">
        <v>5.3942499999999997E-2</v>
      </c>
      <c r="H183">
        <v>0.93412399999999995</v>
      </c>
      <c r="I183">
        <v>0</v>
      </c>
    </row>
    <row r="184" spans="1:9" x14ac:dyDescent="0.25">
      <c r="A184" t="s">
        <v>85</v>
      </c>
      <c r="B184">
        <v>1724.01</v>
      </c>
      <c r="C184">
        <v>1722.12</v>
      </c>
      <c r="D184">
        <v>1639.98</v>
      </c>
      <c r="E184">
        <v>1626.11</v>
      </c>
      <c r="F184">
        <v>343.99700000000001</v>
      </c>
      <c r="G184">
        <v>5.4358299999999998E-2</v>
      </c>
      <c r="H184">
        <v>0.93183700000000003</v>
      </c>
      <c r="I184">
        <v>0</v>
      </c>
    </row>
    <row r="185" spans="1:9" x14ac:dyDescent="0.25">
      <c r="A185" t="s">
        <v>85</v>
      </c>
      <c r="B185">
        <v>1724.3</v>
      </c>
      <c r="C185">
        <v>1722.48</v>
      </c>
      <c r="D185">
        <v>1640.11</v>
      </c>
      <c r="E185">
        <v>1626.23</v>
      </c>
      <c r="F185">
        <v>344.02800000000002</v>
      </c>
      <c r="G185">
        <v>5.4638600000000002E-2</v>
      </c>
      <c r="H185">
        <v>0.95884199999999997</v>
      </c>
      <c r="I185">
        <v>0</v>
      </c>
    </row>
    <row r="186" spans="1:9" x14ac:dyDescent="0.25">
      <c r="A186" t="s">
        <v>85</v>
      </c>
      <c r="B186">
        <v>3062.49</v>
      </c>
      <c r="C186">
        <v>1723.6</v>
      </c>
      <c r="D186">
        <v>1640.13</v>
      </c>
      <c r="E186">
        <v>1626.24</v>
      </c>
      <c r="F186">
        <v>344.05599999999998</v>
      </c>
      <c r="G186">
        <v>5.5252700000000002E-2</v>
      </c>
      <c r="H186">
        <v>0.93183700000000003</v>
      </c>
      <c r="I186">
        <v>0</v>
      </c>
    </row>
    <row r="187" spans="1:9" x14ac:dyDescent="0.25">
      <c r="A187" t="s">
        <v>85</v>
      </c>
      <c r="B187">
        <v>1738.52</v>
      </c>
      <c r="C187">
        <v>1734.14</v>
      </c>
      <c r="D187">
        <v>1640.75</v>
      </c>
      <c r="E187">
        <v>1626.05</v>
      </c>
      <c r="F187">
        <v>343.89400000000001</v>
      </c>
      <c r="G187">
        <v>5.39829E-2</v>
      </c>
      <c r="H187">
        <v>0.95651699999999995</v>
      </c>
      <c r="I187">
        <v>0</v>
      </c>
    </row>
    <row r="188" spans="1:9" x14ac:dyDescent="0.25">
      <c r="A188" t="s">
        <v>85</v>
      </c>
      <c r="B188">
        <v>1729.14</v>
      </c>
      <c r="C188">
        <v>1725.86</v>
      </c>
      <c r="D188">
        <v>1640.14</v>
      </c>
      <c r="E188">
        <v>1626.17</v>
      </c>
      <c r="F188">
        <v>343.94900000000001</v>
      </c>
      <c r="G188">
        <v>5.39824E-2</v>
      </c>
      <c r="H188">
        <v>0.94924399999999998</v>
      </c>
      <c r="I188">
        <v>0</v>
      </c>
    </row>
    <row r="189" spans="1:9" x14ac:dyDescent="0.25">
      <c r="A189" t="s">
        <v>85</v>
      </c>
      <c r="B189">
        <v>1726.53</v>
      </c>
      <c r="C189">
        <v>1724.7</v>
      </c>
      <c r="D189">
        <v>1640.25</v>
      </c>
      <c r="E189">
        <v>1626.29</v>
      </c>
      <c r="F189">
        <v>344.04500000000002</v>
      </c>
      <c r="G189">
        <v>5.3922499999999998E-2</v>
      </c>
      <c r="H189">
        <v>0.95649700000000004</v>
      </c>
      <c r="I189">
        <v>0</v>
      </c>
    </row>
    <row r="190" spans="1:9" x14ac:dyDescent="0.25">
      <c r="A190" t="s">
        <v>85</v>
      </c>
      <c r="B190">
        <v>1724.77</v>
      </c>
      <c r="C190">
        <v>1722.93</v>
      </c>
      <c r="D190">
        <v>1640.38</v>
      </c>
      <c r="E190">
        <v>1626.49</v>
      </c>
      <c r="F190">
        <v>344.05399999999997</v>
      </c>
      <c r="G190">
        <v>5.39771E-2</v>
      </c>
      <c r="H190">
        <v>0.95791899999999996</v>
      </c>
      <c r="I190">
        <v>0</v>
      </c>
    </row>
    <row r="191" spans="1:9" x14ac:dyDescent="0.25">
      <c r="A191" t="s">
        <v>85</v>
      </c>
      <c r="B191">
        <v>3104.38</v>
      </c>
      <c r="C191">
        <v>1722.92</v>
      </c>
      <c r="D191">
        <v>1640.23</v>
      </c>
      <c r="E191">
        <v>1626.4</v>
      </c>
      <c r="F191">
        <v>344.08499999999998</v>
      </c>
      <c r="G191">
        <v>5.67118E-2</v>
      </c>
      <c r="H191">
        <v>0.93183400000000005</v>
      </c>
      <c r="I191">
        <v>0</v>
      </c>
    </row>
    <row r="192" spans="1:9" x14ac:dyDescent="0.25">
      <c r="A192" t="s">
        <v>85</v>
      </c>
      <c r="B192">
        <v>1735.97</v>
      </c>
      <c r="C192">
        <v>1732.14</v>
      </c>
      <c r="D192">
        <v>1640.53</v>
      </c>
      <c r="E192">
        <v>1625.98</v>
      </c>
      <c r="F192">
        <v>343.87</v>
      </c>
      <c r="G192">
        <v>5.391E-2</v>
      </c>
      <c r="H192">
        <v>0.931836</v>
      </c>
      <c r="I192">
        <v>0</v>
      </c>
    </row>
    <row r="193" spans="1:9" x14ac:dyDescent="0.25">
      <c r="A193" t="s">
        <v>85</v>
      </c>
      <c r="B193">
        <v>1730.03</v>
      </c>
      <c r="C193">
        <v>1728.04</v>
      </c>
      <c r="D193">
        <v>1640.27</v>
      </c>
      <c r="E193">
        <v>1626.18</v>
      </c>
      <c r="F193">
        <v>344.00099999999998</v>
      </c>
      <c r="G193">
        <v>5.3937199999999998E-2</v>
      </c>
      <c r="H193">
        <v>0.94206500000000004</v>
      </c>
      <c r="I193">
        <v>0</v>
      </c>
    </row>
    <row r="194" spans="1:9" x14ac:dyDescent="0.25">
      <c r="A194" t="s">
        <v>85</v>
      </c>
      <c r="B194">
        <v>1725.57</v>
      </c>
      <c r="C194">
        <v>1723.69</v>
      </c>
      <c r="D194">
        <v>1640.25</v>
      </c>
      <c r="E194">
        <v>1626.32</v>
      </c>
      <c r="F194">
        <v>344.03899999999999</v>
      </c>
      <c r="G194">
        <v>5.44462E-2</v>
      </c>
      <c r="H194">
        <v>0.93206299999999997</v>
      </c>
      <c r="I194">
        <v>0</v>
      </c>
    </row>
    <row r="195" spans="1:9" x14ac:dyDescent="0.25">
      <c r="A195" t="s">
        <v>85</v>
      </c>
      <c r="B195">
        <v>1724.55</v>
      </c>
      <c r="C195">
        <v>1722.74</v>
      </c>
      <c r="D195">
        <v>1640.33</v>
      </c>
      <c r="E195">
        <v>1626.46</v>
      </c>
      <c r="F195">
        <v>344.05500000000001</v>
      </c>
      <c r="G195">
        <v>5.3909499999999999E-2</v>
      </c>
      <c r="H195">
        <v>0.94874599999999998</v>
      </c>
      <c r="I195">
        <v>0</v>
      </c>
    </row>
    <row r="196" spans="1:9" x14ac:dyDescent="0.25">
      <c r="A196" t="s">
        <v>85</v>
      </c>
      <c r="B196">
        <v>3064.61</v>
      </c>
      <c r="C196">
        <v>1723.02</v>
      </c>
      <c r="D196">
        <v>1640.14</v>
      </c>
      <c r="E196">
        <v>1626.29</v>
      </c>
      <c r="F196">
        <v>344.036</v>
      </c>
      <c r="G196">
        <v>5.4192900000000002E-2</v>
      </c>
      <c r="H196">
        <v>0.95873200000000003</v>
      </c>
      <c r="I196">
        <v>0</v>
      </c>
    </row>
    <row r="197" spans="1:9" x14ac:dyDescent="0.25">
      <c r="A197" t="s">
        <v>85</v>
      </c>
      <c r="B197">
        <v>1740.27</v>
      </c>
      <c r="C197">
        <v>1736.63</v>
      </c>
      <c r="D197">
        <v>1641.23</v>
      </c>
      <c r="E197">
        <v>1626.36</v>
      </c>
      <c r="F197">
        <v>343.85500000000002</v>
      </c>
      <c r="G197">
        <v>5.4852600000000001E-2</v>
      </c>
      <c r="H197">
        <v>0.94403999999999999</v>
      </c>
      <c r="I197">
        <v>0</v>
      </c>
    </row>
    <row r="198" spans="1:9" x14ac:dyDescent="0.25">
      <c r="A198" t="s">
        <v>85</v>
      </c>
      <c r="B198">
        <v>1726.59</v>
      </c>
      <c r="C198">
        <v>1724.59</v>
      </c>
      <c r="D198">
        <v>1640.21</v>
      </c>
      <c r="E198">
        <v>1626.27</v>
      </c>
      <c r="F198">
        <v>343.87400000000002</v>
      </c>
      <c r="G198">
        <v>5.4222199999999998E-2</v>
      </c>
      <c r="H198">
        <v>0.931836</v>
      </c>
      <c r="I198">
        <v>0</v>
      </c>
    </row>
    <row r="199" spans="1:9" x14ac:dyDescent="0.25">
      <c r="A199" t="s">
        <v>85</v>
      </c>
      <c r="B199">
        <v>1725.87</v>
      </c>
      <c r="C199">
        <v>1724.02</v>
      </c>
      <c r="D199">
        <v>1640.07</v>
      </c>
      <c r="E199">
        <v>1626.16</v>
      </c>
      <c r="F199">
        <v>343.99099999999999</v>
      </c>
      <c r="G199">
        <v>4.8567399999999997E-2</v>
      </c>
      <c r="H199">
        <v>0.959206</v>
      </c>
      <c r="I199">
        <v>0</v>
      </c>
    </row>
    <row r="200" spans="1:9" x14ac:dyDescent="0.25">
      <c r="A200" t="s">
        <v>85</v>
      </c>
      <c r="B200">
        <v>1724.07</v>
      </c>
      <c r="C200">
        <v>1722.24</v>
      </c>
      <c r="D200">
        <v>1639.96</v>
      </c>
      <c r="E200">
        <v>1626.09</v>
      </c>
      <c r="F200">
        <v>343.97699999999998</v>
      </c>
      <c r="G200">
        <v>5.39105E-2</v>
      </c>
      <c r="H200">
        <v>0.931836</v>
      </c>
      <c r="I200">
        <v>0</v>
      </c>
    </row>
    <row r="201" spans="1:9" x14ac:dyDescent="0.25">
      <c r="A201" t="s">
        <v>85</v>
      </c>
      <c r="B201">
        <v>3100.2</v>
      </c>
      <c r="C201">
        <v>1722.63</v>
      </c>
      <c r="D201">
        <v>1640.13</v>
      </c>
      <c r="E201">
        <v>1626.28</v>
      </c>
      <c r="F201">
        <v>344.09699999999998</v>
      </c>
      <c r="G201">
        <v>5.4068100000000001E-2</v>
      </c>
      <c r="H201">
        <v>0.93182699999999996</v>
      </c>
      <c r="I201">
        <v>0</v>
      </c>
    </row>
    <row r="202" spans="1:9" x14ac:dyDescent="0.25">
      <c r="A202" t="s">
        <v>85</v>
      </c>
      <c r="B202">
        <v>1739.46</v>
      </c>
      <c r="C202">
        <v>1735.52</v>
      </c>
      <c r="D202">
        <v>1640.83</v>
      </c>
      <c r="E202">
        <v>1625.98</v>
      </c>
      <c r="F202">
        <v>343.85899999999998</v>
      </c>
      <c r="G202">
        <v>5.3910199999999998E-2</v>
      </c>
      <c r="H202">
        <v>0.931836</v>
      </c>
      <c r="I202">
        <v>0</v>
      </c>
    </row>
    <row r="203" spans="1:9" x14ac:dyDescent="0.25">
      <c r="A203" t="s">
        <v>85</v>
      </c>
      <c r="B203">
        <v>1726.96</v>
      </c>
      <c r="C203">
        <v>1724.78</v>
      </c>
      <c r="D203">
        <v>1640.17</v>
      </c>
      <c r="E203">
        <v>1626.28</v>
      </c>
      <c r="F203">
        <v>344.08199999999999</v>
      </c>
      <c r="G203">
        <v>5.93138E-2</v>
      </c>
      <c r="H203">
        <v>0.93183000000000005</v>
      </c>
      <c r="I203">
        <v>0</v>
      </c>
    </row>
    <row r="204" spans="1:9" x14ac:dyDescent="0.25">
      <c r="A204" t="s">
        <v>85</v>
      </c>
      <c r="B204">
        <v>1724.94</v>
      </c>
      <c r="C204">
        <v>1723.07</v>
      </c>
      <c r="D204">
        <v>1640.13</v>
      </c>
      <c r="E204">
        <v>1626.22</v>
      </c>
      <c r="F204">
        <v>343.97899999999998</v>
      </c>
      <c r="G204">
        <v>5.4718700000000002E-2</v>
      </c>
      <c r="H204">
        <v>0.94050699999999998</v>
      </c>
      <c r="I204">
        <v>0</v>
      </c>
    </row>
    <row r="205" spans="1:9" x14ac:dyDescent="0.25">
      <c r="A205" t="s">
        <v>85</v>
      </c>
      <c r="B205">
        <v>1726.42</v>
      </c>
      <c r="C205">
        <v>1724.58</v>
      </c>
      <c r="D205">
        <v>1640.15</v>
      </c>
      <c r="E205">
        <v>1626.22</v>
      </c>
      <c r="F205">
        <v>344.13400000000001</v>
      </c>
      <c r="G205">
        <v>5.3998200000000003E-2</v>
      </c>
      <c r="H205">
        <v>0.944886</v>
      </c>
      <c r="I205">
        <v>0</v>
      </c>
    </row>
    <row r="206" spans="1:9" x14ac:dyDescent="0.25">
      <c r="A206" t="s">
        <v>85</v>
      </c>
      <c r="B206">
        <v>3083.08</v>
      </c>
      <c r="C206">
        <v>1724.26</v>
      </c>
      <c r="D206">
        <v>1640.18</v>
      </c>
      <c r="E206">
        <v>1626.22</v>
      </c>
      <c r="F206">
        <v>344.06</v>
      </c>
      <c r="G206">
        <v>5.5384500000000003E-2</v>
      </c>
      <c r="H206">
        <v>0.93182500000000001</v>
      </c>
      <c r="I206">
        <v>0</v>
      </c>
    </row>
    <row r="207" spans="1:9" x14ac:dyDescent="0.25">
      <c r="A207" t="s">
        <v>85</v>
      </c>
      <c r="B207">
        <v>1740.76</v>
      </c>
      <c r="C207">
        <v>1736.98</v>
      </c>
      <c r="D207">
        <v>1641.09</v>
      </c>
      <c r="E207">
        <v>1626.17</v>
      </c>
      <c r="F207">
        <v>343.86500000000001</v>
      </c>
      <c r="G207">
        <v>5.3909699999999998E-2</v>
      </c>
      <c r="H207">
        <v>0.95150400000000002</v>
      </c>
      <c r="I207">
        <v>0</v>
      </c>
    </row>
    <row r="208" spans="1:9" x14ac:dyDescent="0.25">
      <c r="A208" t="s">
        <v>85</v>
      </c>
      <c r="B208">
        <v>1728.21</v>
      </c>
      <c r="C208">
        <v>1726.18</v>
      </c>
      <c r="D208">
        <v>1640.08</v>
      </c>
      <c r="E208">
        <v>1626.16</v>
      </c>
      <c r="F208">
        <v>344.029</v>
      </c>
      <c r="G208">
        <v>5.9448899999999999E-2</v>
      </c>
      <c r="H208">
        <v>0.931836</v>
      </c>
      <c r="I208">
        <v>0</v>
      </c>
    </row>
    <row r="209" spans="1:25" x14ac:dyDescent="0.25">
      <c r="A209" t="s">
        <v>85</v>
      </c>
      <c r="B209">
        <v>1727.71</v>
      </c>
      <c r="C209">
        <v>1725.82</v>
      </c>
      <c r="D209">
        <v>1640.49</v>
      </c>
      <c r="E209">
        <v>1626.45</v>
      </c>
      <c r="F209">
        <v>344.16800000000001</v>
      </c>
      <c r="G209">
        <v>5.5403399999999998E-2</v>
      </c>
      <c r="H209">
        <v>0.938635</v>
      </c>
      <c r="I209">
        <v>0</v>
      </c>
    </row>
    <row r="210" spans="1:25" x14ac:dyDescent="0.25">
      <c r="A210" t="s">
        <v>85</v>
      </c>
      <c r="B210">
        <v>1726.85</v>
      </c>
      <c r="C210">
        <v>1724.97</v>
      </c>
      <c r="D210">
        <v>1640.23</v>
      </c>
      <c r="E210">
        <v>1626.2</v>
      </c>
      <c r="F210">
        <v>344.05099999999999</v>
      </c>
      <c r="G210">
        <v>5.39766E-2</v>
      </c>
      <c r="H210">
        <v>0.93554599999999999</v>
      </c>
      <c r="I210">
        <v>0</v>
      </c>
    </row>
    <row r="211" spans="1:25" x14ac:dyDescent="0.25">
      <c r="A211" t="s">
        <v>85</v>
      </c>
      <c r="B211">
        <v>3072.02</v>
      </c>
      <c r="C211">
        <v>1725.24</v>
      </c>
      <c r="D211">
        <v>1640.4</v>
      </c>
      <c r="E211">
        <v>1626.41</v>
      </c>
      <c r="F211">
        <v>344.12400000000002</v>
      </c>
      <c r="G211">
        <v>5.4314000000000001E-2</v>
      </c>
      <c r="H211">
        <v>0.95643999999999996</v>
      </c>
      <c r="I211">
        <v>0</v>
      </c>
    </row>
    <row r="212" spans="1:25" x14ac:dyDescent="0.25">
      <c r="A212" t="s">
        <v>85</v>
      </c>
      <c r="B212">
        <v>1737.31</v>
      </c>
      <c r="C212">
        <v>1733.39</v>
      </c>
      <c r="D212">
        <v>1640.69</v>
      </c>
      <c r="E212">
        <v>1626.06</v>
      </c>
      <c r="F212">
        <v>343.86200000000002</v>
      </c>
      <c r="G212">
        <v>5.39211E-2</v>
      </c>
      <c r="H212">
        <v>0.93174500000000005</v>
      </c>
      <c r="I212">
        <v>0</v>
      </c>
    </row>
    <row r="213" spans="1:25" x14ac:dyDescent="0.25">
      <c r="A213" t="s">
        <v>85</v>
      </c>
      <c r="B213">
        <v>1730.48</v>
      </c>
      <c r="C213">
        <v>1728.35</v>
      </c>
      <c r="D213">
        <v>1640.55</v>
      </c>
      <c r="E213">
        <v>1626.36</v>
      </c>
      <c r="F213">
        <v>344.06599999999997</v>
      </c>
      <c r="G213">
        <v>5.4034199999999998E-2</v>
      </c>
      <c r="H213">
        <v>0.94713899999999995</v>
      </c>
      <c r="I213">
        <v>0</v>
      </c>
    </row>
    <row r="214" spans="1:25" x14ac:dyDescent="0.25">
      <c r="A214" t="s">
        <v>85</v>
      </c>
      <c r="B214">
        <v>1725.36</v>
      </c>
      <c r="C214">
        <v>1723.46</v>
      </c>
      <c r="D214">
        <v>1640.16</v>
      </c>
      <c r="E214">
        <v>1626.29</v>
      </c>
      <c r="F214">
        <v>344.00900000000001</v>
      </c>
      <c r="G214">
        <v>5.39655E-2</v>
      </c>
      <c r="H214">
        <v>0.95364700000000002</v>
      </c>
      <c r="I214">
        <v>0</v>
      </c>
    </row>
    <row r="215" spans="1:25" x14ac:dyDescent="0.25">
      <c r="A215" t="s">
        <v>85</v>
      </c>
      <c r="B215">
        <v>1725.23</v>
      </c>
      <c r="C215">
        <v>1723.37</v>
      </c>
      <c r="D215">
        <v>1640.18</v>
      </c>
      <c r="E215">
        <v>1626.29</v>
      </c>
      <c r="F215">
        <v>344.11799999999999</v>
      </c>
      <c r="G215">
        <v>5.3962700000000002E-2</v>
      </c>
      <c r="H215">
        <v>0.95868200000000003</v>
      </c>
      <c r="I215">
        <v>0</v>
      </c>
    </row>
    <row r="216" spans="1:25" x14ac:dyDescent="0.25">
      <c r="A216" t="s">
        <v>85</v>
      </c>
      <c r="B216">
        <v>3299.7</v>
      </c>
      <c r="C216">
        <v>1724.33</v>
      </c>
      <c r="D216">
        <v>1640.42</v>
      </c>
      <c r="E216">
        <v>1626.46</v>
      </c>
      <c r="F216">
        <v>344.08300000000003</v>
      </c>
      <c r="G216">
        <v>5.54838E-2</v>
      </c>
      <c r="H216">
        <v>0.931836</v>
      </c>
      <c r="I216">
        <v>0</v>
      </c>
    </row>
    <row r="217" spans="1:25" x14ac:dyDescent="0.25">
      <c r="A217" t="s">
        <v>85</v>
      </c>
      <c r="B217">
        <v>1743.96</v>
      </c>
      <c r="C217">
        <v>1739.63</v>
      </c>
      <c r="D217">
        <v>1641.33</v>
      </c>
      <c r="E217">
        <v>1626.16</v>
      </c>
      <c r="F217">
        <v>343.88900000000001</v>
      </c>
      <c r="G217">
        <v>5.3910699999999999E-2</v>
      </c>
      <c r="H217">
        <v>0.93174500000000005</v>
      </c>
      <c r="I217">
        <v>0</v>
      </c>
    </row>
    <row r="218" spans="1:25" x14ac:dyDescent="0.25">
      <c r="A218" t="s">
        <v>85</v>
      </c>
      <c r="B218">
        <v>1727.65</v>
      </c>
      <c r="C218">
        <v>1725.12</v>
      </c>
      <c r="D218">
        <v>1640.3</v>
      </c>
      <c r="E218">
        <v>1626.29</v>
      </c>
      <c r="F218">
        <v>343.99700000000001</v>
      </c>
      <c r="G218">
        <v>5.4109499999999998E-2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1724.38</v>
      </c>
      <c r="C219">
        <v>1722.51</v>
      </c>
      <c r="D219">
        <v>1639.89</v>
      </c>
      <c r="E219">
        <v>1625.99</v>
      </c>
      <c r="F219">
        <v>343.971</v>
      </c>
      <c r="G219">
        <v>3.8898599999999998E-2</v>
      </c>
      <c r="H219">
        <v>0.95375900000000002</v>
      </c>
      <c r="I219">
        <v>0</v>
      </c>
    </row>
    <row r="220" spans="1:25" x14ac:dyDescent="0.25">
      <c r="A220" t="s">
        <v>85</v>
      </c>
      <c r="B220">
        <v>1724.24</v>
      </c>
      <c r="C220">
        <v>1722.42</v>
      </c>
      <c r="D220">
        <v>1640.03</v>
      </c>
      <c r="E220">
        <v>1626.19</v>
      </c>
      <c r="F220">
        <v>343.95800000000003</v>
      </c>
      <c r="G220">
        <v>5.3914499999999997E-2</v>
      </c>
      <c r="H220">
        <v>0.95821500000000004</v>
      </c>
      <c r="I220">
        <v>0</v>
      </c>
    </row>
    <row r="221" spans="1:25" x14ac:dyDescent="0.25">
      <c r="A221" t="s">
        <v>85</v>
      </c>
      <c r="B221">
        <v>2866.96</v>
      </c>
      <c r="C221">
        <v>1723.37</v>
      </c>
      <c r="D221">
        <v>1640.32</v>
      </c>
      <c r="E221">
        <v>1626.44</v>
      </c>
      <c r="F221">
        <v>344.04700000000003</v>
      </c>
      <c r="G221">
        <v>5.3925800000000003E-2</v>
      </c>
      <c r="H221">
        <v>0.95653299999999997</v>
      </c>
      <c r="I221">
        <v>0</v>
      </c>
    </row>
    <row r="222" spans="1:25" x14ac:dyDescent="0.25">
      <c r="A222" t="s">
        <v>85</v>
      </c>
      <c r="B222">
        <v>1740.81</v>
      </c>
      <c r="C222">
        <v>1736.86</v>
      </c>
      <c r="D222">
        <v>1640.91</v>
      </c>
      <c r="E222">
        <v>1626.01</v>
      </c>
      <c r="F222">
        <v>343.82400000000001</v>
      </c>
      <c r="G222">
        <v>5.3971400000000003E-2</v>
      </c>
      <c r="H222">
        <v>0.95457099999999995</v>
      </c>
      <c r="I222">
        <v>0</v>
      </c>
    </row>
    <row r="223" spans="1:25" x14ac:dyDescent="0.25">
      <c r="A223" t="s">
        <v>85</v>
      </c>
      <c r="B223">
        <v>1726.45</v>
      </c>
      <c r="C223">
        <v>1724.42</v>
      </c>
      <c r="D223">
        <v>1639.91</v>
      </c>
      <c r="E223">
        <v>1626.11</v>
      </c>
      <c r="F223">
        <v>343.97399999999999</v>
      </c>
      <c r="G223">
        <v>5.3958800000000001E-2</v>
      </c>
      <c r="H223">
        <v>0.93252800000000002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1724.12</v>
      </c>
      <c r="C224">
        <v>1722.29</v>
      </c>
      <c r="D224">
        <v>1640.08</v>
      </c>
      <c r="E224">
        <v>1626.22</v>
      </c>
      <c r="F224">
        <v>344.00799999999998</v>
      </c>
      <c r="G224">
        <v>5.5687100000000003E-2</v>
      </c>
      <c r="H224">
        <v>0.93775900000000001</v>
      </c>
      <c r="I224">
        <v>0</v>
      </c>
      <c r="R224">
        <f>AVERAGE(B175:B224)</f>
        <v>1999.1426000000001</v>
      </c>
      <c r="S224">
        <f>AVERAGE(C175:C224)</f>
        <v>1726.3747999999996</v>
      </c>
      <c r="U224">
        <f>_xlfn.VAR.P(B175:B224)</f>
        <v>292661.44036324008</v>
      </c>
      <c r="V224">
        <f>_xlfn.VAR.P(C175:C224)</f>
        <v>23.934364960000185</v>
      </c>
      <c r="X224">
        <f>1.96*SQRT(U224)/50</f>
        <v>21.206491358066973</v>
      </c>
      <c r="Y224">
        <f>1.96*SQRT(V224)/50</f>
        <v>0.19177722120245325</v>
      </c>
    </row>
    <row r="225" spans="1:9" x14ac:dyDescent="0.25">
      <c r="A225" t="s">
        <v>85</v>
      </c>
      <c r="B225">
        <v>99959.925038999994</v>
      </c>
      <c r="C225" t="s">
        <v>36</v>
      </c>
    </row>
    <row r="226" spans="1:9" x14ac:dyDescent="0.25">
      <c r="A226" t="s">
        <v>100</v>
      </c>
      <c r="B226">
        <v>1967.28</v>
      </c>
      <c r="C226">
        <v>1965.46</v>
      </c>
      <c r="D226">
        <v>1883.07</v>
      </c>
      <c r="E226">
        <v>1866.97</v>
      </c>
      <c r="F226">
        <v>584.59500000000003</v>
      </c>
      <c r="G226">
        <v>5.3916199999999997E-2</v>
      </c>
      <c r="H226">
        <v>0.93829600000000002</v>
      </c>
      <c r="I226">
        <v>0</v>
      </c>
    </row>
    <row r="227" spans="1:9" x14ac:dyDescent="0.25">
      <c r="A227" t="s">
        <v>100</v>
      </c>
      <c r="B227">
        <v>2902.26</v>
      </c>
      <c r="C227">
        <v>1965.96</v>
      </c>
      <c r="D227">
        <v>1882.24</v>
      </c>
      <c r="E227">
        <v>1866.19</v>
      </c>
      <c r="F227">
        <v>584.18299999999999</v>
      </c>
      <c r="G227">
        <v>5.4948499999999997E-2</v>
      </c>
      <c r="H227">
        <v>0.95762499999999995</v>
      </c>
      <c r="I227">
        <v>0</v>
      </c>
    </row>
    <row r="228" spans="1:9" x14ac:dyDescent="0.25">
      <c r="A228" t="s">
        <v>100</v>
      </c>
      <c r="B228">
        <v>1979.32</v>
      </c>
      <c r="C228">
        <v>1975.67</v>
      </c>
      <c r="D228">
        <v>1883.1</v>
      </c>
      <c r="E228">
        <v>1866.38</v>
      </c>
      <c r="F228">
        <v>584.17700000000002</v>
      </c>
      <c r="G228">
        <v>5.8956300000000003E-2</v>
      </c>
      <c r="H228">
        <v>0.95445100000000005</v>
      </c>
      <c r="I228">
        <v>0</v>
      </c>
    </row>
    <row r="229" spans="1:9" x14ac:dyDescent="0.25">
      <c r="A229" t="s">
        <v>100</v>
      </c>
      <c r="B229">
        <v>1967.32</v>
      </c>
      <c r="C229">
        <v>1965.46</v>
      </c>
      <c r="D229">
        <v>1882.97</v>
      </c>
      <c r="E229">
        <v>1866.9</v>
      </c>
      <c r="F229">
        <v>584.58000000000004</v>
      </c>
      <c r="G229">
        <v>5.4562699999999999E-2</v>
      </c>
      <c r="H229">
        <v>0.93183300000000002</v>
      </c>
      <c r="I229">
        <v>0</v>
      </c>
    </row>
    <row r="230" spans="1:9" x14ac:dyDescent="0.25">
      <c r="A230" t="s">
        <v>100</v>
      </c>
      <c r="B230">
        <v>1966.87</v>
      </c>
      <c r="C230">
        <v>1965.08</v>
      </c>
      <c r="D230">
        <v>1882.11</v>
      </c>
      <c r="E230">
        <v>1866.16</v>
      </c>
      <c r="F230">
        <v>583.971</v>
      </c>
      <c r="G230">
        <v>5.4021199999999998E-2</v>
      </c>
      <c r="H230">
        <v>0.95857000000000003</v>
      </c>
      <c r="I230">
        <v>0</v>
      </c>
    </row>
    <row r="231" spans="1:9" x14ac:dyDescent="0.25">
      <c r="A231" t="s">
        <v>100</v>
      </c>
      <c r="B231">
        <v>1966.89</v>
      </c>
      <c r="C231">
        <v>1965.1</v>
      </c>
      <c r="D231">
        <v>1882.62</v>
      </c>
      <c r="E231">
        <v>1866.57</v>
      </c>
      <c r="F231">
        <v>584.452</v>
      </c>
      <c r="G231">
        <v>6.00978E-2</v>
      </c>
      <c r="H231">
        <v>0.95710600000000001</v>
      </c>
      <c r="I231">
        <v>0</v>
      </c>
    </row>
    <row r="232" spans="1:9" x14ac:dyDescent="0.25">
      <c r="A232" t="s">
        <v>100</v>
      </c>
      <c r="B232">
        <v>2085.35</v>
      </c>
      <c r="C232">
        <v>1967.76</v>
      </c>
      <c r="D232">
        <v>1883.18</v>
      </c>
      <c r="E232">
        <v>1867.1</v>
      </c>
      <c r="F232">
        <v>584.65300000000002</v>
      </c>
      <c r="G232">
        <v>6.2462499999999997E-2</v>
      </c>
      <c r="H232">
        <v>0.93181499999999995</v>
      </c>
      <c r="I232">
        <v>0</v>
      </c>
    </row>
    <row r="233" spans="1:9" x14ac:dyDescent="0.25">
      <c r="A233" t="s">
        <v>100</v>
      </c>
      <c r="B233">
        <v>1977.47</v>
      </c>
      <c r="C233">
        <v>1974.77</v>
      </c>
      <c r="D233">
        <v>1882.41</v>
      </c>
      <c r="E233">
        <v>1865.74</v>
      </c>
      <c r="F233">
        <v>583.49800000000005</v>
      </c>
      <c r="G233">
        <v>5.3926599999999998E-2</v>
      </c>
      <c r="H233">
        <v>0.931809</v>
      </c>
      <c r="I233">
        <v>0</v>
      </c>
    </row>
    <row r="234" spans="1:9" x14ac:dyDescent="0.25">
      <c r="A234" t="s">
        <v>100</v>
      </c>
      <c r="B234">
        <v>1969.74</v>
      </c>
      <c r="C234">
        <v>1967.76</v>
      </c>
      <c r="D234">
        <v>1882.79</v>
      </c>
      <c r="E234">
        <v>1866.76</v>
      </c>
      <c r="F234">
        <v>584.54100000000005</v>
      </c>
      <c r="G234">
        <v>5.3911800000000003E-2</v>
      </c>
      <c r="H234">
        <v>0.93600399999999995</v>
      </c>
      <c r="I234">
        <v>0</v>
      </c>
    </row>
    <row r="235" spans="1:9" x14ac:dyDescent="0.25">
      <c r="A235" t="s">
        <v>100</v>
      </c>
      <c r="B235">
        <v>1967.16</v>
      </c>
      <c r="C235">
        <v>1965.35</v>
      </c>
      <c r="D235">
        <v>1882.89</v>
      </c>
      <c r="E235">
        <v>1866.87</v>
      </c>
      <c r="F235">
        <v>584.52800000000002</v>
      </c>
      <c r="G235">
        <v>3.4479700000000002E-2</v>
      </c>
      <c r="H235">
        <v>0.95636500000000002</v>
      </c>
      <c r="I235">
        <v>0</v>
      </c>
    </row>
    <row r="236" spans="1:9" x14ac:dyDescent="0.25">
      <c r="A236" t="s">
        <v>100</v>
      </c>
      <c r="B236">
        <v>1966.71</v>
      </c>
      <c r="C236">
        <v>1964.87</v>
      </c>
      <c r="D236">
        <v>1882.38</v>
      </c>
      <c r="E236">
        <v>1866.36</v>
      </c>
      <c r="F236">
        <v>584.34799999999996</v>
      </c>
      <c r="G236">
        <v>5.3909699999999998E-2</v>
      </c>
      <c r="H236">
        <v>0.94998099999999996</v>
      </c>
      <c r="I236">
        <v>0</v>
      </c>
    </row>
    <row r="237" spans="1:9" x14ac:dyDescent="0.25">
      <c r="A237" t="s">
        <v>100</v>
      </c>
      <c r="B237">
        <v>2101.61</v>
      </c>
      <c r="C237">
        <v>1967.05</v>
      </c>
      <c r="D237">
        <v>1882.74</v>
      </c>
      <c r="E237">
        <v>1866.7</v>
      </c>
      <c r="F237">
        <v>583.98699999999997</v>
      </c>
      <c r="G237">
        <v>5.3938699999999999E-2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1972.33</v>
      </c>
      <c r="C238">
        <v>1969.62</v>
      </c>
      <c r="D238">
        <v>1882.77</v>
      </c>
      <c r="E238">
        <v>1866.68</v>
      </c>
      <c r="F238">
        <v>584.452</v>
      </c>
      <c r="G238">
        <v>5.3952E-2</v>
      </c>
      <c r="H238">
        <v>0.947214</v>
      </c>
      <c r="I238">
        <v>0</v>
      </c>
    </row>
    <row r="239" spans="1:9" x14ac:dyDescent="0.25">
      <c r="A239" t="s">
        <v>100</v>
      </c>
      <c r="B239">
        <v>1968.3</v>
      </c>
      <c r="C239">
        <v>1966.4</v>
      </c>
      <c r="D239">
        <v>1882.44</v>
      </c>
      <c r="E239">
        <v>1866.4</v>
      </c>
      <c r="F239">
        <v>584.24099999999999</v>
      </c>
      <c r="G239">
        <v>5.6707500000000001E-2</v>
      </c>
      <c r="H239">
        <v>0.95459499999999997</v>
      </c>
      <c r="I239">
        <v>0</v>
      </c>
    </row>
    <row r="240" spans="1:9" x14ac:dyDescent="0.25">
      <c r="A240" t="s">
        <v>100</v>
      </c>
      <c r="B240">
        <v>1966.51</v>
      </c>
      <c r="C240">
        <v>1964.69</v>
      </c>
      <c r="D240">
        <v>1882.02</v>
      </c>
      <c r="E240">
        <v>1865.99</v>
      </c>
      <c r="F240">
        <v>583.82299999999998</v>
      </c>
      <c r="G240">
        <v>5.3963200000000003E-2</v>
      </c>
      <c r="H240">
        <v>0.95834200000000003</v>
      </c>
      <c r="I240">
        <v>0</v>
      </c>
    </row>
    <row r="241" spans="1:9" x14ac:dyDescent="0.25">
      <c r="A241" t="s">
        <v>100</v>
      </c>
      <c r="B241">
        <v>1967.09</v>
      </c>
      <c r="C241">
        <v>1965.18</v>
      </c>
      <c r="D241">
        <v>1881.98</v>
      </c>
      <c r="E241">
        <v>1865.95</v>
      </c>
      <c r="F241">
        <v>584.05899999999997</v>
      </c>
      <c r="G241">
        <v>6.9163100000000005E-2</v>
      </c>
      <c r="H241">
        <v>0.93182399999999999</v>
      </c>
      <c r="I241">
        <v>0</v>
      </c>
    </row>
    <row r="242" spans="1:9" x14ac:dyDescent="0.25">
      <c r="A242" t="s">
        <v>100</v>
      </c>
      <c r="B242">
        <v>2119.5300000000002</v>
      </c>
      <c r="C242">
        <v>1967.74</v>
      </c>
      <c r="D242">
        <v>1883.01</v>
      </c>
      <c r="E242">
        <v>1866.97</v>
      </c>
      <c r="F242">
        <v>584.54499999999996</v>
      </c>
      <c r="G242">
        <v>5.4019299999999999E-2</v>
      </c>
      <c r="H242">
        <v>0.95822600000000002</v>
      </c>
      <c r="I242">
        <v>0</v>
      </c>
    </row>
    <row r="243" spans="1:9" x14ac:dyDescent="0.25">
      <c r="A243" t="s">
        <v>100</v>
      </c>
      <c r="B243">
        <v>1979.06</v>
      </c>
      <c r="C243">
        <v>1976.29</v>
      </c>
      <c r="D243">
        <v>1883.47</v>
      </c>
      <c r="E243">
        <v>1866.65</v>
      </c>
      <c r="F243">
        <v>584.33399999999995</v>
      </c>
      <c r="G243">
        <v>5.6991399999999998E-2</v>
      </c>
      <c r="H243">
        <v>0.955932</v>
      </c>
      <c r="I243">
        <v>0</v>
      </c>
    </row>
    <row r="244" spans="1:9" x14ac:dyDescent="0.25">
      <c r="A244" t="s">
        <v>100</v>
      </c>
      <c r="B244">
        <v>1968.55</v>
      </c>
      <c r="C244">
        <v>1966.55</v>
      </c>
      <c r="D244">
        <v>1882.28</v>
      </c>
      <c r="E244">
        <v>1866.3</v>
      </c>
      <c r="F244">
        <v>584.16899999999998</v>
      </c>
      <c r="G244">
        <v>5.4079099999999998E-2</v>
      </c>
      <c r="H244">
        <v>0.931836</v>
      </c>
      <c r="I244">
        <v>0</v>
      </c>
    </row>
    <row r="245" spans="1:9" x14ac:dyDescent="0.25">
      <c r="A245" t="s">
        <v>100</v>
      </c>
      <c r="B245">
        <v>1966.64</v>
      </c>
      <c r="C245">
        <v>1964.8</v>
      </c>
      <c r="D245">
        <v>1882.1</v>
      </c>
      <c r="E245">
        <v>1866.06</v>
      </c>
      <c r="F245">
        <v>583.92100000000005</v>
      </c>
      <c r="G245">
        <v>5.3935900000000002E-2</v>
      </c>
      <c r="H245">
        <v>0.95921900000000004</v>
      </c>
      <c r="I245">
        <v>0</v>
      </c>
    </row>
    <row r="246" spans="1:9" x14ac:dyDescent="0.25">
      <c r="A246" t="s">
        <v>100</v>
      </c>
      <c r="B246">
        <v>1967.04</v>
      </c>
      <c r="C246">
        <v>1965.23</v>
      </c>
      <c r="D246">
        <v>1882.74</v>
      </c>
      <c r="E246">
        <v>1866.68</v>
      </c>
      <c r="F246">
        <v>584.45299999999997</v>
      </c>
      <c r="G246">
        <v>5.3940599999999998E-2</v>
      </c>
      <c r="H246">
        <v>0.931836</v>
      </c>
      <c r="I246">
        <v>0</v>
      </c>
    </row>
    <row r="247" spans="1:9" x14ac:dyDescent="0.25">
      <c r="A247" t="s">
        <v>100</v>
      </c>
      <c r="B247">
        <v>2114.79</v>
      </c>
      <c r="C247">
        <v>1967.58</v>
      </c>
      <c r="D247">
        <v>1883.01</v>
      </c>
      <c r="E247">
        <v>1866.94</v>
      </c>
      <c r="F247">
        <v>584.226</v>
      </c>
      <c r="G247">
        <v>5.3940099999999998E-2</v>
      </c>
      <c r="H247">
        <v>0.93182200000000004</v>
      </c>
      <c r="I247">
        <v>0</v>
      </c>
    </row>
    <row r="248" spans="1:9" x14ac:dyDescent="0.25">
      <c r="A248" t="s">
        <v>100</v>
      </c>
      <c r="B248">
        <v>1970.54</v>
      </c>
      <c r="C248">
        <v>1968.02</v>
      </c>
      <c r="D248">
        <v>1882.66</v>
      </c>
      <c r="E248">
        <v>1866.6</v>
      </c>
      <c r="F248">
        <v>584.33100000000002</v>
      </c>
      <c r="G248">
        <v>5.4006600000000002E-2</v>
      </c>
      <c r="H248">
        <v>0.95893700000000004</v>
      </c>
      <c r="I248">
        <v>0</v>
      </c>
    </row>
    <row r="249" spans="1:9" x14ac:dyDescent="0.25">
      <c r="A249" t="s">
        <v>100</v>
      </c>
      <c r="B249">
        <v>1967.61</v>
      </c>
      <c r="C249">
        <v>1965.79</v>
      </c>
      <c r="D249">
        <v>1882.1</v>
      </c>
      <c r="E249">
        <v>1866.09</v>
      </c>
      <c r="F249">
        <v>583.93399999999997</v>
      </c>
      <c r="G249">
        <v>5.4422199999999997E-2</v>
      </c>
      <c r="H249">
        <v>0.931836</v>
      </c>
      <c r="I249">
        <v>0</v>
      </c>
    </row>
    <row r="250" spans="1:9" x14ac:dyDescent="0.25">
      <c r="A250" t="s">
        <v>100</v>
      </c>
      <c r="B250">
        <v>1967.2</v>
      </c>
      <c r="C250">
        <v>1965.36</v>
      </c>
      <c r="D250">
        <v>1882.71</v>
      </c>
      <c r="E250">
        <v>1866.66</v>
      </c>
      <c r="F250">
        <v>584.39</v>
      </c>
      <c r="G250">
        <v>5.4342700000000001E-2</v>
      </c>
      <c r="H250">
        <v>0.931836</v>
      </c>
      <c r="I250">
        <v>0</v>
      </c>
    </row>
    <row r="251" spans="1:9" x14ac:dyDescent="0.25">
      <c r="A251" t="s">
        <v>100</v>
      </c>
      <c r="B251">
        <v>1966.05</v>
      </c>
      <c r="C251">
        <v>1964.25</v>
      </c>
      <c r="D251">
        <v>1881.78</v>
      </c>
      <c r="E251">
        <v>1865.81</v>
      </c>
      <c r="F251">
        <v>583.85199999999998</v>
      </c>
      <c r="G251">
        <v>5.4170799999999998E-2</v>
      </c>
      <c r="H251">
        <v>0.95324699999999996</v>
      </c>
      <c r="I251">
        <v>0</v>
      </c>
    </row>
    <row r="252" spans="1:9" x14ac:dyDescent="0.25">
      <c r="A252" t="s">
        <v>100</v>
      </c>
      <c r="B252">
        <v>2219.0100000000002</v>
      </c>
      <c r="C252">
        <v>1967.18</v>
      </c>
      <c r="D252">
        <v>1882.85</v>
      </c>
      <c r="E252">
        <v>1866.8</v>
      </c>
      <c r="F252">
        <v>584.03399999999999</v>
      </c>
      <c r="G252">
        <v>5.4621500000000003E-2</v>
      </c>
      <c r="H252">
        <v>0.93181999999999998</v>
      </c>
      <c r="I252">
        <v>0</v>
      </c>
    </row>
    <row r="253" spans="1:9" x14ac:dyDescent="0.25">
      <c r="A253" t="s">
        <v>100</v>
      </c>
      <c r="B253">
        <v>1973.9</v>
      </c>
      <c r="C253">
        <v>1970.01</v>
      </c>
      <c r="D253">
        <v>1882.68</v>
      </c>
      <c r="E253">
        <v>1866.48</v>
      </c>
      <c r="F253">
        <v>584.24300000000005</v>
      </c>
      <c r="G253">
        <v>5.4018700000000003E-2</v>
      </c>
      <c r="H253">
        <v>0.93183700000000003</v>
      </c>
      <c r="I253">
        <v>0</v>
      </c>
    </row>
    <row r="254" spans="1:9" x14ac:dyDescent="0.25">
      <c r="A254" t="s">
        <v>100</v>
      </c>
      <c r="B254">
        <v>1968.76</v>
      </c>
      <c r="C254">
        <v>1966.84</v>
      </c>
      <c r="D254">
        <v>1882.41</v>
      </c>
      <c r="E254">
        <v>1866.41</v>
      </c>
      <c r="F254">
        <v>584.25400000000002</v>
      </c>
      <c r="G254">
        <v>5.4307800000000003E-2</v>
      </c>
      <c r="H254">
        <v>0.93182900000000002</v>
      </c>
      <c r="I254">
        <v>0</v>
      </c>
    </row>
    <row r="255" spans="1:9" x14ac:dyDescent="0.25">
      <c r="A255" t="s">
        <v>100</v>
      </c>
      <c r="B255">
        <v>1966.89</v>
      </c>
      <c r="C255">
        <v>1965.08</v>
      </c>
      <c r="D255">
        <v>1882.45</v>
      </c>
      <c r="E255">
        <v>1866.4</v>
      </c>
      <c r="F255">
        <v>584.12900000000002</v>
      </c>
      <c r="G255">
        <v>5.3923199999999998E-2</v>
      </c>
      <c r="H255">
        <v>0.94186499999999995</v>
      </c>
      <c r="I255">
        <v>0</v>
      </c>
    </row>
    <row r="256" spans="1:9" x14ac:dyDescent="0.25">
      <c r="A256" t="s">
        <v>100</v>
      </c>
      <c r="B256">
        <v>1967.08</v>
      </c>
      <c r="C256">
        <v>1965.24</v>
      </c>
      <c r="D256">
        <v>1882.7</v>
      </c>
      <c r="E256">
        <v>1866.69</v>
      </c>
      <c r="F256">
        <v>584.54499999999996</v>
      </c>
      <c r="G256">
        <v>5.39701E-2</v>
      </c>
      <c r="H256">
        <v>0.95663399999999998</v>
      </c>
      <c r="I256">
        <v>0</v>
      </c>
    </row>
    <row r="257" spans="1:9" x14ac:dyDescent="0.25">
      <c r="A257" t="s">
        <v>100</v>
      </c>
      <c r="B257">
        <v>2032.99</v>
      </c>
      <c r="C257">
        <v>1968.77</v>
      </c>
      <c r="D257">
        <v>1884.08</v>
      </c>
      <c r="E257">
        <v>1868.06</v>
      </c>
      <c r="F257">
        <v>584.43899999999996</v>
      </c>
      <c r="G257">
        <v>5.4242100000000001E-2</v>
      </c>
      <c r="H257">
        <v>0.93183300000000002</v>
      </c>
      <c r="I257">
        <v>0</v>
      </c>
    </row>
    <row r="258" spans="1:9" x14ac:dyDescent="0.25">
      <c r="A258" t="s">
        <v>100</v>
      </c>
      <c r="B258">
        <v>1980.81</v>
      </c>
      <c r="C258">
        <v>1978.22</v>
      </c>
      <c r="D258">
        <v>1883.84</v>
      </c>
      <c r="E258">
        <v>1867.12</v>
      </c>
      <c r="F258">
        <v>584.947</v>
      </c>
      <c r="G258">
        <v>5.4206900000000002E-2</v>
      </c>
      <c r="H258">
        <v>0.93863799999999997</v>
      </c>
      <c r="I258">
        <v>0</v>
      </c>
    </row>
    <row r="259" spans="1:9" x14ac:dyDescent="0.25">
      <c r="A259" t="s">
        <v>100</v>
      </c>
      <c r="B259">
        <v>1968.19</v>
      </c>
      <c r="C259">
        <v>1966.33</v>
      </c>
      <c r="D259">
        <v>1882.11</v>
      </c>
      <c r="E259">
        <v>1866.12</v>
      </c>
      <c r="F259">
        <v>583.99599999999998</v>
      </c>
      <c r="G259">
        <v>6.1227799999999999E-2</v>
      </c>
      <c r="H259">
        <v>0.95514200000000005</v>
      </c>
      <c r="I259">
        <v>0</v>
      </c>
    </row>
    <row r="260" spans="1:9" x14ac:dyDescent="0.25">
      <c r="A260" t="s">
        <v>100</v>
      </c>
      <c r="B260">
        <v>1967.16</v>
      </c>
      <c r="C260">
        <v>1965.36</v>
      </c>
      <c r="D260">
        <v>1882.59</v>
      </c>
      <c r="E260">
        <v>1866.62</v>
      </c>
      <c r="F260">
        <v>584.37900000000002</v>
      </c>
      <c r="G260">
        <v>5.1874400000000001E-2</v>
      </c>
      <c r="H260">
        <v>0.95543299999999998</v>
      </c>
      <c r="I260">
        <v>0</v>
      </c>
    </row>
    <row r="261" spans="1:9" x14ac:dyDescent="0.25">
      <c r="A261" t="s">
        <v>100</v>
      </c>
      <c r="B261">
        <v>1967.09</v>
      </c>
      <c r="C261">
        <v>1965.27</v>
      </c>
      <c r="D261">
        <v>1882.75</v>
      </c>
      <c r="E261">
        <v>1866.75</v>
      </c>
      <c r="F261">
        <v>584.35400000000004</v>
      </c>
      <c r="G261">
        <v>5.3958899999999997E-2</v>
      </c>
      <c r="H261">
        <v>0.94532499999999997</v>
      </c>
      <c r="I261">
        <v>0</v>
      </c>
    </row>
    <row r="262" spans="1:9" x14ac:dyDescent="0.25">
      <c r="A262" t="s">
        <v>100</v>
      </c>
      <c r="B262">
        <v>2103.29</v>
      </c>
      <c r="C262">
        <v>1967.42</v>
      </c>
      <c r="D262">
        <v>1883.1</v>
      </c>
      <c r="E262">
        <v>1867.03</v>
      </c>
      <c r="F262">
        <v>584.56700000000001</v>
      </c>
      <c r="G262">
        <v>5.4029500000000001E-2</v>
      </c>
      <c r="H262">
        <v>0.94738599999999995</v>
      </c>
      <c r="I262">
        <v>0</v>
      </c>
    </row>
    <row r="263" spans="1:9" x14ac:dyDescent="0.25">
      <c r="A263" t="s">
        <v>100</v>
      </c>
      <c r="B263">
        <v>1978.35</v>
      </c>
      <c r="C263">
        <v>1975.76</v>
      </c>
      <c r="D263">
        <v>1882.93</v>
      </c>
      <c r="E263">
        <v>1866.25</v>
      </c>
      <c r="F263">
        <v>583.99900000000002</v>
      </c>
      <c r="G263">
        <v>4.6637999999999999E-2</v>
      </c>
      <c r="H263">
        <v>0.93183199999999999</v>
      </c>
      <c r="I263">
        <v>0</v>
      </c>
    </row>
    <row r="264" spans="1:9" x14ac:dyDescent="0.25">
      <c r="A264" t="s">
        <v>100</v>
      </c>
      <c r="B264">
        <v>1967.95</v>
      </c>
      <c r="C264">
        <v>1966.11</v>
      </c>
      <c r="D264">
        <v>1883.43</v>
      </c>
      <c r="E264">
        <v>1867.42</v>
      </c>
      <c r="F264">
        <v>585.03399999999999</v>
      </c>
      <c r="G264">
        <v>5.3918199999999999E-2</v>
      </c>
      <c r="H264">
        <v>0.95653600000000005</v>
      </c>
      <c r="I264">
        <v>0</v>
      </c>
    </row>
    <row r="265" spans="1:9" x14ac:dyDescent="0.25">
      <c r="A265" t="s">
        <v>100</v>
      </c>
      <c r="B265">
        <v>1966.92</v>
      </c>
      <c r="C265">
        <v>1965.08</v>
      </c>
      <c r="D265">
        <v>1882.42</v>
      </c>
      <c r="E265">
        <v>1866.35</v>
      </c>
      <c r="F265">
        <v>584.14300000000003</v>
      </c>
      <c r="G265">
        <v>6.1486100000000002E-2</v>
      </c>
      <c r="H265">
        <v>0.95405799999999996</v>
      </c>
      <c r="I265">
        <v>0</v>
      </c>
    </row>
    <row r="266" spans="1:9" x14ac:dyDescent="0.25">
      <c r="A266" t="s">
        <v>100</v>
      </c>
      <c r="B266">
        <v>1966.47</v>
      </c>
      <c r="C266">
        <v>1964.63</v>
      </c>
      <c r="D266">
        <v>1882.01</v>
      </c>
      <c r="E266">
        <v>1866.01</v>
      </c>
      <c r="F266">
        <v>583.95299999999997</v>
      </c>
      <c r="G266">
        <v>5.4523700000000001E-2</v>
      </c>
      <c r="H266">
        <v>0.93176000000000003</v>
      </c>
      <c r="I266">
        <v>0</v>
      </c>
    </row>
    <row r="267" spans="1:9" x14ac:dyDescent="0.25">
      <c r="A267" t="s">
        <v>100</v>
      </c>
      <c r="B267">
        <v>2128.5700000000002</v>
      </c>
      <c r="C267">
        <v>1967.14</v>
      </c>
      <c r="D267">
        <v>1883.23</v>
      </c>
      <c r="E267">
        <v>1867.2</v>
      </c>
      <c r="F267">
        <v>584.61400000000003</v>
      </c>
      <c r="G267">
        <v>5.4122499999999997E-2</v>
      </c>
      <c r="H267">
        <v>0.93860299999999997</v>
      </c>
      <c r="I267">
        <v>0</v>
      </c>
    </row>
    <row r="268" spans="1:9" x14ac:dyDescent="0.25">
      <c r="A268" t="s">
        <v>100</v>
      </c>
      <c r="B268">
        <v>1977.91</v>
      </c>
      <c r="C268">
        <v>1975.4</v>
      </c>
      <c r="D268">
        <v>1882.83</v>
      </c>
      <c r="E268">
        <v>1866.13</v>
      </c>
      <c r="F268">
        <v>583.91700000000003</v>
      </c>
      <c r="G268">
        <v>5.3922600000000001E-2</v>
      </c>
      <c r="H268">
        <v>0.95876399999999995</v>
      </c>
      <c r="I268">
        <v>0</v>
      </c>
    </row>
    <row r="269" spans="1:9" x14ac:dyDescent="0.25">
      <c r="A269" t="s">
        <v>100</v>
      </c>
      <c r="B269">
        <v>1966.88</v>
      </c>
      <c r="C269">
        <v>1965.04</v>
      </c>
      <c r="D269">
        <v>1882.46</v>
      </c>
      <c r="E269">
        <v>1866.45</v>
      </c>
      <c r="F269">
        <v>584.32299999999998</v>
      </c>
      <c r="G269">
        <v>5.3913700000000002E-2</v>
      </c>
      <c r="H269">
        <v>0.931836</v>
      </c>
      <c r="I269">
        <v>0</v>
      </c>
    </row>
    <row r="270" spans="1:9" x14ac:dyDescent="0.25">
      <c r="A270" t="s">
        <v>100</v>
      </c>
      <c r="B270">
        <v>1967.15</v>
      </c>
      <c r="C270">
        <v>1965.33</v>
      </c>
      <c r="D270">
        <v>1882.81</v>
      </c>
      <c r="E270">
        <v>1866.79</v>
      </c>
      <c r="F270">
        <v>584.62300000000005</v>
      </c>
      <c r="G270">
        <v>5.3930100000000002E-2</v>
      </c>
      <c r="H270">
        <v>0.931836</v>
      </c>
      <c r="I270">
        <v>0</v>
      </c>
    </row>
    <row r="271" spans="1:9" x14ac:dyDescent="0.25">
      <c r="A271" t="s">
        <v>100</v>
      </c>
      <c r="B271">
        <v>1967.38</v>
      </c>
      <c r="C271">
        <v>1965.47</v>
      </c>
      <c r="D271">
        <v>1882.32</v>
      </c>
      <c r="E271">
        <v>1866.28</v>
      </c>
      <c r="F271">
        <v>584.10199999999998</v>
      </c>
      <c r="G271">
        <v>5.39385E-2</v>
      </c>
      <c r="H271">
        <v>0.95913700000000002</v>
      </c>
      <c r="I271">
        <v>0</v>
      </c>
    </row>
    <row r="272" spans="1:9" x14ac:dyDescent="0.25">
      <c r="A272" t="s">
        <v>100</v>
      </c>
      <c r="B272">
        <v>2133.61</v>
      </c>
      <c r="C272">
        <v>1968.49</v>
      </c>
      <c r="D272">
        <v>1883.76</v>
      </c>
      <c r="E272">
        <v>1867.74</v>
      </c>
      <c r="F272">
        <v>584.94899999999996</v>
      </c>
      <c r="G272">
        <v>5.39578E-2</v>
      </c>
      <c r="H272">
        <v>0.940724</v>
      </c>
      <c r="I272">
        <v>0</v>
      </c>
    </row>
    <row r="273" spans="1:25" x14ac:dyDescent="0.25">
      <c r="A273" t="s">
        <v>100</v>
      </c>
      <c r="B273">
        <v>1979.96</v>
      </c>
      <c r="C273">
        <v>1977.33</v>
      </c>
      <c r="D273">
        <v>1883.31</v>
      </c>
      <c r="E273">
        <v>1866.54</v>
      </c>
      <c r="F273">
        <v>584.33299999999997</v>
      </c>
      <c r="G273">
        <v>5.39141E-2</v>
      </c>
      <c r="H273">
        <v>0.95538100000000004</v>
      </c>
      <c r="I273">
        <v>0</v>
      </c>
    </row>
    <row r="274" spans="1:25" x14ac:dyDescent="0.25">
      <c r="A274" t="s">
        <v>100</v>
      </c>
      <c r="B274">
        <v>1966.71</v>
      </c>
      <c r="C274">
        <v>1964.85</v>
      </c>
      <c r="D274">
        <v>1882.36</v>
      </c>
      <c r="E274">
        <v>1866.34</v>
      </c>
      <c r="F274">
        <v>584.16800000000001</v>
      </c>
      <c r="G274">
        <v>5.5419900000000001E-2</v>
      </c>
      <c r="H274">
        <v>0.95003499999999996</v>
      </c>
      <c r="I274">
        <v>0</v>
      </c>
    </row>
    <row r="275" spans="1:25" x14ac:dyDescent="0.25">
      <c r="A275" t="s">
        <v>100</v>
      </c>
      <c r="B275">
        <v>1966.8</v>
      </c>
      <c r="C275">
        <v>1965</v>
      </c>
      <c r="D275">
        <v>1882.63</v>
      </c>
      <c r="E275">
        <v>1866.61</v>
      </c>
      <c r="F275">
        <v>584.39700000000005</v>
      </c>
      <c r="G275">
        <v>5.40437E-2</v>
      </c>
      <c r="H275">
        <v>0.95099400000000001</v>
      </c>
      <c r="I275">
        <v>0</v>
      </c>
    </row>
    <row r="276" spans="1:25" x14ac:dyDescent="0.25">
      <c r="A276" t="s">
        <v>100</v>
      </c>
      <c r="B276">
        <v>1967.44</v>
      </c>
      <c r="C276">
        <v>1965.65</v>
      </c>
      <c r="D276">
        <v>1882.98</v>
      </c>
      <c r="E276">
        <v>1866.94</v>
      </c>
      <c r="F276">
        <v>584.83100000000002</v>
      </c>
      <c r="G276">
        <v>6.2248199999999997E-2</v>
      </c>
      <c r="H276">
        <v>0.93183199999999999</v>
      </c>
      <c r="I276">
        <v>0</v>
      </c>
    </row>
    <row r="277" spans="1:25" x14ac:dyDescent="0.25">
      <c r="A277" t="s">
        <v>100</v>
      </c>
      <c r="B277">
        <v>2125.9499999999998</v>
      </c>
      <c r="C277">
        <v>1968.27</v>
      </c>
      <c r="D277">
        <v>1883.46</v>
      </c>
      <c r="E277">
        <v>1867.4</v>
      </c>
      <c r="F277">
        <v>584.50400000000002</v>
      </c>
      <c r="G277">
        <v>5.52471E-2</v>
      </c>
      <c r="H277">
        <v>0.95835300000000001</v>
      </c>
      <c r="I277">
        <v>0</v>
      </c>
    </row>
    <row r="278" spans="1:25" x14ac:dyDescent="0.25">
      <c r="A278" t="s">
        <v>100</v>
      </c>
      <c r="B278">
        <v>1970.93</v>
      </c>
      <c r="C278">
        <v>1968.34</v>
      </c>
      <c r="D278">
        <v>1882.84</v>
      </c>
      <c r="E278">
        <v>1866.76</v>
      </c>
      <c r="F278">
        <v>584.60799999999995</v>
      </c>
      <c r="G278">
        <v>5.3925899999999999E-2</v>
      </c>
      <c r="H278">
        <v>0.95922700000000005</v>
      </c>
      <c r="I278">
        <v>0</v>
      </c>
    </row>
    <row r="279" spans="1:25" x14ac:dyDescent="0.25">
      <c r="A279" t="s">
        <v>100</v>
      </c>
      <c r="B279">
        <v>1967.79</v>
      </c>
      <c r="C279">
        <v>1965.93</v>
      </c>
      <c r="D279">
        <v>1882.94</v>
      </c>
      <c r="E279">
        <v>1866.91</v>
      </c>
      <c r="F279">
        <v>584.53700000000003</v>
      </c>
      <c r="G279">
        <v>5.4201100000000002E-2</v>
      </c>
      <c r="H279">
        <v>0.95902600000000005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1968.09</v>
      </c>
      <c r="C280">
        <v>1966.24</v>
      </c>
      <c r="D280">
        <v>1883.13</v>
      </c>
      <c r="E280">
        <v>1867.09</v>
      </c>
      <c r="F280">
        <v>584.83000000000004</v>
      </c>
      <c r="G280">
        <v>5.4313500000000001E-2</v>
      </c>
      <c r="H280">
        <v>0.94539200000000001</v>
      </c>
      <c r="I280">
        <v>0</v>
      </c>
      <c r="R280">
        <f>AVERAGE(B231:B280)</f>
        <v>1998.9240000000002</v>
      </c>
      <c r="S280">
        <f>AVERAGE(C231:C280)</f>
        <v>1967.5187999999998</v>
      </c>
      <c r="U280">
        <f>_xlfn.VAR.P(B231:B280)</f>
        <v>3856.6277120000013</v>
      </c>
      <c r="V280">
        <f>_xlfn.VAR.P(C231:C280)</f>
        <v>12.501110560000029</v>
      </c>
      <c r="X280">
        <f>1.96*SQRT(U280)/50</f>
        <v>2.4343887132846476</v>
      </c>
      <c r="Y280">
        <f>1.96*SQRT(V280)/50</f>
        <v>0.13859908560635761</v>
      </c>
    </row>
    <row r="281" spans="1:25" x14ac:dyDescent="0.25">
      <c r="A281" t="s">
        <v>100</v>
      </c>
      <c r="B281">
        <v>99948.391413000005</v>
      </c>
      <c r="C281" t="s">
        <v>36</v>
      </c>
    </row>
    <row r="282" spans="1:25" x14ac:dyDescent="0.25">
      <c r="A282" t="s">
        <v>86</v>
      </c>
      <c r="B282">
        <v>1237.93</v>
      </c>
      <c r="C282">
        <v>1236.1300000000001</v>
      </c>
      <c r="D282">
        <v>1154.2</v>
      </c>
      <c r="E282">
        <v>1140.25</v>
      </c>
      <c r="F282">
        <v>344.00799999999998</v>
      </c>
      <c r="G282">
        <v>5.4040699999999997E-2</v>
      </c>
      <c r="H282">
        <v>0.93183499999999997</v>
      </c>
      <c r="I282">
        <v>0</v>
      </c>
    </row>
    <row r="283" spans="1:25" x14ac:dyDescent="0.25">
      <c r="A283" t="s">
        <v>86</v>
      </c>
      <c r="B283">
        <v>1238.0899999999999</v>
      </c>
      <c r="C283">
        <v>1236.17</v>
      </c>
      <c r="D283">
        <v>1154.24</v>
      </c>
      <c r="E283">
        <v>1140.3499999999999</v>
      </c>
      <c r="F283">
        <v>344.08100000000002</v>
      </c>
      <c r="G283">
        <v>5.8931900000000002E-2</v>
      </c>
      <c r="H283">
        <v>0.93159499999999995</v>
      </c>
      <c r="I283">
        <v>0</v>
      </c>
    </row>
    <row r="284" spans="1:25" x14ac:dyDescent="0.25">
      <c r="A284" t="s">
        <v>86</v>
      </c>
      <c r="B284">
        <v>1619.58</v>
      </c>
      <c r="C284">
        <v>1238.8399999999999</v>
      </c>
      <c r="D284">
        <v>1154.8499999999999</v>
      </c>
      <c r="E284">
        <v>1140.49</v>
      </c>
      <c r="F284">
        <v>344.10399999999998</v>
      </c>
      <c r="G284">
        <v>5.4753099999999999E-2</v>
      </c>
      <c r="H284">
        <v>0.95879199999999998</v>
      </c>
      <c r="I284">
        <v>0</v>
      </c>
    </row>
    <row r="285" spans="1:25" x14ac:dyDescent="0.25">
      <c r="A285" t="s">
        <v>86</v>
      </c>
      <c r="B285">
        <v>1337.34</v>
      </c>
      <c r="C285">
        <v>1246.54</v>
      </c>
      <c r="D285">
        <v>1154.67</v>
      </c>
      <c r="E285">
        <v>1139.96</v>
      </c>
      <c r="F285">
        <v>343.91199999999998</v>
      </c>
      <c r="G285">
        <v>5.4944800000000002E-2</v>
      </c>
      <c r="H285">
        <v>0.931836</v>
      </c>
      <c r="I285">
        <v>0</v>
      </c>
    </row>
    <row r="286" spans="1:25" x14ac:dyDescent="0.25">
      <c r="A286" t="s">
        <v>86</v>
      </c>
      <c r="B286">
        <v>1246.6600000000001</v>
      </c>
      <c r="C286">
        <v>1244.51</v>
      </c>
      <c r="D286">
        <v>1154.67</v>
      </c>
      <c r="E286">
        <v>1140.4100000000001</v>
      </c>
      <c r="F286">
        <v>344.053</v>
      </c>
      <c r="G286">
        <v>5.3917600000000003E-2</v>
      </c>
      <c r="H286">
        <v>0.93248299999999995</v>
      </c>
      <c r="I286">
        <v>0</v>
      </c>
    </row>
    <row r="287" spans="1:25" x14ac:dyDescent="0.25">
      <c r="A287" t="s">
        <v>86</v>
      </c>
      <c r="B287">
        <v>1239.3800000000001</v>
      </c>
      <c r="C287">
        <v>1237.43</v>
      </c>
      <c r="D287">
        <v>1154.06</v>
      </c>
      <c r="E287">
        <v>1140.22</v>
      </c>
      <c r="F287">
        <v>344.05500000000001</v>
      </c>
      <c r="G287">
        <v>5.3909600000000002E-2</v>
      </c>
      <c r="H287">
        <v>0.93176499999999995</v>
      </c>
      <c r="I287">
        <v>0</v>
      </c>
    </row>
    <row r="288" spans="1:25" x14ac:dyDescent="0.25">
      <c r="A288" t="s">
        <v>86</v>
      </c>
      <c r="B288">
        <v>1237.58</v>
      </c>
      <c r="C288">
        <v>1235.78</v>
      </c>
      <c r="D288">
        <v>1154.0899999999999</v>
      </c>
      <c r="E288">
        <v>1140.18</v>
      </c>
      <c r="F288">
        <v>344.11799999999999</v>
      </c>
      <c r="G288">
        <v>5.3965600000000002E-2</v>
      </c>
      <c r="H288">
        <v>0.95470999999999995</v>
      </c>
      <c r="I288">
        <v>0</v>
      </c>
    </row>
    <row r="289" spans="1:9" x14ac:dyDescent="0.25">
      <c r="A289" t="s">
        <v>86</v>
      </c>
      <c r="B289">
        <v>1237.69</v>
      </c>
      <c r="C289">
        <v>1235.8900000000001</v>
      </c>
      <c r="D289">
        <v>1154.22</v>
      </c>
      <c r="E289">
        <v>1140.3599999999999</v>
      </c>
      <c r="F289">
        <v>344.113</v>
      </c>
      <c r="G289">
        <v>5.5914899999999997E-2</v>
      </c>
      <c r="H289">
        <v>0.93183300000000002</v>
      </c>
      <c r="I289">
        <v>0</v>
      </c>
    </row>
    <row r="290" spans="1:9" x14ac:dyDescent="0.25">
      <c r="A290" t="s">
        <v>86</v>
      </c>
      <c r="B290">
        <v>1237.6199999999999</v>
      </c>
      <c r="C290">
        <v>1235.81</v>
      </c>
      <c r="D290">
        <v>1154.23</v>
      </c>
      <c r="E290">
        <v>1140.3499999999999</v>
      </c>
      <c r="F290">
        <v>344.125</v>
      </c>
      <c r="G290">
        <v>5.3922600000000001E-2</v>
      </c>
      <c r="H290">
        <v>0.95800099999999999</v>
      </c>
      <c r="I290">
        <v>0</v>
      </c>
    </row>
    <row r="291" spans="1:9" x14ac:dyDescent="0.25">
      <c r="A291" t="s">
        <v>86</v>
      </c>
      <c r="B291">
        <v>2551.6999999999998</v>
      </c>
      <c r="C291">
        <v>1237.04</v>
      </c>
      <c r="D291">
        <v>1154.3900000000001</v>
      </c>
      <c r="E291">
        <v>1140.44</v>
      </c>
      <c r="F291">
        <v>344.22199999999998</v>
      </c>
      <c r="G291">
        <v>5.48289E-2</v>
      </c>
      <c r="H291">
        <v>0.95746500000000001</v>
      </c>
      <c r="I291">
        <v>0</v>
      </c>
    </row>
    <row r="292" spans="1:9" x14ac:dyDescent="0.25">
      <c r="A292" t="s">
        <v>86</v>
      </c>
      <c r="B292">
        <v>1245.33</v>
      </c>
      <c r="C292">
        <v>1241.73</v>
      </c>
      <c r="D292">
        <v>1154.0899999999999</v>
      </c>
      <c r="E292">
        <v>1139.9100000000001</v>
      </c>
      <c r="F292">
        <v>343.78500000000003</v>
      </c>
      <c r="G292">
        <v>5.40087E-2</v>
      </c>
      <c r="H292">
        <v>0.931836</v>
      </c>
      <c r="I292">
        <v>0</v>
      </c>
    </row>
    <row r="293" spans="1:9" x14ac:dyDescent="0.25">
      <c r="A293" t="s">
        <v>86</v>
      </c>
      <c r="B293">
        <v>1238.1400000000001</v>
      </c>
      <c r="C293">
        <v>1236.3</v>
      </c>
      <c r="D293">
        <v>1154.0999999999999</v>
      </c>
      <c r="E293">
        <v>1140.2</v>
      </c>
      <c r="F293">
        <v>344.07499999999999</v>
      </c>
      <c r="G293">
        <v>3.9995500000000003E-2</v>
      </c>
      <c r="H293">
        <v>0.931836</v>
      </c>
      <c r="I293">
        <v>0</v>
      </c>
    </row>
    <row r="294" spans="1:9" x14ac:dyDescent="0.25">
      <c r="A294" t="s">
        <v>86</v>
      </c>
      <c r="B294">
        <v>1237.68</v>
      </c>
      <c r="C294">
        <v>1235.8800000000001</v>
      </c>
      <c r="D294">
        <v>1153.98</v>
      </c>
      <c r="E294">
        <v>1140.08</v>
      </c>
      <c r="F294">
        <v>344.15499999999997</v>
      </c>
      <c r="G294">
        <v>5.4171700000000003E-2</v>
      </c>
      <c r="H294">
        <v>0.95716900000000005</v>
      </c>
      <c r="I294">
        <v>0</v>
      </c>
    </row>
    <row r="295" spans="1:9" x14ac:dyDescent="0.25">
      <c r="A295" t="s">
        <v>86</v>
      </c>
      <c r="B295">
        <v>1237.57</v>
      </c>
      <c r="C295">
        <v>1235.78</v>
      </c>
      <c r="D295">
        <v>1154.2</v>
      </c>
      <c r="E295">
        <v>1140.31</v>
      </c>
      <c r="F295">
        <v>344.05599999999998</v>
      </c>
      <c r="G295">
        <v>5.3938100000000003E-2</v>
      </c>
      <c r="H295">
        <v>0.95107900000000001</v>
      </c>
      <c r="I295">
        <v>0</v>
      </c>
    </row>
    <row r="296" spans="1:9" x14ac:dyDescent="0.25">
      <c r="A296" t="s">
        <v>86</v>
      </c>
      <c r="B296">
        <v>1237.99</v>
      </c>
      <c r="C296">
        <v>1236.19</v>
      </c>
      <c r="D296">
        <v>1154.28</v>
      </c>
      <c r="E296">
        <v>1140.42</v>
      </c>
      <c r="F296">
        <v>344.15300000000002</v>
      </c>
      <c r="G296">
        <v>5.4023599999999998E-2</v>
      </c>
      <c r="H296">
        <v>0.95763500000000001</v>
      </c>
      <c r="I296">
        <v>0</v>
      </c>
    </row>
    <row r="297" spans="1:9" x14ac:dyDescent="0.25">
      <c r="A297" t="s">
        <v>86</v>
      </c>
      <c r="B297">
        <v>1237.56</v>
      </c>
      <c r="C297">
        <v>1235.75</v>
      </c>
      <c r="D297">
        <v>1154.05</v>
      </c>
      <c r="E297">
        <v>1140.19</v>
      </c>
      <c r="F297">
        <v>344.166</v>
      </c>
      <c r="G297">
        <v>5.3954299999999997E-2</v>
      </c>
      <c r="H297">
        <v>0.93182200000000004</v>
      </c>
      <c r="I297">
        <v>0</v>
      </c>
    </row>
    <row r="298" spans="1:9" x14ac:dyDescent="0.25">
      <c r="A298" t="s">
        <v>86</v>
      </c>
      <c r="B298">
        <v>2472.31</v>
      </c>
      <c r="C298">
        <v>1236.9100000000001</v>
      </c>
      <c r="D298">
        <v>1154.29</v>
      </c>
      <c r="E298">
        <v>1140.3800000000001</v>
      </c>
      <c r="F298">
        <v>344.09300000000002</v>
      </c>
      <c r="G298">
        <v>4.2209900000000002E-2</v>
      </c>
      <c r="H298">
        <v>0.95142300000000002</v>
      </c>
      <c r="I298">
        <v>0</v>
      </c>
    </row>
    <row r="299" spans="1:9" x14ac:dyDescent="0.25">
      <c r="A299" t="s">
        <v>86</v>
      </c>
      <c r="B299">
        <v>1251.76</v>
      </c>
      <c r="C299">
        <v>1247.93</v>
      </c>
      <c r="D299">
        <v>1154.6099999999999</v>
      </c>
      <c r="E299">
        <v>1139.8699999999999</v>
      </c>
      <c r="F299">
        <v>343.80500000000001</v>
      </c>
      <c r="G299">
        <v>5.4466399999999998E-2</v>
      </c>
      <c r="H299">
        <v>0.95637899999999998</v>
      </c>
      <c r="I299">
        <v>0</v>
      </c>
    </row>
    <row r="300" spans="1:9" x14ac:dyDescent="0.25">
      <c r="A300" t="s">
        <v>86</v>
      </c>
      <c r="B300">
        <v>1245.4100000000001</v>
      </c>
      <c r="C300">
        <v>1243.44</v>
      </c>
      <c r="D300">
        <v>1154.4100000000001</v>
      </c>
      <c r="E300">
        <v>1140.1500000000001</v>
      </c>
      <c r="F300">
        <v>344.01600000000002</v>
      </c>
      <c r="G300">
        <v>5.40683E-2</v>
      </c>
      <c r="H300">
        <v>0.95619299999999996</v>
      </c>
      <c r="I300">
        <v>0</v>
      </c>
    </row>
    <row r="301" spans="1:9" x14ac:dyDescent="0.25">
      <c r="A301" t="s">
        <v>86</v>
      </c>
      <c r="B301">
        <v>1237.8800000000001</v>
      </c>
      <c r="C301">
        <v>1236.01</v>
      </c>
      <c r="D301">
        <v>1154.0999999999999</v>
      </c>
      <c r="E301">
        <v>1140.26</v>
      </c>
      <c r="F301">
        <v>344.10599999999999</v>
      </c>
      <c r="G301">
        <v>5.3909800000000001E-2</v>
      </c>
      <c r="H301">
        <v>0.95824900000000002</v>
      </c>
      <c r="I301">
        <v>0</v>
      </c>
    </row>
    <row r="302" spans="1:9" x14ac:dyDescent="0.25">
      <c r="A302" t="s">
        <v>86</v>
      </c>
      <c r="B302">
        <v>1238.0999999999999</v>
      </c>
      <c r="C302">
        <v>1236.27</v>
      </c>
      <c r="D302">
        <v>1154.2</v>
      </c>
      <c r="E302">
        <v>1140.3</v>
      </c>
      <c r="F302">
        <v>344.16199999999998</v>
      </c>
      <c r="G302">
        <v>5.3914400000000001E-2</v>
      </c>
      <c r="H302">
        <v>0.93180600000000002</v>
      </c>
      <c r="I302">
        <v>0</v>
      </c>
    </row>
    <row r="303" spans="1:9" x14ac:dyDescent="0.25">
      <c r="A303" t="s">
        <v>86</v>
      </c>
      <c r="B303">
        <v>1238</v>
      </c>
      <c r="C303">
        <v>1236.22</v>
      </c>
      <c r="D303">
        <v>1154.24</v>
      </c>
      <c r="E303">
        <v>1140.3499999999999</v>
      </c>
      <c r="F303">
        <v>344.16199999999998</v>
      </c>
      <c r="G303">
        <v>3.5431299999999999E-2</v>
      </c>
      <c r="H303">
        <v>0.95916699999999999</v>
      </c>
      <c r="I303">
        <v>0</v>
      </c>
    </row>
    <row r="304" spans="1:9" x14ac:dyDescent="0.25">
      <c r="A304" t="s">
        <v>86</v>
      </c>
      <c r="B304">
        <v>1238.06</v>
      </c>
      <c r="C304">
        <v>1236.26</v>
      </c>
      <c r="D304">
        <v>1154.33</v>
      </c>
      <c r="E304">
        <v>1140.44</v>
      </c>
      <c r="F304">
        <v>344.15699999999998</v>
      </c>
      <c r="G304">
        <v>5.4006600000000002E-2</v>
      </c>
      <c r="H304">
        <v>0.93178899999999998</v>
      </c>
      <c r="I304">
        <v>0</v>
      </c>
    </row>
    <row r="305" spans="1:9" x14ac:dyDescent="0.25">
      <c r="A305" t="s">
        <v>86</v>
      </c>
      <c r="B305">
        <v>2528.98</v>
      </c>
      <c r="C305">
        <v>1236.83</v>
      </c>
      <c r="D305">
        <v>1154.19</v>
      </c>
      <c r="E305">
        <v>1140.24</v>
      </c>
      <c r="F305">
        <v>344.10700000000003</v>
      </c>
      <c r="G305">
        <v>5.5746400000000002E-2</v>
      </c>
      <c r="H305">
        <v>0.95308599999999999</v>
      </c>
      <c r="I305">
        <v>0</v>
      </c>
    </row>
    <row r="306" spans="1:9" x14ac:dyDescent="0.25">
      <c r="A306" t="s">
        <v>86</v>
      </c>
      <c r="B306">
        <v>1747.54</v>
      </c>
      <c r="C306">
        <v>1242.51</v>
      </c>
      <c r="D306">
        <v>1154.28</v>
      </c>
      <c r="E306">
        <v>1139.9000000000001</v>
      </c>
      <c r="F306">
        <v>343.83800000000002</v>
      </c>
      <c r="G306">
        <v>5.3937100000000002E-2</v>
      </c>
      <c r="H306">
        <v>0.93183700000000003</v>
      </c>
      <c r="I306">
        <v>0</v>
      </c>
    </row>
    <row r="307" spans="1:9" x14ac:dyDescent="0.25">
      <c r="A307" t="s">
        <v>86</v>
      </c>
      <c r="B307">
        <v>1247.5899999999999</v>
      </c>
      <c r="C307">
        <v>1245.53</v>
      </c>
      <c r="D307">
        <v>1154.0899999999999</v>
      </c>
      <c r="E307">
        <v>1139.74</v>
      </c>
      <c r="F307">
        <v>343.79899999999998</v>
      </c>
      <c r="G307">
        <v>5.5251300000000003E-2</v>
      </c>
      <c r="H307">
        <v>0.931836</v>
      </c>
      <c r="I307">
        <v>0</v>
      </c>
    </row>
    <row r="308" spans="1:9" x14ac:dyDescent="0.25">
      <c r="A308" t="s">
        <v>86</v>
      </c>
      <c r="B308">
        <v>1239.1199999999999</v>
      </c>
      <c r="C308">
        <v>1237.1500000000001</v>
      </c>
      <c r="D308">
        <v>1154.1199999999999</v>
      </c>
      <c r="E308">
        <v>1140.3</v>
      </c>
      <c r="F308">
        <v>343.96600000000001</v>
      </c>
      <c r="G308">
        <v>5.4361600000000003E-2</v>
      </c>
      <c r="H308">
        <v>0.95330800000000004</v>
      </c>
      <c r="I308">
        <v>0</v>
      </c>
    </row>
    <row r="309" spans="1:9" x14ac:dyDescent="0.25">
      <c r="A309" t="s">
        <v>86</v>
      </c>
      <c r="B309">
        <v>1238.05</v>
      </c>
      <c r="C309">
        <v>1236.18</v>
      </c>
      <c r="D309">
        <v>1154.1199999999999</v>
      </c>
      <c r="E309">
        <v>1140.24</v>
      </c>
      <c r="F309">
        <v>344.09</v>
      </c>
      <c r="G309">
        <v>2.9658400000000001E-2</v>
      </c>
      <c r="H309">
        <v>0.93174599999999996</v>
      </c>
      <c r="I309">
        <v>0</v>
      </c>
    </row>
    <row r="310" spans="1:9" x14ac:dyDescent="0.25">
      <c r="A310" t="s">
        <v>86</v>
      </c>
      <c r="B310">
        <v>1237.9000000000001</v>
      </c>
      <c r="C310">
        <v>1236.08</v>
      </c>
      <c r="D310">
        <v>1154.26</v>
      </c>
      <c r="E310">
        <v>1140.3800000000001</v>
      </c>
      <c r="F310">
        <v>344.15600000000001</v>
      </c>
      <c r="G310">
        <v>5.3996000000000002E-2</v>
      </c>
      <c r="H310">
        <v>0.94910700000000003</v>
      </c>
      <c r="I310">
        <v>0</v>
      </c>
    </row>
    <row r="311" spans="1:9" x14ac:dyDescent="0.25">
      <c r="A311" t="s">
        <v>86</v>
      </c>
      <c r="B311">
        <v>1237.8499999999999</v>
      </c>
      <c r="C311">
        <v>1236.05</v>
      </c>
      <c r="D311">
        <v>1154.17</v>
      </c>
      <c r="E311">
        <v>1140.3</v>
      </c>
      <c r="F311">
        <v>344.10199999999998</v>
      </c>
      <c r="G311">
        <v>5.4448099999999999E-2</v>
      </c>
      <c r="H311">
        <v>0.93183700000000003</v>
      </c>
      <c r="I311">
        <v>0</v>
      </c>
    </row>
    <row r="312" spans="1:9" x14ac:dyDescent="0.25">
      <c r="A312" t="s">
        <v>86</v>
      </c>
      <c r="B312">
        <v>2047.24</v>
      </c>
      <c r="C312">
        <v>1238.3800000000001</v>
      </c>
      <c r="D312">
        <v>1154.3</v>
      </c>
      <c r="E312">
        <v>1140.3</v>
      </c>
      <c r="F312">
        <v>344.06400000000002</v>
      </c>
      <c r="G312">
        <v>5.39163E-2</v>
      </c>
      <c r="H312">
        <v>0.931836</v>
      </c>
      <c r="I312">
        <v>0</v>
      </c>
    </row>
    <row r="313" spans="1:9" x14ac:dyDescent="0.25">
      <c r="A313" t="s">
        <v>86</v>
      </c>
      <c r="B313">
        <v>1252.01</v>
      </c>
      <c r="C313">
        <v>1248.04</v>
      </c>
      <c r="D313">
        <v>1154.72</v>
      </c>
      <c r="E313">
        <v>1140</v>
      </c>
      <c r="F313">
        <v>343.89100000000002</v>
      </c>
      <c r="G313">
        <v>5.40408E-2</v>
      </c>
      <c r="H313">
        <v>0.958399</v>
      </c>
      <c r="I313">
        <v>0</v>
      </c>
    </row>
    <row r="314" spans="1:9" x14ac:dyDescent="0.25">
      <c r="A314" t="s">
        <v>86</v>
      </c>
      <c r="B314">
        <v>1247.07</v>
      </c>
      <c r="C314">
        <v>1245.01</v>
      </c>
      <c r="D314">
        <v>1154.5</v>
      </c>
      <c r="E314">
        <v>1140.1199999999999</v>
      </c>
      <c r="F314">
        <v>344.048</v>
      </c>
      <c r="G314">
        <v>5.4095200000000003E-2</v>
      </c>
      <c r="H314">
        <v>0.931836</v>
      </c>
      <c r="I314">
        <v>0</v>
      </c>
    </row>
    <row r="315" spans="1:9" x14ac:dyDescent="0.25">
      <c r="A315" t="s">
        <v>86</v>
      </c>
      <c r="B315">
        <v>1238.1099999999999</v>
      </c>
      <c r="C315">
        <v>1236.25</v>
      </c>
      <c r="D315">
        <v>1154.42</v>
      </c>
      <c r="E315">
        <v>1140.54</v>
      </c>
      <c r="F315">
        <v>344.17700000000002</v>
      </c>
      <c r="G315">
        <v>5.6411500000000003E-2</v>
      </c>
      <c r="H315">
        <v>0.95572800000000002</v>
      </c>
      <c r="I315">
        <v>0</v>
      </c>
    </row>
    <row r="316" spans="1:9" x14ac:dyDescent="0.25">
      <c r="A316" t="s">
        <v>86</v>
      </c>
      <c r="B316">
        <v>1237.71</v>
      </c>
      <c r="C316">
        <v>1235.8900000000001</v>
      </c>
      <c r="D316">
        <v>1154.33</v>
      </c>
      <c r="E316">
        <v>1140.46</v>
      </c>
      <c r="F316">
        <v>344.13600000000002</v>
      </c>
      <c r="G316">
        <v>5.4026999999999999E-2</v>
      </c>
      <c r="H316">
        <v>0.95898799999999995</v>
      </c>
      <c r="I316">
        <v>0</v>
      </c>
    </row>
    <row r="317" spans="1:9" x14ac:dyDescent="0.25">
      <c r="A317" t="s">
        <v>86</v>
      </c>
      <c r="B317">
        <v>1237.55</v>
      </c>
      <c r="C317">
        <v>1235.76</v>
      </c>
      <c r="D317">
        <v>1154.18</v>
      </c>
      <c r="E317">
        <v>1140.33</v>
      </c>
      <c r="F317">
        <v>344.15300000000002</v>
      </c>
      <c r="G317">
        <v>5.4287599999999998E-2</v>
      </c>
      <c r="H317">
        <v>0.93585600000000002</v>
      </c>
      <c r="I317">
        <v>0</v>
      </c>
    </row>
    <row r="318" spans="1:9" x14ac:dyDescent="0.25">
      <c r="A318" t="s">
        <v>86</v>
      </c>
      <c r="B318">
        <v>1238.08</v>
      </c>
      <c r="C318">
        <v>1236.29</v>
      </c>
      <c r="D318">
        <v>1154.3499999999999</v>
      </c>
      <c r="E318">
        <v>1140.43</v>
      </c>
      <c r="F318">
        <v>344.17</v>
      </c>
      <c r="G318">
        <v>5.4856099999999998E-2</v>
      </c>
      <c r="H318">
        <v>0.94516999999999995</v>
      </c>
      <c r="I318">
        <v>0</v>
      </c>
    </row>
    <row r="319" spans="1:9" x14ac:dyDescent="0.25">
      <c r="A319" t="s">
        <v>86</v>
      </c>
      <c r="B319">
        <v>2586.35</v>
      </c>
      <c r="C319">
        <v>1236.6500000000001</v>
      </c>
      <c r="D319">
        <v>1154.27</v>
      </c>
      <c r="E319">
        <v>1140.3499999999999</v>
      </c>
      <c r="F319">
        <v>344.072</v>
      </c>
      <c r="G319">
        <v>5.42254E-2</v>
      </c>
      <c r="H319">
        <v>0.956395</v>
      </c>
      <c r="I319">
        <v>0</v>
      </c>
    </row>
    <row r="320" spans="1:9" x14ac:dyDescent="0.25">
      <c r="A320" t="s">
        <v>86</v>
      </c>
      <c r="B320">
        <v>1278.9100000000001</v>
      </c>
      <c r="C320">
        <v>1247.95</v>
      </c>
      <c r="D320">
        <v>1154.69</v>
      </c>
      <c r="E320">
        <v>1139.99</v>
      </c>
      <c r="F320">
        <v>343.85199999999998</v>
      </c>
      <c r="G320">
        <v>5.4045500000000003E-2</v>
      </c>
      <c r="H320">
        <v>0.93652100000000005</v>
      </c>
      <c r="I320">
        <v>0</v>
      </c>
    </row>
    <row r="321" spans="1:25" x14ac:dyDescent="0.25">
      <c r="A321" t="s">
        <v>86</v>
      </c>
      <c r="B321">
        <v>1247.75</v>
      </c>
      <c r="C321">
        <v>1245.6199999999999</v>
      </c>
      <c r="D321">
        <v>1154.6600000000001</v>
      </c>
      <c r="E321">
        <v>1140.2</v>
      </c>
      <c r="F321">
        <v>344.03199999999998</v>
      </c>
      <c r="G321">
        <v>5.5467599999999999E-2</v>
      </c>
      <c r="H321">
        <v>0.93181599999999998</v>
      </c>
      <c r="I321">
        <v>0</v>
      </c>
    </row>
    <row r="322" spans="1:25" x14ac:dyDescent="0.25">
      <c r="A322" t="s">
        <v>86</v>
      </c>
      <c r="B322">
        <v>1238.03</v>
      </c>
      <c r="C322">
        <v>1236.18</v>
      </c>
      <c r="D322">
        <v>1154.18</v>
      </c>
      <c r="E322">
        <v>1140.24</v>
      </c>
      <c r="F322">
        <v>344.09699999999998</v>
      </c>
      <c r="G322">
        <v>6.4297900000000005E-2</v>
      </c>
      <c r="H322">
        <v>0.94517700000000004</v>
      </c>
      <c r="I322">
        <v>0</v>
      </c>
    </row>
    <row r="323" spans="1:25" x14ac:dyDescent="0.25">
      <c r="A323" t="s">
        <v>86</v>
      </c>
      <c r="B323">
        <v>1237.96</v>
      </c>
      <c r="C323">
        <v>1236.1400000000001</v>
      </c>
      <c r="D323">
        <v>1154.26</v>
      </c>
      <c r="E323">
        <v>1140.4000000000001</v>
      </c>
      <c r="F323">
        <v>344.19</v>
      </c>
      <c r="G323">
        <v>5.4258300000000002E-2</v>
      </c>
      <c r="H323">
        <v>0.95859300000000003</v>
      </c>
      <c r="I323">
        <v>0</v>
      </c>
    </row>
    <row r="324" spans="1:25" x14ac:dyDescent="0.25">
      <c r="A324" t="s">
        <v>86</v>
      </c>
      <c r="B324">
        <v>1237.8900000000001</v>
      </c>
      <c r="C324">
        <v>1236.0999999999999</v>
      </c>
      <c r="D324">
        <v>1154.28</v>
      </c>
      <c r="E324">
        <v>1140.3800000000001</v>
      </c>
      <c r="F324">
        <v>344.10599999999999</v>
      </c>
      <c r="G324">
        <v>5.3963299999999999E-2</v>
      </c>
      <c r="H324">
        <v>0.952959</v>
      </c>
      <c r="I324">
        <v>0</v>
      </c>
    </row>
    <row r="325" spans="1:25" x14ac:dyDescent="0.25">
      <c r="A325" t="s">
        <v>86</v>
      </c>
      <c r="B325">
        <v>1237.92</v>
      </c>
      <c r="C325">
        <v>1236.1300000000001</v>
      </c>
      <c r="D325">
        <v>1154.47</v>
      </c>
      <c r="E325">
        <v>1140.6199999999999</v>
      </c>
      <c r="F325">
        <v>344.178</v>
      </c>
      <c r="G325">
        <v>5.5749600000000003E-2</v>
      </c>
      <c r="H325">
        <v>0.95922399999999997</v>
      </c>
      <c r="I325">
        <v>0</v>
      </c>
    </row>
    <row r="326" spans="1:25" x14ac:dyDescent="0.25">
      <c r="A326" t="s">
        <v>86</v>
      </c>
      <c r="B326">
        <v>2530.89</v>
      </c>
      <c r="C326">
        <v>1237.06</v>
      </c>
      <c r="D326">
        <v>1154.26</v>
      </c>
      <c r="E326">
        <v>1140.3699999999999</v>
      </c>
      <c r="F326">
        <v>344.04500000000002</v>
      </c>
      <c r="G326">
        <v>5.44696E-2</v>
      </c>
      <c r="H326">
        <v>0.93178799999999995</v>
      </c>
      <c r="I326">
        <v>0</v>
      </c>
    </row>
    <row r="327" spans="1:25" x14ac:dyDescent="0.25">
      <c r="A327" t="s">
        <v>86</v>
      </c>
      <c r="B327">
        <v>1271.32</v>
      </c>
      <c r="C327">
        <v>1241.4100000000001</v>
      </c>
      <c r="D327">
        <v>1154.23</v>
      </c>
      <c r="E327">
        <v>1140.02</v>
      </c>
      <c r="F327">
        <v>343.93799999999999</v>
      </c>
      <c r="G327">
        <v>5.39122E-2</v>
      </c>
      <c r="H327">
        <v>0.95922399999999997</v>
      </c>
      <c r="I327">
        <v>0</v>
      </c>
    </row>
    <row r="328" spans="1:25" x14ac:dyDescent="0.25">
      <c r="A328" t="s">
        <v>86</v>
      </c>
      <c r="B328">
        <v>1238.56</v>
      </c>
      <c r="C328">
        <v>1236.6300000000001</v>
      </c>
      <c r="D328">
        <v>1154.19</v>
      </c>
      <c r="E328">
        <v>1140.29</v>
      </c>
      <c r="F328">
        <v>344.06700000000001</v>
      </c>
      <c r="G328">
        <v>5.3939500000000001E-2</v>
      </c>
      <c r="H328">
        <v>0.95896000000000003</v>
      </c>
      <c r="I328">
        <v>0</v>
      </c>
    </row>
    <row r="329" spans="1:25" x14ac:dyDescent="0.25">
      <c r="A329" t="s">
        <v>86</v>
      </c>
      <c r="B329">
        <v>1237.95</v>
      </c>
      <c r="C329">
        <v>1236.1300000000001</v>
      </c>
      <c r="D329">
        <v>1154.25</v>
      </c>
      <c r="E329">
        <v>1140.3399999999999</v>
      </c>
      <c r="F329">
        <v>344.09899999999999</v>
      </c>
      <c r="G329">
        <v>5.4375399999999997E-2</v>
      </c>
      <c r="H329">
        <v>0.931836</v>
      </c>
      <c r="I329">
        <v>0</v>
      </c>
    </row>
    <row r="330" spans="1:25" x14ac:dyDescent="0.25">
      <c r="A330" t="s">
        <v>86</v>
      </c>
      <c r="B330">
        <v>1237.93</v>
      </c>
      <c r="C330">
        <v>1236.1300000000001</v>
      </c>
      <c r="D330">
        <v>1154.25</v>
      </c>
      <c r="E330">
        <v>1140.3900000000001</v>
      </c>
      <c r="F330">
        <v>344.14100000000002</v>
      </c>
      <c r="G330">
        <v>5.3910699999999999E-2</v>
      </c>
      <c r="H330">
        <v>0.95872900000000005</v>
      </c>
      <c r="I330">
        <v>0</v>
      </c>
    </row>
    <row r="331" spans="1:25" x14ac:dyDescent="0.25">
      <c r="A331" t="s">
        <v>86</v>
      </c>
      <c r="B331">
        <v>1237.8399999999999</v>
      </c>
      <c r="C331">
        <v>1236.02</v>
      </c>
      <c r="D331">
        <v>1154.3800000000001</v>
      </c>
      <c r="E331">
        <v>1140.52</v>
      </c>
      <c r="F331">
        <v>344.161</v>
      </c>
      <c r="G331">
        <v>5.4586500000000003E-2</v>
      </c>
      <c r="H331">
        <v>0.95772900000000005</v>
      </c>
      <c r="I331">
        <v>0</v>
      </c>
    </row>
    <row r="332" spans="1:25" x14ac:dyDescent="0.25">
      <c r="A332" t="s">
        <v>86</v>
      </c>
      <c r="B332">
        <v>1238.04</v>
      </c>
      <c r="C332">
        <v>1236.24</v>
      </c>
      <c r="D332">
        <v>1154.27</v>
      </c>
      <c r="E332">
        <v>1140.3699999999999</v>
      </c>
      <c r="F332">
        <v>344.16399999999999</v>
      </c>
      <c r="G332">
        <v>5.3911500000000001E-2</v>
      </c>
      <c r="H332">
        <v>0.95915899999999998</v>
      </c>
      <c r="I332">
        <v>0</v>
      </c>
    </row>
    <row r="333" spans="1:25" x14ac:dyDescent="0.25">
      <c r="A333" t="s">
        <v>86</v>
      </c>
      <c r="B333">
        <v>2583.9</v>
      </c>
      <c r="C333">
        <v>1236.56</v>
      </c>
      <c r="D333">
        <v>1154.0999999999999</v>
      </c>
      <c r="E333">
        <v>1140.17</v>
      </c>
      <c r="F333">
        <v>344.15899999999999</v>
      </c>
      <c r="G333">
        <v>5.4084500000000001E-2</v>
      </c>
      <c r="H333">
        <v>0.93183000000000005</v>
      </c>
      <c r="I333">
        <v>0</v>
      </c>
    </row>
    <row r="334" spans="1:25" x14ac:dyDescent="0.25">
      <c r="A334" t="s">
        <v>86</v>
      </c>
      <c r="B334">
        <v>1340.11</v>
      </c>
      <c r="C334">
        <v>1248.67</v>
      </c>
      <c r="D334">
        <v>1154.82</v>
      </c>
      <c r="E334">
        <v>1140.07</v>
      </c>
      <c r="F334">
        <v>343.892</v>
      </c>
      <c r="G334">
        <v>5.4136099999999999E-2</v>
      </c>
      <c r="H334">
        <v>0.93182299999999996</v>
      </c>
      <c r="I334">
        <v>0</v>
      </c>
    </row>
    <row r="335" spans="1:25" x14ac:dyDescent="0.25">
      <c r="A335" t="s">
        <v>86</v>
      </c>
      <c r="B335">
        <v>1246.55</v>
      </c>
      <c r="C335">
        <v>1244.42</v>
      </c>
      <c r="D335">
        <v>1154.6400000000001</v>
      </c>
      <c r="E335">
        <v>1140.31</v>
      </c>
      <c r="F335">
        <v>344.09199999999998</v>
      </c>
      <c r="G335">
        <v>5.5643999999999999E-2</v>
      </c>
      <c r="H335">
        <v>0.93181999999999998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1238.32</v>
      </c>
      <c r="C336">
        <v>1236.42</v>
      </c>
      <c r="D336">
        <v>1154.25</v>
      </c>
      <c r="E336">
        <v>1140.3499999999999</v>
      </c>
      <c r="F336">
        <v>344.161</v>
      </c>
      <c r="G336">
        <v>5.4005299999999999E-2</v>
      </c>
      <c r="H336">
        <v>0.95665299999999998</v>
      </c>
      <c r="I336">
        <v>0</v>
      </c>
      <c r="R336">
        <f>AVERAGE(B287:B336)</f>
        <v>1426.0155999999999</v>
      </c>
      <c r="S336">
        <f>AVERAGE(C287:C336)</f>
        <v>1238.4605999999994</v>
      </c>
      <c r="U336">
        <f>_xlfn.VAR.P(B287:B336)</f>
        <v>187561.52558864135</v>
      </c>
      <c r="V336">
        <f>_xlfn.VAR.P(C287:C336)</f>
        <v>15.963909639999995</v>
      </c>
      <c r="X336">
        <f>1.96*SQRT(U336)/50</f>
        <v>16.976882596063678</v>
      </c>
      <c r="Y336">
        <f>1.96*SQRT(V336)/50</f>
        <v>0.15662305739963575</v>
      </c>
    </row>
    <row r="337" spans="1:9" x14ac:dyDescent="0.25">
      <c r="A337" t="s">
        <v>86</v>
      </c>
      <c r="B337">
        <v>71303.431119000001</v>
      </c>
      <c r="C337" t="s">
        <v>36</v>
      </c>
    </row>
    <row r="338" spans="1:9" x14ac:dyDescent="0.25">
      <c r="A338" t="s">
        <v>101</v>
      </c>
      <c r="B338">
        <v>6088.2</v>
      </c>
      <c r="C338">
        <v>5737.25</v>
      </c>
      <c r="D338">
        <v>5658.29</v>
      </c>
      <c r="E338">
        <v>5613.29</v>
      </c>
      <c r="F338">
        <v>3657.45</v>
      </c>
      <c r="G338">
        <v>5.3999999999999999E-2</v>
      </c>
      <c r="H338">
        <v>0.94950999999999997</v>
      </c>
      <c r="I338">
        <v>0</v>
      </c>
    </row>
    <row r="339" spans="1:9" x14ac:dyDescent="0.25">
      <c r="A339" t="s">
        <v>101</v>
      </c>
      <c r="B339">
        <v>6149.06</v>
      </c>
      <c r="C339">
        <v>6145.16</v>
      </c>
      <c r="D339">
        <v>6062.84</v>
      </c>
      <c r="E339">
        <v>6013.36</v>
      </c>
      <c r="F339">
        <v>3931.68</v>
      </c>
      <c r="G339">
        <v>5.40741E-2</v>
      </c>
      <c r="H339">
        <v>0.95914699999999997</v>
      </c>
      <c r="I339">
        <v>0</v>
      </c>
    </row>
    <row r="340" spans="1:9" x14ac:dyDescent="0.25">
      <c r="A340" t="s">
        <v>101</v>
      </c>
      <c r="B340">
        <v>6099.65</v>
      </c>
      <c r="C340">
        <v>6097.74</v>
      </c>
      <c r="D340">
        <v>6016.24</v>
      </c>
      <c r="E340">
        <v>5967.48</v>
      </c>
      <c r="F340">
        <v>3893.7</v>
      </c>
      <c r="G340">
        <v>5.4015399999999998E-2</v>
      </c>
      <c r="H340">
        <v>0.94587399999999999</v>
      </c>
      <c r="I340">
        <v>0</v>
      </c>
    </row>
    <row r="341" spans="1:9" x14ac:dyDescent="0.25">
      <c r="A341" t="s">
        <v>101</v>
      </c>
      <c r="B341">
        <v>5818.2</v>
      </c>
      <c r="C341">
        <v>5816.31</v>
      </c>
      <c r="D341">
        <v>5737.4</v>
      </c>
      <c r="E341">
        <v>5692.27</v>
      </c>
      <c r="F341">
        <v>3637.05</v>
      </c>
      <c r="G341">
        <v>5.39385E-2</v>
      </c>
      <c r="H341">
        <v>0.94819900000000001</v>
      </c>
      <c r="I341">
        <v>0</v>
      </c>
    </row>
    <row r="342" spans="1:9" x14ac:dyDescent="0.25">
      <c r="A342" t="s">
        <v>101</v>
      </c>
      <c r="B342">
        <v>6237.95</v>
      </c>
      <c r="C342">
        <v>6235.95</v>
      </c>
      <c r="D342">
        <v>6153.13</v>
      </c>
      <c r="E342">
        <v>6103.41</v>
      </c>
      <c r="F342">
        <v>4005.6</v>
      </c>
      <c r="G342">
        <v>5.4291600000000002E-2</v>
      </c>
      <c r="H342">
        <v>0.953959</v>
      </c>
      <c r="I342">
        <v>0</v>
      </c>
    </row>
    <row r="343" spans="1:9" x14ac:dyDescent="0.25">
      <c r="A343" t="s">
        <v>101</v>
      </c>
      <c r="B343">
        <v>5866.89</v>
      </c>
      <c r="C343">
        <v>5864.9</v>
      </c>
      <c r="D343">
        <v>5785.38</v>
      </c>
      <c r="E343">
        <v>5739.64</v>
      </c>
      <c r="F343">
        <v>3676.01</v>
      </c>
      <c r="G343">
        <v>5.3923400000000003E-2</v>
      </c>
      <c r="H343">
        <v>0.93183499999999997</v>
      </c>
      <c r="I343">
        <v>0</v>
      </c>
    </row>
    <row r="344" spans="1:9" x14ac:dyDescent="0.25">
      <c r="A344" t="s">
        <v>101</v>
      </c>
      <c r="B344">
        <v>6080.6</v>
      </c>
      <c r="C344">
        <v>6078.63</v>
      </c>
      <c r="D344">
        <v>5996.63</v>
      </c>
      <c r="E344">
        <v>5948.5</v>
      </c>
      <c r="F344">
        <v>3872.09</v>
      </c>
      <c r="G344">
        <v>5.3910199999999998E-2</v>
      </c>
      <c r="H344">
        <v>0.95770200000000005</v>
      </c>
      <c r="I344">
        <v>0</v>
      </c>
    </row>
    <row r="345" spans="1:9" x14ac:dyDescent="0.25">
      <c r="A345" t="s">
        <v>101</v>
      </c>
      <c r="B345">
        <v>6365.87</v>
      </c>
      <c r="C345">
        <v>6363.96</v>
      </c>
      <c r="D345">
        <v>6280.29</v>
      </c>
      <c r="E345">
        <v>6230.45</v>
      </c>
      <c r="F345">
        <v>4127.6000000000004</v>
      </c>
      <c r="G345">
        <v>5.4173100000000002E-2</v>
      </c>
      <c r="H345">
        <v>0.95271600000000001</v>
      </c>
      <c r="I345">
        <v>0</v>
      </c>
    </row>
    <row r="346" spans="1:9" x14ac:dyDescent="0.25">
      <c r="A346" t="s">
        <v>101</v>
      </c>
      <c r="B346">
        <v>7402.39</v>
      </c>
      <c r="C346">
        <v>5817.11</v>
      </c>
      <c r="D346">
        <v>5738.3</v>
      </c>
      <c r="E346">
        <v>5693.51</v>
      </c>
      <c r="F346">
        <v>3641.9</v>
      </c>
      <c r="G346">
        <v>5.47698E-2</v>
      </c>
      <c r="H346">
        <v>0.95620799999999995</v>
      </c>
      <c r="I346">
        <v>0</v>
      </c>
    </row>
    <row r="347" spans="1:9" x14ac:dyDescent="0.25">
      <c r="A347" t="s">
        <v>101</v>
      </c>
      <c r="B347">
        <v>6115.75</v>
      </c>
      <c r="C347">
        <v>6112.01</v>
      </c>
      <c r="D347">
        <v>6029.95</v>
      </c>
      <c r="E347">
        <v>5981.05</v>
      </c>
      <c r="F347">
        <v>3902.02</v>
      </c>
      <c r="G347">
        <v>5.4800599999999998E-2</v>
      </c>
      <c r="H347">
        <v>0.93183400000000005</v>
      </c>
      <c r="I347">
        <v>0</v>
      </c>
    </row>
    <row r="348" spans="1:9" x14ac:dyDescent="0.25">
      <c r="A348" t="s">
        <v>101</v>
      </c>
      <c r="B348">
        <v>6104.95</v>
      </c>
      <c r="C348">
        <v>6103.01</v>
      </c>
      <c r="D348">
        <v>6021.63</v>
      </c>
      <c r="E348">
        <v>5972.96</v>
      </c>
      <c r="F348">
        <v>3896.75</v>
      </c>
      <c r="G348">
        <v>5.4142000000000003E-2</v>
      </c>
      <c r="H348">
        <v>0.94373399999999996</v>
      </c>
      <c r="I348">
        <v>0</v>
      </c>
    </row>
    <row r="349" spans="1:9" x14ac:dyDescent="0.25">
      <c r="A349" t="s">
        <v>101</v>
      </c>
      <c r="B349">
        <v>5801.22</v>
      </c>
      <c r="C349">
        <v>5799.33</v>
      </c>
      <c r="D349">
        <v>5720.55</v>
      </c>
      <c r="E349">
        <v>5675.54</v>
      </c>
      <c r="F349">
        <v>3629.94</v>
      </c>
      <c r="G349">
        <v>5.3945899999999998E-2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6097.78</v>
      </c>
      <c r="C350">
        <v>6095.88</v>
      </c>
      <c r="D350">
        <v>6014.13</v>
      </c>
      <c r="E350">
        <v>5965.14</v>
      </c>
      <c r="F350">
        <v>3891.14</v>
      </c>
      <c r="G350">
        <v>5.48581E-2</v>
      </c>
      <c r="H350">
        <v>0.931836</v>
      </c>
      <c r="I350">
        <v>0</v>
      </c>
    </row>
    <row r="351" spans="1:9" x14ac:dyDescent="0.25">
      <c r="A351" t="s">
        <v>101</v>
      </c>
      <c r="B351">
        <v>5867.65</v>
      </c>
      <c r="C351">
        <v>5848.31</v>
      </c>
      <c r="D351">
        <v>5769.13</v>
      </c>
      <c r="E351">
        <v>5723.4</v>
      </c>
      <c r="F351">
        <v>3668.17</v>
      </c>
      <c r="G351">
        <v>6.7770499999999997E-2</v>
      </c>
      <c r="H351">
        <v>0.93183099999999996</v>
      </c>
      <c r="I351">
        <v>0</v>
      </c>
    </row>
    <row r="352" spans="1:9" x14ac:dyDescent="0.25">
      <c r="A352" t="s">
        <v>101</v>
      </c>
      <c r="B352">
        <v>6044.5</v>
      </c>
      <c r="C352">
        <v>6042.39</v>
      </c>
      <c r="D352">
        <v>5961.14</v>
      </c>
      <c r="E352">
        <v>5913.61</v>
      </c>
      <c r="F352">
        <v>3836.16</v>
      </c>
      <c r="G352">
        <v>2.9624500000000002E-2</v>
      </c>
      <c r="H352">
        <v>0.93181000000000003</v>
      </c>
      <c r="I352">
        <v>0</v>
      </c>
    </row>
    <row r="353" spans="1:9" x14ac:dyDescent="0.25">
      <c r="A353" t="s">
        <v>101</v>
      </c>
      <c r="B353">
        <v>6242.6</v>
      </c>
      <c r="C353">
        <v>6240.65</v>
      </c>
      <c r="D353">
        <v>6158.3</v>
      </c>
      <c r="E353">
        <v>6107.93</v>
      </c>
      <c r="F353">
        <v>4020.17</v>
      </c>
      <c r="G353">
        <v>5.3912599999999998E-2</v>
      </c>
      <c r="H353">
        <v>0.93183000000000005</v>
      </c>
      <c r="I353">
        <v>0</v>
      </c>
    </row>
    <row r="354" spans="1:9" x14ac:dyDescent="0.25">
      <c r="A354" t="s">
        <v>101</v>
      </c>
      <c r="B354">
        <v>5800.34</v>
      </c>
      <c r="C354">
        <v>5798.45</v>
      </c>
      <c r="D354">
        <v>5720.03</v>
      </c>
      <c r="E354">
        <v>5675.51</v>
      </c>
      <c r="F354">
        <v>3625.65</v>
      </c>
      <c r="G354">
        <v>5.3999800000000001E-2</v>
      </c>
      <c r="H354">
        <v>0.95412600000000003</v>
      </c>
      <c r="I354">
        <v>0</v>
      </c>
    </row>
    <row r="355" spans="1:9" x14ac:dyDescent="0.25">
      <c r="A355" t="s">
        <v>101</v>
      </c>
      <c r="B355">
        <v>6299.48</v>
      </c>
      <c r="C355">
        <v>6297.56</v>
      </c>
      <c r="D355">
        <v>6213.92</v>
      </c>
      <c r="E355">
        <v>6164</v>
      </c>
      <c r="F355">
        <v>4067</v>
      </c>
      <c r="G355">
        <v>5.4111899999999998E-2</v>
      </c>
      <c r="H355">
        <v>0.957874</v>
      </c>
      <c r="I355">
        <v>0</v>
      </c>
    </row>
    <row r="356" spans="1:9" x14ac:dyDescent="0.25">
      <c r="A356" t="s">
        <v>101</v>
      </c>
      <c r="B356">
        <v>5852.63</v>
      </c>
      <c r="C356">
        <v>5850.66</v>
      </c>
      <c r="D356">
        <v>5771.4</v>
      </c>
      <c r="E356">
        <v>5725.83</v>
      </c>
      <c r="F356">
        <v>3673.54</v>
      </c>
      <c r="G356">
        <v>5.3926700000000001E-2</v>
      </c>
      <c r="H356">
        <v>0.93174400000000002</v>
      </c>
      <c r="I356">
        <v>0</v>
      </c>
    </row>
    <row r="357" spans="1:9" x14ac:dyDescent="0.25">
      <c r="A357" t="s">
        <v>101</v>
      </c>
      <c r="B357">
        <v>6040.13</v>
      </c>
      <c r="C357">
        <v>6038.15</v>
      </c>
      <c r="D357">
        <v>5957.39</v>
      </c>
      <c r="E357">
        <v>5909.42</v>
      </c>
      <c r="F357">
        <v>3838.68</v>
      </c>
      <c r="G357">
        <v>5.5260200000000002E-2</v>
      </c>
      <c r="H357">
        <v>0.95919399999999999</v>
      </c>
      <c r="I357">
        <v>0</v>
      </c>
    </row>
    <row r="358" spans="1:9" x14ac:dyDescent="0.25">
      <c r="A358" t="s">
        <v>101</v>
      </c>
      <c r="B358">
        <v>6090.91</v>
      </c>
      <c r="C358">
        <v>6088.97</v>
      </c>
      <c r="D358">
        <v>6007.52</v>
      </c>
      <c r="E358">
        <v>5958.59</v>
      </c>
      <c r="F358">
        <v>3883.55</v>
      </c>
      <c r="G358">
        <v>5.3978900000000003E-2</v>
      </c>
      <c r="H358">
        <v>0.93993800000000005</v>
      </c>
      <c r="I358">
        <v>0</v>
      </c>
    </row>
    <row r="359" spans="1:9" x14ac:dyDescent="0.25">
      <c r="A359" t="s">
        <v>101</v>
      </c>
      <c r="B359">
        <v>5812.82</v>
      </c>
      <c r="C359">
        <v>5810.93</v>
      </c>
      <c r="D359">
        <v>5732.41</v>
      </c>
      <c r="E359">
        <v>5687.35</v>
      </c>
      <c r="F359">
        <v>3636.86</v>
      </c>
      <c r="G359">
        <v>5.4301500000000003E-2</v>
      </c>
      <c r="H359">
        <v>0.93181700000000001</v>
      </c>
      <c r="I359">
        <v>0</v>
      </c>
    </row>
    <row r="360" spans="1:9" x14ac:dyDescent="0.25">
      <c r="A360" t="s">
        <v>101</v>
      </c>
      <c r="B360">
        <v>5884.67</v>
      </c>
      <c r="C360">
        <v>5882.77</v>
      </c>
      <c r="D360">
        <v>5802.83</v>
      </c>
      <c r="E360">
        <v>5756.72</v>
      </c>
      <c r="F360">
        <v>3691.88</v>
      </c>
      <c r="G360">
        <v>5.5164400000000002E-2</v>
      </c>
      <c r="H360">
        <v>0.93940299999999999</v>
      </c>
      <c r="I360">
        <v>0</v>
      </c>
    </row>
    <row r="361" spans="1:9" x14ac:dyDescent="0.25">
      <c r="A361" t="s">
        <v>101</v>
      </c>
      <c r="B361">
        <v>5950.83</v>
      </c>
      <c r="C361">
        <v>5844.46</v>
      </c>
      <c r="D361">
        <v>5765.35</v>
      </c>
      <c r="E361">
        <v>5719.5</v>
      </c>
      <c r="F361">
        <v>3671.27</v>
      </c>
      <c r="G361">
        <v>5.4955400000000001E-2</v>
      </c>
      <c r="H361">
        <v>0.95922700000000005</v>
      </c>
      <c r="I361">
        <v>0</v>
      </c>
    </row>
    <row r="362" spans="1:9" x14ac:dyDescent="0.25">
      <c r="A362" t="s">
        <v>101</v>
      </c>
      <c r="B362">
        <v>6076.76</v>
      </c>
      <c r="C362">
        <v>6073.98</v>
      </c>
      <c r="D362">
        <v>5992.56</v>
      </c>
      <c r="E362">
        <v>5944.52</v>
      </c>
      <c r="F362">
        <v>3866.11</v>
      </c>
      <c r="G362">
        <v>5.3921900000000002E-2</v>
      </c>
      <c r="H362">
        <v>0.93177699999999997</v>
      </c>
      <c r="I362">
        <v>0</v>
      </c>
    </row>
    <row r="363" spans="1:9" x14ac:dyDescent="0.25">
      <c r="A363" t="s">
        <v>101</v>
      </c>
      <c r="B363">
        <v>5880.1</v>
      </c>
      <c r="C363">
        <v>5878.2</v>
      </c>
      <c r="D363">
        <v>5797.97</v>
      </c>
      <c r="E363">
        <v>5751.8</v>
      </c>
      <c r="F363">
        <v>3698.92</v>
      </c>
      <c r="G363">
        <v>5.4390000000000001E-2</v>
      </c>
      <c r="H363">
        <v>0.93182100000000001</v>
      </c>
      <c r="I363">
        <v>0</v>
      </c>
    </row>
    <row r="364" spans="1:9" x14ac:dyDescent="0.25">
      <c r="A364" t="s">
        <v>101</v>
      </c>
      <c r="B364">
        <v>5797.52</v>
      </c>
      <c r="C364">
        <v>5795.62</v>
      </c>
      <c r="D364">
        <v>5717.31</v>
      </c>
      <c r="E364">
        <v>5672.3</v>
      </c>
      <c r="F364">
        <v>3631.48</v>
      </c>
      <c r="G364">
        <v>6.01077E-2</v>
      </c>
      <c r="H364">
        <v>0.93183700000000003</v>
      </c>
      <c r="I364">
        <v>0</v>
      </c>
    </row>
    <row r="365" spans="1:9" x14ac:dyDescent="0.25">
      <c r="A365" t="s">
        <v>101</v>
      </c>
      <c r="B365">
        <v>6104.36</v>
      </c>
      <c r="C365">
        <v>6102.45</v>
      </c>
      <c r="D365">
        <v>6020.73</v>
      </c>
      <c r="E365">
        <v>5971.62</v>
      </c>
      <c r="F365">
        <v>3898.68</v>
      </c>
      <c r="G365">
        <v>2.9859699999999999E-2</v>
      </c>
      <c r="H365">
        <v>0.93180799999999997</v>
      </c>
      <c r="I365">
        <v>0</v>
      </c>
    </row>
    <row r="366" spans="1:9" x14ac:dyDescent="0.25">
      <c r="A366" t="s">
        <v>101</v>
      </c>
      <c r="B366">
        <v>6140.39</v>
      </c>
      <c r="C366">
        <v>5838.04</v>
      </c>
      <c r="D366">
        <v>5759</v>
      </c>
      <c r="E366">
        <v>5713.26</v>
      </c>
      <c r="F366">
        <v>3660.51</v>
      </c>
      <c r="G366">
        <v>2.9043699999999999E-2</v>
      </c>
      <c r="H366">
        <v>0.931836</v>
      </c>
      <c r="I366">
        <v>0</v>
      </c>
    </row>
    <row r="367" spans="1:9" x14ac:dyDescent="0.25">
      <c r="A367" t="s">
        <v>101</v>
      </c>
      <c r="B367">
        <v>6160.15</v>
      </c>
      <c r="C367">
        <v>6156.25</v>
      </c>
      <c r="D367">
        <v>6074.38</v>
      </c>
      <c r="E367">
        <v>6025.07</v>
      </c>
      <c r="F367">
        <v>3945.86</v>
      </c>
      <c r="G367">
        <v>5.4443400000000003E-2</v>
      </c>
      <c r="H367">
        <v>0.93182299999999996</v>
      </c>
      <c r="I367">
        <v>0</v>
      </c>
    </row>
    <row r="368" spans="1:9" x14ac:dyDescent="0.25">
      <c r="A368" t="s">
        <v>101</v>
      </c>
      <c r="B368">
        <v>6128.83</v>
      </c>
      <c r="C368">
        <v>6126.88</v>
      </c>
      <c r="D368">
        <v>6044.64</v>
      </c>
      <c r="E368">
        <v>5995.79</v>
      </c>
      <c r="F368">
        <v>3919</v>
      </c>
      <c r="G368">
        <v>5.3925500000000001E-2</v>
      </c>
      <c r="H368">
        <v>0.95061300000000004</v>
      </c>
      <c r="I368">
        <v>0</v>
      </c>
    </row>
    <row r="369" spans="1:9" x14ac:dyDescent="0.25">
      <c r="A369" t="s">
        <v>101</v>
      </c>
      <c r="B369">
        <v>5808.23</v>
      </c>
      <c r="C369">
        <v>5806.32</v>
      </c>
      <c r="D369">
        <v>5727.76</v>
      </c>
      <c r="E369">
        <v>5682.82</v>
      </c>
      <c r="F369">
        <v>3632.84</v>
      </c>
      <c r="G369">
        <v>5.4543800000000003E-2</v>
      </c>
      <c r="H369">
        <v>0.954399</v>
      </c>
      <c r="I369">
        <v>0</v>
      </c>
    </row>
    <row r="370" spans="1:9" x14ac:dyDescent="0.25">
      <c r="A370" t="s">
        <v>101</v>
      </c>
      <c r="B370">
        <v>6186.56</v>
      </c>
      <c r="C370">
        <v>6184.61</v>
      </c>
      <c r="D370">
        <v>6101.65</v>
      </c>
      <c r="E370">
        <v>6052.55</v>
      </c>
      <c r="F370">
        <v>3969.39</v>
      </c>
      <c r="G370">
        <v>5.4713100000000001E-2</v>
      </c>
      <c r="H370">
        <v>0.931836</v>
      </c>
      <c r="I370">
        <v>0</v>
      </c>
    </row>
    <row r="371" spans="1:9" x14ac:dyDescent="0.25">
      <c r="A371" t="s">
        <v>101</v>
      </c>
      <c r="B371">
        <v>5855.63</v>
      </c>
      <c r="C371">
        <v>5853.63</v>
      </c>
      <c r="D371">
        <v>5773.46</v>
      </c>
      <c r="E371">
        <v>5727.55</v>
      </c>
      <c r="F371">
        <v>3680.16</v>
      </c>
      <c r="G371">
        <v>5.4553400000000002E-2</v>
      </c>
      <c r="H371">
        <v>0.949932</v>
      </c>
      <c r="I371">
        <v>0</v>
      </c>
    </row>
    <row r="372" spans="1:9" x14ac:dyDescent="0.25">
      <c r="A372" t="s">
        <v>101</v>
      </c>
      <c r="B372">
        <v>6165.57</v>
      </c>
      <c r="C372">
        <v>6163.5</v>
      </c>
      <c r="D372">
        <v>6081.56</v>
      </c>
      <c r="E372">
        <v>6033.09</v>
      </c>
      <c r="F372">
        <v>3948.66</v>
      </c>
      <c r="G372">
        <v>5.3955900000000001E-2</v>
      </c>
      <c r="H372">
        <v>0.95811299999999999</v>
      </c>
      <c r="I372">
        <v>0</v>
      </c>
    </row>
    <row r="373" spans="1:9" x14ac:dyDescent="0.25">
      <c r="A373" t="s">
        <v>101</v>
      </c>
      <c r="B373">
        <v>6135.99</v>
      </c>
      <c r="C373">
        <v>6134.06</v>
      </c>
      <c r="D373">
        <v>6052.33</v>
      </c>
      <c r="E373">
        <v>6002.86</v>
      </c>
      <c r="F373">
        <v>3925.53</v>
      </c>
      <c r="G373">
        <v>5.3915900000000003E-2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5821.84</v>
      </c>
      <c r="C374">
        <v>5819.93</v>
      </c>
      <c r="D374">
        <v>5741.29</v>
      </c>
      <c r="E374">
        <v>5695.61</v>
      </c>
      <c r="F374">
        <v>3648.86</v>
      </c>
      <c r="G374">
        <v>5.4034600000000002E-2</v>
      </c>
      <c r="H374">
        <v>0.95692600000000005</v>
      </c>
      <c r="I374">
        <v>0</v>
      </c>
    </row>
    <row r="375" spans="1:9" x14ac:dyDescent="0.25">
      <c r="A375" t="s">
        <v>101</v>
      </c>
      <c r="B375">
        <v>6175.44</v>
      </c>
      <c r="C375">
        <v>6173.56</v>
      </c>
      <c r="D375">
        <v>6091.48</v>
      </c>
      <c r="E375">
        <v>6041.37</v>
      </c>
      <c r="F375">
        <v>3962.84</v>
      </c>
      <c r="G375">
        <v>5.4413000000000003E-2</v>
      </c>
      <c r="H375">
        <v>0.94535899999999995</v>
      </c>
      <c r="I375">
        <v>0</v>
      </c>
    </row>
    <row r="376" spans="1:9" x14ac:dyDescent="0.25">
      <c r="A376" t="s">
        <v>101</v>
      </c>
      <c r="B376">
        <v>5864.29</v>
      </c>
      <c r="C376">
        <v>5862.31</v>
      </c>
      <c r="D376">
        <v>5782.33</v>
      </c>
      <c r="E376">
        <v>5736.54</v>
      </c>
      <c r="F376">
        <v>3681.84</v>
      </c>
      <c r="G376">
        <v>5.7868200000000002E-2</v>
      </c>
      <c r="H376">
        <v>0.95862800000000004</v>
      </c>
      <c r="I376">
        <v>0</v>
      </c>
    </row>
    <row r="377" spans="1:9" x14ac:dyDescent="0.25">
      <c r="A377" t="s">
        <v>101</v>
      </c>
      <c r="B377">
        <v>5866.58</v>
      </c>
      <c r="C377">
        <v>5864.54</v>
      </c>
      <c r="D377">
        <v>5785.4</v>
      </c>
      <c r="E377">
        <v>5739.53</v>
      </c>
      <c r="F377">
        <v>3674</v>
      </c>
      <c r="G377">
        <v>2.9048299999999999E-2</v>
      </c>
      <c r="H377">
        <v>0.95575399999999999</v>
      </c>
      <c r="I377">
        <v>0</v>
      </c>
    </row>
    <row r="378" spans="1:9" x14ac:dyDescent="0.25">
      <c r="A378" t="s">
        <v>101</v>
      </c>
      <c r="B378">
        <v>6239.59</v>
      </c>
      <c r="C378">
        <v>6237.61</v>
      </c>
      <c r="D378">
        <v>6155.03</v>
      </c>
      <c r="E378">
        <v>6106.69</v>
      </c>
      <c r="F378">
        <v>4013.23</v>
      </c>
      <c r="G378">
        <v>5.4377399999999999E-2</v>
      </c>
      <c r="H378">
        <v>0.95886199999999999</v>
      </c>
      <c r="I378">
        <v>0</v>
      </c>
    </row>
    <row r="379" spans="1:9" x14ac:dyDescent="0.25">
      <c r="A379" t="s">
        <v>101</v>
      </c>
      <c r="B379">
        <v>5843.88</v>
      </c>
      <c r="C379">
        <v>5841.96</v>
      </c>
      <c r="D379">
        <v>5761.79</v>
      </c>
      <c r="E379">
        <v>5716.26</v>
      </c>
      <c r="F379">
        <v>3662.07</v>
      </c>
      <c r="G379">
        <v>5.4208199999999998E-2</v>
      </c>
      <c r="H379">
        <v>0.95803899999999997</v>
      </c>
      <c r="I379">
        <v>0</v>
      </c>
    </row>
    <row r="380" spans="1:9" x14ac:dyDescent="0.25">
      <c r="A380" t="s">
        <v>101</v>
      </c>
      <c r="B380">
        <v>6086.66</v>
      </c>
      <c r="C380">
        <v>6084.76</v>
      </c>
      <c r="D380">
        <v>6003.27</v>
      </c>
      <c r="E380">
        <v>5954.31</v>
      </c>
      <c r="F380">
        <v>3877.73</v>
      </c>
      <c r="G380">
        <v>5.5029300000000003E-2</v>
      </c>
      <c r="H380">
        <v>0.93183400000000005</v>
      </c>
      <c r="I380">
        <v>0</v>
      </c>
    </row>
    <row r="381" spans="1:9" x14ac:dyDescent="0.25">
      <c r="A381" t="s">
        <v>101</v>
      </c>
      <c r="B381">
        <v>5873.73</v>
      </c>
      <c r="C381">
        <v>5871.58</v>
      </c>
      <c r="D381">
        <v>5792</v>
      </c>
      <c r="E381">
        <v>5746.1</v>
      </c>
      <c r="F381">
        <v>3685.23</v>
      </c>
      <c r="G381">
        <v>5.4542E-2</v>
      </c>
      <c r="H381">
        <v>0.95348500000000003</v>
      </c>
      <c r="I381">
        <v>0</v>
      </c>
    </row>
    <row r="382" spans="1:9" x14ac:dyDescent="0.25">
      <c r="A382" t="s">
        <v>101</v>
      </c>
      <c r="B382">
        <v>6042.67</v>
      </c>
      <c r="C382">
        <v>6040.28</v>
      </c>
      <c r="D382">
        <v>5959.38</v>
      </c>
      <c r="E382">
        <v>5911.15</v>
      </c>
      <c r="F382">
        <v>3836.94</v>
      </c>
      <c r="G382">
        <v>5.3997299999999998E-2</v>
      </c>
      <c r="H382">
        <v>0.945469</v>
      </c>
      <c r="I382">
        <v>0</v>
      </c>
    </row>
    <row r="383" spans="1:9" x14ac:dyDescent="0.25">
      <c r="A383" t="s">
        <v>101</v>
      </c>
      <c r="B383">
        <v>6176.2</v>
      </c>
      <c r="C383">
        <v>6174.27</v>
      </c>
      <c r="D383">
        <v>6091.95</v>
      </c>
      <c r="E383">
        <v>6042.34</v>
      </c>
      <c r="F383">
        <v>3960.01</v>
      </c>
      <c r="G383">
        <v>5.6113400000000001E-2</v>
      </c>
      <c r="H383">
        <v>0.95908700000000002</v>
      </c>
      <c r="I383">
        <v>0</v>
      </c>
    </row>
    <row r="384" spans="1:9" x14ac:dyDescent="0.25">
      <c r="A384" t="s">
        <v>101</v>
      </c>
      <c r="B384">
        <v>5812.47</v>
      </c>
      <c r="C384">
        <v>5810.57</v>
      </c>
      <c r="D384">
        <v>5730.95</v>
      </c>
      <c r="E384">
        <v>5686.11</v>
      </c>
      <c r="F384">
        <v>3634.77</v>
      </c>
      <c r="G384">
        <v>5.4682300000000003E-2</v>
      </c>
      <c r="H384">
        <v>0.931836</v>
      </c>
      <c r="I384">
        <v>0</v>
      </c>
    </row>
    <row r="385" spans="1:25" x14ac:dyDescent="0.25">
      <c r="A385" t="s">
        <v>101</v>
      </c>
      <c r="B385">
        <v>6273.36</v>
      </c>
      <c r="C385">
        <v>6271.47</v>
      </c>
      <c r="D385">
        <v>6188.6</v>
      </c>
      <c r="E385">
        <v>6138.05</v>
      </c>
      <c r="F385">
        <v>4050.08</v>
      </c>
      <c r="G385">
        <v>5.40367E-2</v>
      </c>
      <c r="H385">
        <v>0.959179</v>
      </c>
      <c r="I385">
        <v>0</v>
      </c>
    </row>
    <row r="386" spans="1:25" x14ac:dyDescent="0.25">
      <c r="A386" t="s">
        <v>101</v>
      </c>
      <c r="B386">
        <v>5863.69</v>
      </c>
      <c r="C386">
        <v>5861.71</v>
      </c>
      <c r="D386">
        <v>5782.21</v>
      </c>
      <c r="E386">
        <v>5736.54</v>
      </c>
      <c r="F386">
        <v>3687.28</v>
      </c>
      <c r="G386">
        <v>5.4276900000000003E-2</v>
      </c>
      <c r="H386">
        <v>0.95745800000000003</v>
      </c>
      <c r="I386">
        <v>0</v>
      </c>
    </row>
    <row r="387" spans="1:25" x14ac:dyDescent="0.25">
      <c r="A387" t="s">
        <v>101</v>
      </c>
      <c r="B387">
        <v>6160.16</v>
      </c>
      <c r="C387">
        <v>6158.17</v>
      </c>
      <c r="D387">
        <v>6075.75</v>
      </c>
      <c r="E387">
        <v>6026.2</v>
      </c>
      <c r="F387">
        <v>3942.73</v>
      </c>
      <c r="G387">
        <v>5.3917699999999999E-2</v>
      </c>
      <c r="H387">
        <v>0.95922300000000005</v>
      </c>
      <c r="I387">
        <v>0</v>
      </c>
    </row>
    <row r="388" spans="1:25" x14ac:dyDescent="0.25">
      <c r="A388" t="s">
        <v>101</v>
      </c>
      <c r="B388">
        <v>6374.35</v>
      </c>
      <c r="C388">
        <v>6372.43</v>
      </c>
      <c r="D388">
        <v>6289.41</v>
      </c>
      <c r="E388">
        <v>6238.58</v>
      </c>
      <c r="F388">
        <v>4138.43</v>
      </c>
      <c r="G388">
        <v>5.4616699999999997E-2</v>
      </c>
      <c r="H388">
        <v>0.93183700000000003</v>
      </c>
      <c r="I388">
        <v>0</v>
      </c>
    </row>
    <row r="389" spans="1:25" x14ac:dyDescent="0.25">
      <c r="A389" t="s">
        <v>101</v>
      </c>
      <c r="B389">
        <v>7066.74</v>
      </c>
      <c r="C389">
        <v>5823.19</v>
      </c>
      <c r="D389">
        <v>5744.15</v>
      </c>
      <c r="E389">
        <v>5698.86</v>
      </c>
      <c r="F389">
        <v>3651.57</v>
      </c>
      <c r="G389">
        <v>5.4178499999999997E-2</v>
      </c>
      <c r="H389">
        <v>0.93713999999999997</v>
      </c>
      <c r="I389">
        <v>0</v>
      </c>
    </row>
    <row r="390" spans="1:25" x14ac:dyDescent="0.25">
      <c r="A390" t="s">
        <v>101</v>
      </c>
      <c r="B390">
        <v>6100.05</v>
      </c>
      <c r="C390">
        <v>6096.24</v>
      </c>
      <c r="D390">
        <v>6014.87</v>
      </c>
      <c r="E390">
        <v>5965.67</v>
      </c>
      <c r="F390">
        <v>3889.62</v>
      </c>
      <c r="G390">
        <v>5.3927299999999997E-2</v>
      </c>
      <c r="H390">
        <v>0.93768600000000002</v>
      </c>
      <c r="I390">
        <v>0</v>
      </c>
    </row>
    <row r="391" spans="1:25" x14ac:dyDescent="0.25">
      <c r="A391" t="s">
        <v>101</v>
      </c>
      <c r="B391">
        <v>6316.52</v>
      </c>
      <c r="C391">
        <v>6314.45</v>
      </c>
      <c r="D391">
        <v>6230.89</v>
      </c>
      <c r="E391">
        <v>6179.5</v>
      </c>
      <c r="F391">
        <v>4090.27</v>
      </c>
      <c r="G391">
        <v>5.4509000000000002E-2</v>
      </c>
      <c r="H391">
        <v>0.93180499999999999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5848.86</v>
      </c>
      <c r="C392">
        <v>5846.7</v>
      </c>
      <c r="D392">
        <v>5766.86</v>
      </c>
      <c r="E392">
        <v>5721.27</v>
      </c>
      <c r="F392">
        <v>3667.29</v>
      </c>
      <c r="G392">
        <v>5.39134E-2</v>
      </c>
      <c r="H392">
        <v>0.93183400000000005</v>
      </c>
      <c r="I392">
        <v>0</v>
      </c>
      <c r="R392">
        <f>AVERAGE(B343:B392)</f>
        <v>6079.3835999999983</v>
      </c>
      <c r="S392">
        <f>AVERAGE(C343:C392)</f>
        <v>6012.347999999999</v>
      </c>
      <c r="U392">
        <f>_xlfn.VAR.P(B343:B392)</f>
        <v>84958.748599040002</v>
      </c>
      <c r="V392">
        <f>_xlfn.VAR.P(C343:C392)</f>
        <v>30838.30020000002</v>
      </c>
      <c r="X392">
        <f>1.96*SQRT(U392)/50</f>
        <v>11.425892151041371</v>
      </c>
      <c r="Y392">
        <f>1.96*SQRT(V392)/50</f>
        <v>6.883848169398278</v>
      </c>
    </row>
    <row r="393" spans="1:25" x14ac:dyDescent="0.25">
      <c r="A393" t="s">
        <v>101</v>
      </c>
      <c r="B393">
        <v>303970.82333799999</v>
      </c>
      <c r="C393" t="s">
        <v>36</v>
      </c>
    </row>
    <row r="394" spans="1:25" x14ac:dyDescent="0.25">
      <c r="A394" t="s">
        <v>102</v>
      </c>
      <c r="B394">
        <v>6075.79</v>
      </c>
      <c r="C394">
        <v>0</v>
      </c>
      <c r="D394">
        <v>0</v>
      </c>
      <c r="E394">
        <v>0</v>
      </c>
      <c r="F394">
        <v>0</v>
      </c>
      <c r="G394">
        <v>5.3919799999999997E-2</v>
      </c>
      <c r="H394">
        <v>0.95677599999999996</v>
      </c>
      <c r="I394">
        <v>0</v>
      </c>
    </row>
    <row r="395" spans="1:25" x14ac:dyDescent="0.25">
      <c r="A395" t="s">
        <v>102</v>
      </c>
      <c r="B395">
        <v>5752.95</v>
      </c>
      <c r="C395">
        <v>0</v>
      </c>
      <c r="D395">
        <v>0</v>
      </c>
      <c r="E395">
        <v>0</v>
      </c>
      <c r="F395">
        <v>0</v>
      </c>
      <c r="G395">
        <v>3.4795300000000001E-2</v>
      </c>
      <c r="H395">
        <v>0.931836</v>
      </c>
      <c r="I395">
        <v>0</v>
      </c>
    </row>
    <row r="396" spans="1:25" x14ac:dyDescent="0.25">
      <c r="A396" t="s">
        <v>102</v>
      </c>
      <c r="B396">
        <v>6096.58</v>
      </c>
      <c r="C396">
        <v>0</v>
      </c>
      <c r="D396">
        <v>0</v>
      </c>
      <c r="E396">
        <v>0</v>
      </c>
      <c r="F396">
        <v>0</v>
      </c>
      <c r="G396">
        <v>5.4317799999999999E-2</v>
      </c>
      <c r="H396">
        <v>0.93183099999999996</v>
      </c>
      <c r="I396">
        <v>0</v>
      </c>
    </row>
    <row r="397" spans="1:25" x14ac:dyDescent="0.25">
      <c r="A397" t="s">
        <v>102</v>
      </c>
      <c r="B397">
        <v>5966.2</v>
      </c>
      <c r="C397">
        <v>0</v>
      </c>
      <c r="D397">
        <v>0</v>
      </c>
      <c r="E397">
        <v>0</v>
      </c>
      <c r="F397">
        <v>0</v>
      </c>
      <c r="G397">
        <v>5.4044599999999998E-2</v>
      </c>
      <c r="H397">
        <v>0.93183499999999997</v>
      </c>
      <c r="I397">
        <v>0</v>
      </c>
    </row>
    <row r="398" spans="1:25" x14ac:dyDescent="0.25">
      <c r="A398" t="s">
        <v>102</v>
      </c>
      <c r="B398">
        <v>5749.5</v>
      </c>
      <c r="C398">
        <v>0</v>
      </c>
      <c r="D398">
        <v>0</v>
      </c>
      <c r="E398">
        <v>0</v>
      </c>
      <c r="F398">
        <v>0</v>
      </c>
      <c r="G398">
        <v>5.3948500000000003E-2</v>
      </c>
      <c r="H398">
        <v>0.93180200000000002</v>
      </c>
      <c r="I398">
        <v>0</v>
      </c>
    </row>
    <row r="399" spans="1:25" x14ac:dyDescent="0.25">
      <c r="A399" t="s">
        <v>102</v>
      </c>
      <c r="B399">
        <v>6133</v>
      </c>
      <c r="C399">
        <v>0</v>
      </c>
      <c r="D399">
        <v>0</v>
      </c>
      <c r="E399">
        <v>0</v>
      </c>
      <c r="F399">
        <v>0</v>
      </c>
      <c r="G399">
        <v>5.4905200000000001E-2</v>
      </c>
      <c r="H399">
        <v>0.95334200000000002</v>
      </c>
      <c r="I399">
        <v>0</v>
      </c>
    </row>
    <row r="400" spans="1:25" x14ac:dyDescent="0.25">
      <c r="A400" t="s">
        <v>102</v>
      </c>
      <c r="B400">
        <v>6069.23</v>
      </c>
      <c r="C400">
        <v>0</v>
      </c>
      <c r="D400">
        <v>0</v>
      </c>
      <c r="E400">
        <v>0</v>
      </c>
      <c r="F400">
        <v>0</v>
      </c>
      <c r="G400">
        <v>5.8007799999999998E-2</v>
      </c>
      <c r="H400">
        <v>0.94908400000000004</v>
      </c>
      <c r="I400">
        <v>0</v>
      </c>
    </row>
    <row r="401" spans="1:9" x14ac:dyDescent="0.25">
      <c r="A401" t="s">
        <v>102</v>
      </c>
      <c r="B401">
        <v>6078</v>
      </c>
      <c r="C401">
        <v>0</v>
      </c>
      <c r="D401">
        <v>0</v>
      </c>
      <c r="E401">
        <v>0</v>
      </c>
      <c r="F401">
        <v>0</v>
      </c>
      <c r="G401">
        <v>3.4187200000000001E-2</v>
      </c>
      <c r="H401">
        <v>0.931836</v>
      </c>
      <c r="I401">
        <v>0</v>
      </c>
    </row>
    <row r="402" spans="1:9" x14ac:dyDescent="0.25">
      <c r="A402" t="s">
        <v>102</v>
      </c>
      <c r="B402">
        <v>6059.62</v>
      </c>
      <c r="C402">
        <v>0</v>
      </c>
      <c r="D402">
        <v>0</v>
      </c>
      <c r="E402">
        <v>0</v>
      </c>
      <c r="F402">
        <v>0</v>
      </c>
      <c r="G402">
        <v>5.3914999999999998E-2</v>
      </c>
      <c r="H402">
        <v>0.93181400000000003</v>
      </c>
      <c r="I402">
        <v>0</v>
      </c>
    </row>
    <row r="403" spans="1:9" x14ac:dyDescent="0.25">
      <c r="A403" t="s">
        <v>102</v>
      </c>
      <c r="B403">
        <v>5785.33</v>
      </c>
      <c r="C403">
        <v>0</v>
      </c>
      <c r="D403">
        <v>0</v>
      </c>
      <c r="E403">
        <v>0</v>
      </c>
      <c r="F403">
        <v>0</v>
      </c>
      <c r="G403">
        <v>5.3914999999999998E-2</v>
      </c>
      <c r="H403">
        <v>0.93559700000000001</v>
      </c>
      <c r="I403">
        <v>0</v>
      </c>
    </row>
    <row r="404" spans="1:9" x14ac:dyDescent="0.25">
      <c r="A404" t="s">
        <v>102</v>
      </c>
      <c r="B404">
        <v>6171.53</v>
      </c>
      <c r="C404">
        <v>0</v>
      </c>
      <c r="D404">
        <v>0</v>
      </c>
      <c r="E404">
        <v>0</v>
      </c>
      <c r="F404">
        <v>0</v>
      </c>
      <c r="G404">
        <v>3.6894900000000001E-2</v>
      </c>
      <c r="H404">
        <v>0.95888600000000002</v>
      </c>
      <c r="I404">
        <v>0</v>
      </c>
    </row>
    <row r="405" spans="1:9" x14ac:dyDescent="0.25">
      <c r="A405" t="s">
        <v>102</v>
      </c>
      <c r="B405">
        <v>5895.61</v>
      </c>
      <c r="C405">
        <v>0</v>
      </c>
      <c r="D405">
        <v>0</v>
      </c>
      <c r="E405">
        <v>0</v>
      </c>
      <c r="F405">
        <v>0</v>
      </c>
      <c r="G405">
        <v>5.4243E-2</v>
      </c>
      <c r="H405">
        <v>0.93177299999999996</v>
      </c>
      <c r="I405">
        <v>0</v>
      </c>
    </row>
    <row r="406" spans="1:9" x14ac:dyDescent="0.25">
      <c r="A406" t="s">
        <v>102</v>
      </c>
      <c r="B406">
        <v>6065.09</v>
      </c>
      <c r="C406">
        <v>0</v>
      </c>
      <c r="D406">
        <v>0</v>
      </c>
      <c r="E406">
        <v>0</v>
      </c>
      <c r="F406">
        <v>0</v>
      </c>
      <c r="G406">
        <v>5.3930100000000002E-2</v>
      </c>
      <c r="H406">
        <v>0.93183400000000005</v>
      </c>
      <c r="I406">
        <v>0</v>
      </c>
    </row>
    <row r="407" spans="1:9" x14ac:dyDescent="0.25">
      <c r="A407" t="s">
        <v>102</v>
      </c>
      <c r="B407">
        <v>6028.11</v>
      </c>
      <c r="C407">
        <v>0</v>
      </c>
      <c r="D407">
        <v>0</v>
      </c>
      <c r="E407">
        <v>0</v>
      </c>
      <c r="F407">
        <v>0</v>
      </c>
      <c r="G407">
        <v>5.5421699999999997E-2</v>
      </c>
      <c r="H407">
        <v>0.94497399999999998</v>
      </c>
      <c r="I407">
        <v>0</v>
      </c>
    </row>
    <row r="408" spans="1:9" x14ac:dyDescent="0.25">
      <c r="A408" t="s">
        <v>102</v>
      </c>
      <c r="B408">
        <v>5752.77</v>
      </c>
      <c r="C408">
        <v>0</v>
      </c>
      <c r="D408">
        <v>0</v>
      </c>
      <c r="E408">
        <v>0</v>
      </c>
      <c r="F408">
        <v>0</v>
      </c>
      <c r="G408">
        <v>5.3910199999999998E-2</v>
      </c>
      <c r="H408">
        <v>0.93183300000000002</v>
      </c>
      <c r="I408">
        <v>0</v>
      </c>
    </row>
    <row r="409" spans="1:9" x14ac:dyDescent="0.25">
      <c r="A409" t="s">
        <v>102</v>
      </c>
      <c r="B409">
        <v>5857.36</v>
      </c>
      <c r="C409">
        <v>0</v>
      </c>
      <c r="D409">
        <v>0</v>
      </c>
      <c r="E409">
        <v>0</v>
      </c>
      <c r="F409">
        <v>0</v>
      </c>
      <c r="G409">
        <v>5.58962E-2</v>
      </c>
      <c r="H409">
        <v>0.95859000000000005</v>
      </c>
      <c r="I409">
        <v>0</v>
      </c>
    </row>
    <row r="410" spans="1:9" x14ac:dyDescent="0.25">
      <c r="A410" t="s">
        <v>102</v>
      </c>
      <c r="B410">
        <v>6201.73</v>
      </c>
      <c r="C410">
        <v>0</v>
      </c>
      <c r="D410">
        <v>0</v>
      </c>
      <c r="E410">
        <v>0</v>
      </c>
      <c r="F410">
        <v>0</v>
      </c>
      <c r="G410">
        <v>5.4153E-2</v>
      </c>
      <c r="H410">
        <v>0.931836</v>
      </c>
      <c r="I410">
        <v>0</v>
      </c>
    </row>
    <row r="411" spans="1:9" x14ac:dyDescent="0.25">
      <c r="A411" t="s">
        <v>102</v>
      </c>
      <c r="B411">
        <v>6054.08</v>
      </c>
      <c r="C411">
        <v>0</v>
      </c>
      <c r="D411">
        <v>0</v>
      </c>
      <c r="E411">
        <v>0</v>
      </c>
      <c r="F411">
        <v>0</v>
      </c>
      <c r="G411">
        <v>5.3932899999999999E-2</v>
      </c>
      <c r="H411">
        <v>0.931836</v>
      </c>
      <c r="I411">
        <v>0</v>
      </c>
    </row>
    <row r="412" spans="1:9" x14ac:dyDescent="0.25">
      <c r="A412" t="s">
        <v>102</v>
      </c>
      <c r="B412">
        <v>6056.48</v>
      </c>
      <c r="C412">
        <v>0</v>
      </c>
      <c r="D412">
        <v>0</v>
      </c>
      <c r="E412">
        <v>0</v>
      </c>
      <c r="F412">
        <v>0</v>
      </c>
      <c r="G412">
        <v>5.4857499999999997E-2</v>
      </c>
      <c r="H412">
        <v>0.95758200000000004</v>
      </c>
      <c r="I412">
        <v>0</v>
      </c>
    </row>
    <row r="413" spans="1:9" x14ac:dyDescent="0.25">
      <c r="A413" t="s">
        <v>102</v>
      </c>
      <c r="B413">
        <v>5794.19</v>
      </c>
      <c r="C413">
        <v>0</v>
      </c>
      <c r="D413">
        <v>0</v>
      </c>
      <c r="E413">
        <v>0</v>
      </c>
      <c r="F413">
        <v>0</v>
      </c>
      <c r="G413">
        <v>5.3919500000000002E-2</v>
      </c>
      <c r="H413">
        <v>0.931836</v>
      </c>
      <c r="I413">
        <v>0</v>
      </c>
    </row>
    <row r="414" spans="1:9" x14ac:dyDescent="0.25">
      <c r="A414" t="s">
        <v>102</v>
      </c>
      <c r="B414">
        <v>6119.29</v>
      </c>
      <c r="C414">
        <v>0</v>
      </c>
      <c r="D414">
        <v>0</v>
      </c>
      <c r="E414">
        <v>0</v>
      </c>
      <c r="F414">
        <v>0</v>
      </c>
      <c r="G414">
        <v>5.4164900000000002E-2</v>
      </c>
      <c r="H414">
        <v>0.93183499999999997</v>
      </c>
      <c r="I414">
        <v>0</v>
      </c>
    </row>
    <row r="415" spans="1:9" x14ac:dyDescent="0.25">
      <c r="A415" t="s">
        <v>102</v>
      </c>
      <c r="B415">
        <v>5982.31</v>
      </c>
      <c r="C415">
        <v>0</v>
      </c>
      <c r="D415">
        <v>0</v>
      </c>
      <c r="E415">
        <v>0</v>
      </c>
      <c r="F415">
        <v>0</v>
      </c>
      <c r="G415">
        <v>3.5080300000000002E-2</v>
      </c>
      <c r="H415">
        <v>0.95389000000000002</v>
      </c>
      <c r="I415">
        <v>0</v>
      </c>
    </row>
    <row r="416" spans="1:9" x14ac:dyDescent="0.25">
      <c r="A416" t="s">
        <v>102</v>
      </c>
      <c r="B416">
        <v>6125.69</v>
      </c>
      <c r="C416">
        <v>0</v>
      </c>
      <c r="D416">
        <v>0</v>
      </c>
      <c r="E416">
        <v>0</v>
      </c>
      <c r="F416">
        <v>0</v>
      </c>
      <c r="G416">
        <v>5.4045799999999998E-2</v>
      </c>
      <c r="H416">
        <v>0.93180099999999999</v>
      </c>
      <c r="I416">
        <v>0</v>
      </c>
    </row>
    <row r="417" spans="1:9" x14ac:dyDescent="0.25">
      <c r="A417" t="s">
        <v>102</v>
      </c>
      <c r="B417">
        <v>6104.6</v>
      </c>
      <c r="C417">
        <v>0</v>
      </c>
      <c r="D417">
        <v>0</v>
      </c>
      <c r="E417">
        <v>0</v>
      </c>
      <c r="F417">
        <v>0</v>
      </c>
      <c r="G417">
        <v>5.4126199999999999E-2</v>
      </c>
      <c r="H417">
        <v>0.93183499999999997</v>
      </c>
      <c r="I417">
        <v>0</v>
      </c>
    </row>
    <row r="418" spans="1:9" x14ac:dyDescent="0.25">
      <c r="A418" t="s">
        <v>102</v>
      </c>
      <c r="B418">
        <v>5718.97</v>
      </c>
      <c r="C418">
        <v>0</v>
      </c>
      <c r="D418">
        <v>0</v>
      </c>
      <c r="E418">
        <v>0</v>
      </c>
      <c r="F418">
        <v>0</v>
      </c>
      <c r="G418">
        <v>5.4525799999999999E-2</v>
      </c>
      <c r="H418">
        <v>0.93183000000000005</v>
      </c>
      <c r="I418">
        <v>0</v>
      </c>
    </row>
    <row r="419" spans="1:9" x14ac:dyDescent="0.25">
      <c r="A419" t="s">
        <v>102</v>
      </c>
      <c r="B419">
        <v>6049.05</v>
      </c>
      <c r="C419">
        <v>0</v>
      </c>
      <c r="D419">
        <v>0</v>
      </c>
      <c r="E419">
        <v>0</v>
      </c>
      <c r="F419">
        <v>0</v>
      </c>
      <c r="G419">
        <v>5.45367E-2</v>
      </c>
      <c r="H419">
        <v>0.95709900000000003</v>
      </c>
      <c r="I419">
        <v>0</v>
      </c>
    </row>
    <row r="420" spans="1:9" x14ac:dyDescent="0.25">
      <c r="A420" t="s">
        <v>102</v>
      </c>
      <c r="B420">
        <v>5996.9</v>
      </c>
      <c r="C420">
        <v>0</v>
      </c>
      <c r="D420">
        <v>0</v>
      </c>
      <c r="E420">
        <v>0</v>
      </c>
      <c r="F420">
        <v>0</v>
      </c>
      <c r="G420">
        <v>5.4007399999999997E-2</v>
      </c>
      <c r="H420">
        <v>0.93183700000000003</v>
      </c>
      <c r="I420">
        <v>0</v>
      </c>
    </row>
    <row r="421" spans="1:9" x14ac:dyDescent="0.25">
      <c r="A421" t="s">
        <v>102</v>
      </c>
      <c r="B421">
        <v>6111.34</v>
      </c>
      <c r="C421">
        <v>0</v>
      </c>
      <c r="D421">
        <v>0</v>
      </c>
      <c r="E421">
        <v>0</v>
      </c>
      <c r="F421">
        <v>0</v>
      </c>
      <c r="G421">
        <v>5.3999100000000001E-2</v>
      </c>
      <c r="H421">
        <v>0.93176099999999995</v>
      </c>
      <c r="I421">
        <v>0</v>
      </c>
    </row>
    <row r="422" spans="1:9" x14ac:dyDescent="0.25">
      <c r="A422" t="s">
        <v>102</v>
      </c>
      <c r="B422">
        <v>6010.34</v>
      </c>
      <c r="C422">
        <v>0</v>
      </c>
      <c r="D422">
        <v>0</v>
      </c>
      <c r="E422">
        <v>0</v>
      </c>
      <c r="F422">
        <v>0</v>
      </c>
      <c r="G422">
        <v>5.5657499999999999E-2</v>
      </c>
      <c r="H422">
        <v>0.931836</v>
      </c>
      <c r="I422">
        <v>0</v>
      </c>
    </row>
    <row r="423" spans="1:9" x14ac:dyDescent="0.25">
      <c r="A423" t="s">
        <v>102</v>
      </c>
      <c r="B423">
        <v>5740.81</v>
      </c>
      <c r="C423">
        <v>0</v>
      </c>
      <c r="D423">
        <v>0</v>
      </c>
      <c r="E423">
        <v>0</v>
      </c>
      <c r="F423">
        <v>0</v>
      </c>
      <c r="G423">
        <v>5.4046900000000002E-2</v>
      </c>
      <c r="H423">
        <v>0.931836</v>
      </c>
      <c r="I423">
        <v>0</v>
      </c>
    </row>
    <row r="424" spans="1:9" x14ac:dyDescent="0.25">
      <c r="A424" t="s">
        <v>102</v>
      </c>
      <c r="B424">
        <v>6251.12</v>
      </c>
      <c r="C424">
        <v>0</v>
      </c>
      <c r="D424">
        <v>0</v>
      </c>
      <c r="E424">
        <v>0</v>
      </c>
      <c r="F424">
        <v>0</v>
      </c>
      <c r="G424">
        <v>5.3952399999999998E-2</v>
      </c>
      <c r="H424">
        <v>0.93179999999999996</v>
      </c>
      <c r="I424">
        <v>0</v>
      </c>
    </row>
    <row r="425" spans="1:9" x14ac:dyDescent="0.25">
      <c r="A425" t="s">
        <v>102</v>
      </c>
      <c r="B425">
        <v>5873.88</v>
      </c>
      <c r="C425">
        <v>0</v>
      </c>
      <c r="D425">
        <v>0</v>
      </c>
      <c r="E425">
        <v>0</v>
      </c>
      <c r="F425">
        <v>0</v>
      </c>
      <c r="G425">
        <v>5.45987E-2</v>
      </c>
      <c r="H425">
        <v>0.931836</v>
      </c>
      <c r="I425">
        <v>0</v>
      </c>
    </row>
    <row r="426" spans="1:9" x14ac:dyDescent="0.25">
      <c r="A426" t="s">
        <v>102</v>
      </c>
      <c r="B426">
        <v>5946.05</v>
      </c>
      <c r="C426">
        <v>0</v>
      </c>
      <c r="D426">
        <v>0</v>
      </c>
      <c r="E426">
        <v>0</v>
      </c>
      <c r="F426">
        <v>0</v>
      </c>
      <c r="G426">
        <v>5.4281900000000001E-2</v>
      </c>
      <c r="H426">
        <v>0.93182299999999996</v>
      </c>
      <c r="I426">
        <v>0</v>
      </c>
    </row>
    <row r="427" spans="1:9" x14ac:dyDescent="0.25">
      <c r="A427" t="s">
        <v>102</v>
      </c>
      <c r="B427">
        <v>5997.55</v>
      </c>
      <c r="C427">
        <v>0</v>
      </c>
      <c r="D427">
        <v>0</v>
      </c>
      <c r="E427">
        <v>0</v>
      </c>
      <c r="F427">
        <v>0</v>
      </c>
      <c r="G427">
        <v>5.4171299999999999E-2</v>
      </c>
      <c r="H427">
        <v>0.931836</v>
      </c>
      <c r="I427">
        <v>0</v>
      </c>
    </row>
    <row r="428" spans="1:9" x14ac:dyDescent="0.25">
      <c r="A428" t="s">
        <v>102</v>
      </c>
      <c r="B428">
        <v>5753.4</v>
      </c>
      <c r="C428">
        <v>0</v>
      </c>
      <c r="D428">
        <v>0</v>
      </c>
      <c r="E428">
        <v>0</v>
      </c>
      <c r="F428">
        <v>0</v>
      </c>
      <c r="G428">
        <v>5.40309E-2</v>
      </c>
      <c r="H428">
        <v>0.93499500000000002</v>
      </c>
      <c r="I428">
        <v>0</v>
      </c>
    </row>
    <row r="429" spans="1:9" x14ac:dyDescent="0.25">
      <c r="A429" t="s">
        <v>102</v>
      </c>
      <c r="B429">
        <v>6167.17</v>
      </c>
      <c r="C429">
        <v>0</v>
      </c>
      <c r="D429">
        <v>0</v>
      </c>
      <c r="E429">
        <v>0</v>
      </c>
      <c r="F429">
        <v>0</v>
      </c>
      <c r="G429">
        <v>5.3951199999999998E-2</v>
      </c>
      <c r="H429">
        <v>0.931836</v>
      </c>
      <c r="I429">
        <v>0</v>
      </c>
    </row>
    <row r="430" spans="1:9" x14ac:dyDescent="0.25">
      <c r="A430" t="s">
        <v>102</v>
      </c>
      <c r="B430">
        <v>6142.63</v>
      </c>
      <c r="C430">
        <v>0</v>
      </c>
      <c r="D430">
        <v>0</v>
      </c>
      <c r="E430">
        <v>0</v>
      </c>
      <c r="F430">
        <v>0</v>
      </c>
      <c r="G430">
        <v>5.3948999999999997E-2</v>
      </c>
      <c r="H430">
        <v>0.95589999999999997</v>
      </c>
      <c r="I430">
        <v>0</v>
      </c>
    </row>
    <row r="431" spans="1:9" x14ac:dyDescent="0.25">
      <c r="A431" t="s">
        <v>102</v>
      </c>
      <c r="B431">
        <v>5981.62</v>
      </c>
      <c r="C431">
        <v>0</v>
      </c>
      <c r="D431">
        <v>0</v>
      </c>
      <c r="E431">
        <v>0</v>
      </c>
      <c r="F431">
        <v>0</v>
      </c>
      <c r="G431">
        <v>5.3909800000000001E-2</v>
      </c>
      <c r="H431">
        <v>0.95499299999999998</v>
      </c>
      <c r="I431">
        <v>0</v>
      </c>
    </row>
    <row r="432" spans="1:9" x14ac:dyDescent="0.25">
      <c r="A432" t="s">
        <v>102</v>
      </c>
      <c r="B432">
        <v>5987.01</v>
      </c>
      <c r="C432">
        <v>0</v>
      </c>
      <c r="D432">
        <v>0</v>
      </c>
      <c r="E432">
        <v>0</v>
      </c>
      <c r="F432">
        <v>0</v>
      </c>
      <c r="G432">
        <v>5.6736799999999997E-2</v>
      </c>
      <c r="H432">
        <v>0.957291</v>
      </c>
      <c r="I432">
        <v>0</v>
      </c>
    </row>
    <row r="433" spans="1:25" x14ac:dyDescent="0.25">
      <c r="A433" t="s">
        <v>102</v>
      </c>
      <c r="B433">
        <v>5720.51</v>
      </c>
      <c r="C433">
        <v>0</v>
      </c>
      <c r="D433">
        <v>0</v>
      </c>
      <c r="E433">
        <v>0</v>
      </c>
      <c r="F433">
        <v>0</v>
      </c>
      <c r="G433">
        <v>5.3994899999999998E-2</v>
      </c>
      <c r="H433">
        <v>0.95835199999999998</v>
      </c>
      <c r="I433">
        <v>0</v>
      </c>
    </row>
    <row r="434" spans="1:25" x14ac:dyDescent="0.25">
      <c r="A434" t="s">
        <v>102</v>
      </c>
      <c r="B434">
        <v>6022.84</v>
      </c>
      <c r="C434">
        <v>0</v>
      </c>
      <c r="D434">
        <v>0</v>
      </c>
      <c r="E434">
        <v>0</v>
      </c>
      <c r="F434">
        <v>0</v>
      </c>
      <c r="G434">
        <v>5.4631199999999998E-2</v>
      </c>
      <c r="H434">
        <v>0.95880299999999996</v>
      </c>
      <c r="I434">
        <v>0</v>
      </c>
    </row>
    <row r="435" spans="1:25" x14ac:dyDescent="0.25">
      <c r="A435" t="s">
        <v>102</v>
      </c>
      <c r="B435">
        <v>6272.67</v>
      </c>
      <c r="C435">
        <v>0</v>
      </c>
      <c r="D435">
        <v>0</v>
      </c>
      <c r="E435">
        <v>0</v>
      </c>
      <c r="F435">
        <v>0</v>
      </c>
      <c r="G435">
        <v>5.62024E-2</v>
      </c>
      <c r="H435">
        <v>0.93182100000000001</v>
      </c>
      <c r="I435">
        <v>0</v>
      </c>
    </row>
    <row r="436" spans="1:25" x14ac:dyDescent="0.25">
      <c r="A436" t="s">
        <v>102</v>
      </c>
      <c r="B436">
        <v>6115.34</v>
      </c>
      <c r="C436">
        <v>0</v>
      </c>
      <c r="D436">
        <v>0</v>
      </c>
      <c r="E436">
        <v>0</v>
      </c>
      <c r="F436">
        <v>0</v>
      </c>
      <c r="G436">
        <v>5.5227900000000003E-2</v>
      </c>
      <c r="H436">
        <v>0.931836</v>
      </c>
      <c r="I436">
        <v>0</v>
      </c>
    </row>
    <row r="437" spans="1:25" x14ac:dyDescent="0.25">
      <c r="A437" t="s">
        <v>102</v>
      </c>
      <c r="B437">
        <v>6029.31</v>
      </c>
      <c r="C437">
        <v>0</v>
      </c>
      <c r="D437">
        <v>0</v>
      </c>
      <c r="E437">
        <v>0</v>
      </c>
      <c r="F437">
        <v>0</v>
      </c>
      <c r="G437">
        <v>5.4415600000000001E-2</v>
      </c>
      <c r="H437">
        <v>0.95729699999999995</v>
      </c>
      <c r="I437">
        <v>0</v>
      </c>
    </row>
    <row r="438" spans="1:25" x14ac:dyDescent="0.25">
      <c r="A438" t="s">
        <v>102</v>
      </c>
      <c r="B438">
        <v>5747.75</v>
      </c>
      <c r="C438">
        <v>0</v>
      </c>
      <c r="D438">
        <v>0</v>
      </c>
      <c r="E438">
        <v>0</v>
      </c>
      <c r="F438">
        <v>0</v>
      </c>
      <c r="G438">
        <v>5.56718E-2</v>
      </c>
      <c r="H438">
        <v>0.95917699999999995</v>
      </c>
      <c r="I438">
        <v>0</v>
      </c>
    </row>
    <row r="439" spans="1:25" x14ac:dyDescent="0.25">
      <c r="A439" t="s">
        <v>102</v>
      </c>
      <c r="B439">
        <v>6004.65</v>
      </c>
      <c r="C439">
        <v>0</v>
      </c>
      <c r="D439">
        <v>0</v>
      </c>
      <c r="E439">
        <v>0</v>
      </c>
      <c r="F439">
        <v>0</v>
      </c>
      <c r="G439">
        <v>5.3912399999999999E-2</v>
      </c>
      <c r="H439">
        <v>0.95761600000000002</v>
      </c>
      <c r="I439">
        <v>0</v>
      </c>
    </row>
    <row r="440" spans="1:25" x14ac:dyDescent="0.25">
      <c r="A440" t="s">
        <v>102</v>
      </c>
      <c r="B440">
        <v>6098.04</v>
      </c>
      <c r="C440">
        <v>0</v>
      </c>
      <c r="D440">
        <v>0</v>
      </c>
      <c r="E440">
        <v>0</v>
      </c>
      <c r="F440">
        <v>0</v>
      </c>
      <c r="G440">
        <v>5.4030099999999998E-2</v>
      </c>
      <c r="H440">
        <v>0.93183300000000002</v>
      </c>
      <c r="I440">
        <v>0</v>
      </c>
    </row>
    <row r="441" spans="1:25" x14ac:dyDescent="0.25">
      <c r="A441" t="s">
        <v>102</v>
      </c>
      <c r="B441">
        <v>6054.79</v>
      </c>
      <c r="C441">
        <v>0</v>
      </c>
      <c r="D441">
        <v>0</v>
      </c>
      <c r="E441">
        <v>0</v>
      </c>
      <c r="F441">
        <v>0</v>
      </c>
      <c r="G441">
        <v>5.4010599999999999E-2</v>
      </c>
      <c r="H441">
        <v>0.93174500000000005</v>
      </c>
      <c r="I441">
        <v>0</v>
      </c>
    </row>
    <row r="442" spans="1:25" x14ac:dyDescent="0.25">
      <c r="A442" t="s">
        <v>102</v>
      </c>
      <c r="B442">
        <v>6012.63</v>
      </c>
      <c r="C442">
        <v>0</v>
      </c>
      <c r="D442">
        <v>0</v>
      </c>
      <c r="E442">
        <v>0</v>
      </c>
      <c r="F442">
        <v>0</v>
      </c>
      <c r="G442">
        <v>5.39122E-2</v>
      </c>
      <c r="H442">
        <v>0.931836</v>
      </c>
      <c r="I442">
        <v>0</v>
      </c>
    </row>
    <row r="443" spans="1:25" x14ac:dyDescent="0.25">
      <c r="A443" t="s">
        <v>102</v>
      </c>
      <c r="B443">
        <v>5720.02</v>
      </c>
      <c r="C443">
        <v>0</v>
      </c>
      <c r="D443">
        <v>0</v>
      </c>
      <c r="E443">
        <v>0</v>
      </c>
      <c r="F443">
        <v>0</v>
      </c>
      <c r="G443">
        <v>5.4829999999999997E-2</v>
      </c>
      <c r="H443">
        <v>0.931836</v>
      </c>
      <c r="I443">
        <v>0</v>
      </c>
    </row>
    <row r="444" spans="1:25" x14ac:dyDescent="0.25">
      <c r="A444" t="s">
        <v>102</v>
      </c>
      <c r="B444">
        <v>6026.57</v>
      </c>
      <c r="C444">
        <v>0</v>
      </c>
      <c r="D444">
        <v>0</v>
      </c>
      <c r="E444">
        <v>0</v>
      </c>
      <c r="F444">
        <v>0</v>
      </c>
      <c r="G444">
        <v>5.39134E-2</v>
      </c>
      <c r="H444">
        <v>0.93177600000000005</v>
      </c>
      <c r="I444">
        <v>0</v>
      </c>
    </row>
    <row r="445" spans="1:25" x14ac:dyDescent="0.25">
      <c r="A445" t="s">
        <v>102</v>
      </c>
      <c r="B445">
        <v>6304.78</v>
      </c>
      <c r="C445">
        <v>0</v>
      </c>
      <c r="D445">
        <v>0</v>
      </c>
      <c r="E445">
        <v>0</v>
      </c>
      <c r="F445">
        <v>0</v>
      </c>
      <c r="G445">
        <v>5.3992100000000001E-2</v>
      </c>
      <c r="H445">
        <v>0.95897900000000003</v>
      </c>
      <c r="I445">
        <v>0</v>
      </c>
    </row>
    <row r="446" spans="1:25" x14ac:dyDescent="0.25">
      <c r="A446" t="s">
        <v>102</v>
      </c>
      <c r="B446">
        <v>6003.4</v>
      </c>
      <c r="C446">
        <v>0</v>
      </c>
      <c r="D446">
        <v>0</v>
      </c>
      <c r="E446">
        <v>0</v>
      </c>
      <c r="F446">
        <v>0</v>
      </c>
      <c r="G446">
        <v>5.47582E-2</v>
      </c>
      <c r="H446">
        <v>0.93182900000000002</v>
      </c>
      <c r="I446">
        <v>0</v>
      </c>
    </row>
    <row r="447" spans="1:25" x14ac:dyDescent="0.25">
      <c r="A447" t="s">
        <v>102</v>
      </c>
      <c r="B447">
        <v>6047.93</v>
      </c>
      <c r="C447">
        <v>0</v>
      </c>
      <c r="D447">
        <v>0</v>
      </c>
      <c r="E447">
        <v>0</v>
      </c>
      <c r="F447">
        <v>0</v>
      </c>
      <c r="G447">
        <v>5.4520300000000001E-2</v>
      </c>
      <c r="H447">
        <v>0.93183099999999996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5721.54</v>
      </c>
      <c r="C448">
        <v>0</v>
      </c>
      <c r="D448">
        <v>0</v>
      </c>
      <c r="E448">
        <v>0</v>
      </c>
      <c r="F448">
        <v>0</v>
      </c>
      <c r="G448">
        <v>5.5221800000000001E-2</v>
      </c>
      <c r="H448">
        <v>0.95819100000000001</v>
      </c>
      <c r="I448">
        <v>0</v>
      </c>
      <c r="R448">
        <f>AVERAGE(B399:B448)</f>
        <v>5999.2926000000016</v>
      </c>
      <c r="S448">
        <f>AVERAGE(C399:C448)</f>
        <v>0</v>
      </c>
      <c r="U448">
        <f>_xlfn.VAR.P(B399:B448)</f>
        <v>23668.367843239983</v>
      </c>
      <c r="V448">
        <f>_xlfn.VAR.P(C399:C448)</f>
        <v>0</v>
      </c>
      <c r="X448">
        <f>1.96*SQRT(U448)/50</f>
        <v>6.030734678514408</v>
      </c>
      <c r="Y448">
        <f>1.96*SQRT(V448)/50</f>
        <v>0</v>
      </c>
    </row>
    <row r="449" spans="1:9" x14ac:dyDescent="0.25">
      <c r="A449" t="s">
        <v>102</v>
      </c>
      <c r="B449">
        <v>299966.53270099999</v>
      </c>
      <c r="C449" t="s">
        <v>36</v>
      </c>
    </row>
    <row r="450" spans="1:9" x14ac:dyDescent="0.25">
      <c r="A450" t="s">
        <v>103</v>
      </c>
      <c r="B450">
        <v>5582.8</v>
      </c>
      <c r="C450">
        <v>5580.89</v>
      </c>
      <c r="D450">
        <v>5499.02</v>
      </c>
      <c r="E450">
        <v>5449.72</v>
      </c>
      <c r="F450">
        <v>3935.27</v>
      </c>
      <c r="G450">
        <v>6.7166000000000003E-2</v>
      </c>
      <c r="H450">
        <v>0.93181700000000001</v>
      </c>
      <c r="I450">
        <v>0</v>
      </c>
    </row>
    <row r="451" spans="1:9" x14ac:dyDescent="0.25">
      <c r="A451" t="s">
        <v>103</v>
      </c>
      <c r="B451">
        <v>6652.08</v>
      </c>
      <c r="C451">
        <v>5274.87</v>
      </c>
      <c r="D451">
        <v>5196.1000000000004</v>
      </c>
      <c r="E451">
        <v>5150.37</v>
      </c>
      <c r="F451">
        <v>3665.67</v>
      </c>
      <c r="G451">
        <v>5.3960599999999997E-2</v>
      </c>
      <c r="H451">
        <v>0.93827799999999995</v>
      </c>
      <c r="I451">
        <v>0</v>
      </c>
    </row>
    <row r="452" spans="1:9" x14ac:dyDescent="0.25">
      <c r="A452" t="s">
        <v>103</v>
      </c>
      <c r="B452">
        <v>5573.77</v>
      </c>
      <c r="C452">
        <v>5569.97</v>
      </c>
      <c r="D452">
        <v>5488.26</v>
      </c>
      <c r="E452">
        <v>5438.89</v>
      </c>
      <c r="F452">
        <v>3929.44</v>
      </c>
      <c r="G452">
        <v>5.4121599999999999E-2</v>
      </c>
      <c r="H452">
        <v>0.93183099999999996</v>
      </c>
      <c r="I452">
        <v>0</v>
      </c>
    </row>
    <row r="453" spans="1:9" x14ac:dyDescent="0.25">
      <c r="A453" t="s">
        <v>103</v>
      </c>
      <c r="B453">
        <v>5652.72</v>
      </c>
      <c r="C453">
        <v>5385.62</v>
      </c>
      <c r="D453">
        <v>5305.15</v>
      </c>
      <c r="E453">
        <v>5257.76</v>
      </c>
      <c r="F453">
        <v>3767.82</v>
      </c>
      <c r="G453">
        <v>6.5383300000000005E-2</v>
      </c>
      <c r="H453">
        <v>0.95548699999999998</v>
      </c>
      <c r="I453">
        <v>0</v>
      </c>
    </row>
    <row r="454" spans="1:9" x14ac:dyDescent="0.25">
      <c r="A454" t="s">
        <v>103</v>
      </c>
      <c r="B454">
        <v>5411.94</v>
      </c>
      <c r="C454">
        <v>5409.94</v>
      </c>
      <c r="D454">
        <v>5329.22</v>
      </c>
      <c r="E454">
        <v>5281.84</v>
      </c>
      <c r="F454">
        <v>3789.44</v>
      </c>
      <c r="G454">
        <v>5.3910100000000002E-2</v>
      </c>
      <c r="H454">
        <v>0.95866600000000002</v>
      </c>
      <c r="I454">
        <v>0</v>
      </c>
    </row>
    <row r="455" spans="1:9" x14ac:dyDescent="0.25">
      <c r="A455" t="s">
        <v>103</v>
      </c>
      <c r="B455">
        <v>5539.6</v>
      </c>
      <c r="C455">
        <v>5537.58</v>
      </c>
      <c r="D455">
        <v>5455.97</v>
      </c>
      <c r="E455">
        <v>5406.9</v>
      </c>
      <c r="F455">
        <v>3902.07</v>
      </c>
      <c r="G455">
        <v>6.2397000000000001E-2</v>
      </c>
      <c r="H455">
        <v>0.93167500000000003</v>
      </c>
      <c r="I455">
        <v>0</v>
      </c>
    </row>
    <row r="456" spans="1:9" x14ac:dyDescent="0.25">
      <c r="A456" t="s">
        <v>103</v>
      </c>
      <c r="B456">
        <v>5233.63</v>
      </c>
      <c r="C456">
        <v>5231.7299999999996</v>
      </c>
      <c r="D456">
        <v>5153.09</v>
      </c>
      <c r="E456">
        <v>5108.01</v>
      </c>
      <c r="F456">
        <v>3632.48</v>
      </c>
      <c r="G456">
        <v>5.4940900000000001E-2</v>
      </c>
      <c r="H456">
        <v>0.95636200000000005</v>
      </c>
      <c r="I456">
        <v>0</v>
      </c>
    </row>
    <row r="457" spans="1:9" x14ac:dyDescent="0.25">
      <c r="A457" t="s">
        <v>103</v>
      </c>
      <c r="B457">
        <v>5435.6</v>
      </c>
      <c r="C457">
        <v>5433.72</v>
      </c>
      <c r="D457">
        <v>5352.81</v>
      </c>
      <c r="E457">
        <v>5304.58</v>
      </c>
      <c r="F457">
        <v>3801.88</v>
      </c>
      <c r="G457">
        <v>5.6378400000000002E-2</v>
      </c>
      <c r="H457">
        <v>0.93646200000000002</v>
      </c>
      <c r="I457">
        <v>0</v>
      </c>
    </row>
    <row r="458" spans="1:9" x14ac:dyDescent="0.25">
      <c r="A458" t="s">
        <v>103</v>
      </c>
      <c r="B458">
        <v>5229.68</v>
      </c>
      <c r="C458">
        <v>5227.79</v>
      </c>
      <c r="D458">
        <v>5149.25</v>
      </c>
      <c r="E458">
        <v>5104.13</v>
      </c>
      <c r="F458">
        <v>3634.43</v>
      </c>
      <c r="G458">
        <v>5.3970900000000002E-2</v>
      </c>
      <c r="H458">
        <v>0.94151799999999997</v>
      </c>
      <c r="I458">
        <v>0</v>
      </c>
    </row>
    <row r="459" spans="1:9" x14ac:dyDescent="0.25">
      <c r="A459" t="s">
        <v>103</v>
      </c>
      <c r="B459">
        <v>5498.71</v>
      </c>
      <c r="C459">
        <v>5496.76</v>
      </c>
      <c r="D459">
        <v>5415.5</v>
      </c>
      <c r="E459">
        <v>5366.83</v>
      </c>
      <c r="F459">
        <v>3863.59</v>
      </c>
      <c r="G459">
        <v>5.3954200000000001E-2</v>
      </c>
      <c r="H459">
        <v>0.95502299999999996</v>
      </c>
      <c r="I459">
        <v>0</v>
      </c>
    </row>
    <row r="460" spans="1:9" x14ac:dyDescent="0.25">
      <c r="A460" t="s">
        <v>103</v>
      </c>
      <c r="B460">
        <v>6379.79</v>
      </c>
      <c r="C460">
        <v>5264.91</v>
      </c>
      <c r="D460">
        <v>5186.46</v>
      </c>
      <c r="E460">
        <v>5140.8999999999996</v>
      </c>
      <c r="F460">
        <v>3654.86</v>
      </c>
      <c r="G460">
        <v>5.3909800000000001E-2</v>
      </c>
      <c r="H460">
        <v>0.93594900000000003</v>
      </c>
      <c r="I460">
        <v>0</v>
      </c>
    </row>
    <row r="461" spans="1:9" x14ac:dyDescent="0.25">
      <c r="A461" t="s">
        <v>103</v>
      </c>
      <c r="B461">
        <v>5597.23</v>
      </c>
      <c r="C461">
        <v>5593.61</v>
      </c>
      <c r="D461">
        <v>5511.68</v>
      </c>
      <c r="E461">
        <v>5462.13</v>
      </c>
      <c r="F461">
        <v>3950</v>
      </c>
      <c r="G461">
        <v>5.3993699999999999E-2</v>
      </c>
      <c r="H461">
        <v>0.943411</v>
      </c>
      <c r="I461">
        <v>0</v>
      </c>
    </row>
    <row r="462" spans="1:9" x14ac:dyDescent="0.25">
      <c r="A462" t="s">
        <v>103</v>
      </c>
      <c r="B462">
        <v>5786.32</v>
      </c>
      <c r="C462">
        <v>5287.74</v>
      </c>
      <c r="D462">
        <v>5208.25</v>
      </c>
      <c r="E462">
        <v>5162.2299999999996</v>
      </c>
      <c r="F462">
        <v>3681.35</v>
      </c>
      <c r="G462">
        <v>5.4831600000000001E-2</v>
      </c>
      <c r="H462">
        <v>0.95646600000000004</v>
      </c>
      <c r="I462">
        <v>0</v>
      </c>
    </row>
    <row r="463" spans="1:9" x14ac:dyDescent="0.25">
      <c r="A463" t="s">
        <v>103</v>
      </c>
      <c r="B463">
        <v>5307.79</v>
      </c>
      <c r="C463">
        <v>5304.61</v>
      </c>
      <c r="D463">
        <v>5225.62</v>
      </c>
      <c r="E463">
        <v>5179.47</v>
      </c>
      <c r="F463">
        <v>3688.29</v>
      </c>
      <c r="G463">
        <v>5.39672E-2</v>
      </c>
      <c r="H463">
        <v>0.95868299999999995</v>
      </c>
      <c r="I463">
        <v>0</v>
      </c>
    </row>
    <row r="464" spans="1:9" x14ac:dyDescent="0.25">
      <c r="A464" t="s">
        <v>103</v>
      </c>
      <c r="B464">
        <v>5670.16</v>
      </c>
      <c r="C464">
        <v>5668.2</v>
      </c>
      <c r="D464">
        <v>5585.65</v>
      </c>
      <c r="E464">
        <v>5535.17</v>
      </c>
      <c r="F464">
        <v>4019.88</v>
      </c>
      <c r="G464">
        <v>5.4610100000000002E-2</v>
      </c>
      <c r="H464">
        <v>0.95768500000000001</v>
      </c>
      <c r="I464">
        <v>0</v>
      </c>
    </row>
    <row r="465" spans="1:9" x14ac:dyDescent="0.25">
      <c r="A465" t="s">
        <v>103</v>
      </c>
      <c r="B465">
        <v>5245.65</v>
      </c>
      <c r="C465">
        <v>5243.74</v>
      </c>
      <c r="D465">
        <v>5165.17</v>
      </c>
      <c r="E465">
        <v>5120.1099999999997</v>
      </c>
      <c r="F465">
        <v>3635.97</v>
      </c>
      <c r="G465">
        <v>4.32448E-2</v>
      </c>
      <c r="H465">
        <v>0.953789</v>
      </c>
      <c r="I465">
        <v>0</v>
      </c>
    </row>
    <row r="466" spans="1:9" x14ac:dyDescent="0.25">
      <c r="A466" t="s">
        <v>103</v>
      </c>
      <c r="B466">
        <v>5613.53</v>
      </c>
      <c r="C466">
        <v>5611.49</v>
      </c>
      <c r="D466">
        <v>5528.92</v>
      </c>
      <c r="E466">
        <v>5479.28</v>
      </c>
      <c r="F466">
        <v>3960.05</v>
      </c>
      <c r="G466">
        <v>5.5197299999999998E-2</v>
      </c>
      <c r="H466">
        <v>0.931836</v>
      </c>
      <c r="I466">
        <v>0</v>
      </c>
    </row>
    <row r="467" spans="1:9" x14ac:dyDescent="0.25">
      <c r="A467" t="s">
        <v>103</v>
      </c>
      <c r="B467">
        <v>6725.09</v>
      </c>
      <c r="C467">
        <v>5244.59</v>
      </c>
      <c r="D467">
        <v>5166.1099999999997</v>
      </c>
      <c r="E467">
        <v>5120.93</v>
      </c>
      <c r="F467">
        <v>3637.14</v>
      </c>
      <c r="G467">
        <v>5.4025900000000002E-2</v>
      </c>
      <c r="H467">
        <v>0.95323999999999998</v>
      </c>
      <c r="I467">
        <v>0</v>
      </c>
    </row>
    <row r="468" spans="1:9" x14ac:dyDescent="0.25">
      <c r="A468" t="s">
        <v>103</v>
      </c>
      <c r="B468">
        <v>5629.19</v>
      </c>
      <c r="C468">
        <v>5625.43</v>
      </c>
      <c r="D468">
        <v>5543.51</v>
      </c>
      <c r="E468">
        <v>5493.86</v>
      </c>
      <c r="F468">
        <v>3977.45</v>
      </c>
      <c r="G468">
        <v>5.3957100000000001E-2</v>
      </c>
      <c r="H468">
        <v>0.93182600000000004</v>
      </c>
      <c r="I468">
        <v>0</v>
      </c>
    </row>
    <row r="469" spans="1:9" x14ac:dyDescent="0.25">
      <c r="A469" t="s">
        <v>103</v>
      </c>
      <c r="B469">
        <v>5303.85</v>
      </c>
      <c r="C469">
        <v>5301.87</v>
      </c>
      <c r="D469">
        <v>5222.42</v>
      </c>
      <c r="E469">
        <v>5176.1899999999996</v>
      </c>
      <c r="F469">
        <v>3690.14</v>
      </c>
      <c r="G469">
        <v>5.56274E-2</v>
      </c>
      <c r="H469">
        <v>0.931836</v>
      </c>
      <c r="I469">
        <v>0</v>
      </c>
    </row>
    <row r="470" spans="1:9" x14ac:dyDescent="0.25">
      <c r="A470" t="s">
        <v>103</v>
      </c>
      <c r="B470">
        <v>5565.72</v>
      </c>
      <c r="C470">
        <v>5563.73</v>
      </c>
      <c r="D470">
        <v>5482.01</v>
      </c>
      <c r="E470">
        <v>5433.75</v>
      </c>
      <c r="F470">
        <v>3921.35</v>
      </c>
      <c r="G470">
        <v>5.4229100000000002E-2</v>
      </c>
      <c r="H470">
        <v>0.93178300000000003</v>
      </c>
      <c r="I470">
        <v>0</v>
      </c>
    </row>
    <row r="471" spans="1:9" x14ac:dyDescent="0.25">
      <c r="A471" t="s">
        <v>103</v>
      </c>
      <c r="B471">
        <v>5812.15</v>
      </c>
      <c r="C471">
        <v>5810.19</v>
      </c>
      <c r="D471">
        <v>5727.03</v>
      </c>
      <c r="E471">
        <v>5676.64</v>
      </c>
      <c r="F471">
        <v>4143.8</v>
      </c>
      <c r="G471">
        <v>5.5397799999999997E-2</v>
      </c>
      <c r="H471">
        <v>0.931836</v>
      </c>
      <c r="I471">
        <v>0</v>
      </c>
    </row>
    <row r="472" spans="1:9" x14ac:dyDescent="0.25">
      <c r="A472" t="s">
        <v>103</v>
      </c>
      <c r="B472">
        <v>5253.58</v>
      </c>
      <c r="C472">
        <v>5251.65</v>
      </c>
      <c r="D472">
        <v>5172.96</v>
      </c>
      <c r="E472">
        <v>5127.62</v>
      </c>
      <c r="F472">
        <v>3642.89</v>
      </c>
      <c r="G472">
        <v>5.4035300000000001E-2</v>
      </c>
      <c r="H472">
        <v>0.95777699999999999</v>
      </c>
      <c r="I472">
        <v>0</v>
      </c>
    </row>
    <row r="473" spans="1:9" x14ac:dyDescent="0.25">
      <c r="A473" t="s">
        <v>103</v>
      </c>
      <c r="B473">
        <v>5769.43</v>
      </c>
      <c r="C473">
        <v>5767.5</v>
      </c>
      <c r="D473">
        <v>5684.46</v>
      </c>
      <c r="E473">
        <v>5635.59</v>
      </c>
      <c r="F473">
        <v>4100.58</v>
      </c>
      <c r="G473">
        <v>5.4123299999999999E-2</v>
      </c>
      <c r="H473">
        <v>0.93182900000000002</v>
      </c>
      <c r="I473">
        <v>0</v>
      </c>
    </row>
    <row r="474" spans="1:9" x14ac:dyDescent="0.25">
      <c r="A474" t="s">
        <v>103</v>
      </c>
      <c r="B474">
        <v>6637.55</v>
      </c>
      <c r="C474">
        <v>5276.8</v>
      </c>
      <c r="D474">
        <v>5197.91</v>
      </c>
      <c r="E474">
        <v>5152.25</v>
      </c>
      <c r="F474">
        <v>3666.42</v>
      </c>
      <c r="G474">
        <v>5.5431899999999999E-2</v>
      </c>
      <c r="H474">
        <v>0.95909599999999995</v>
      </c>
      <c r="I474">
        <v>0</v>
      </c>
    </row>
    <row r="475" spans="1:9" x14ac:dyDescent="0.25">
      <c r="A475" t="s">
        <v>103</v>
      </c>
      <c r="B475">
        <v>5579.94</v>
      </c>
      <c r="C475">
        <v>5576.31</v>
      </c>
      <c r="D475">
        <v>5494.59</v>
      </c>
      <c r="E475">
        <v>5444.49</v>
      </c>
      <c r="F475">
        <v>3937.38</v>
      </c>
      <c r="G475">
        <v>5.39578E-2</v>
      </c>
      <c r="H475">
        <v>0.93224399999999996</v>
      </c>
      <c r="I475">
        <v>0</v>
      </c>
    </row>
    <row r="476" spans="1:9" x14ac:dyDescent="0.25">
      <c r="A476" t="s">
        <v>103</v>
      </c>
      <c r="B476">
        <v>5831.86</v>
      </c>
      <c r="C476">
        <v>5727.62</v>
      </c>
      <c r="D476">
        <v>5645.45</v>
      </c>
      <c r="E476">
        <v>5596.95</v>
      </c>
      <c r="F476">
        <v>4083.88</v>
      </c>
      <c r="G476">
        <v>5.4356599999999998E-2</v>
      </c>
      <c r="H476">
        <v>0.95862099999999995</v>
      </c>
      <c r="I476">
        <v>0</v>
      </c>
    </row>
    <row r="477" spans="1:9" x14ac:dyDescent="0.25">
      <c r="A477" t="s">
        <v>103</v>
      </c>
      <c r="B477">
        <v>5252.2</v>
      </c>
      <c r="C477">
        <v>5249.42</v>
      </c>
      <c r="D477">
        <v>5171.55</v>
      </c>
      <c r="E477">
        <v>5125.53</v>
      </c>
      <c r="F477">
        <v>3653.1</v>
      </c>
      <c r="G477">
        <v>5.4376500000000001E-2</v>
      </c>
      <c r="H477">
        <v>0.93183700000000003</v>
      </c>
      <c r="I477">
        <v>0</v>
      </c>
    </row>
    <row r="478" spans="1:9" x14ac:dyDescent="0.25">
      <c r="A478" t="s">
        <v>103</v>
      </c>
      <c r="B478">
        <v>5731.91</v>
      </c>
      <c r="C478">
        <v>5729.94</v>
      </c>
      <c r="D478">
        <v>5647.32</v>
      </c>
      <c r="E478">
        <v>5596.5</v>
      </c>
      <c r="F478">
        <v>4080.79</v>
      </c>
      <c r="G478">
        <v>6.2178200000000003E-2</v>
      </c>
      <c r="H478">
        <v>0.95895200000000003</v>
      </c>
      <c r="I478">
        <v>0</v>
      </c>
    </row>
    <row r="479" spans="1:9" x14ac:dyDescent="0.25">
      <c r="A479" t="s">
        <v>103</v>
      </c>
      <c r="B479">
        <v>5247.53</v>
      </c>
      <c r="C479">
        <v>5245.53</v>
      </c>
      <c r="D479">
        <v>5166.9399999999996</v>
      </c>
      <c r="E479">
        <v>5121.7299999999996</v>
      </c>
      <c r="F479">
        <v>3636.91</v>
      </c>
      <c r="G479">
        <v>5.3927999999999997E-2</v>
      </c>
      <c r="H479">
        <v>0.94899699999999998</v>
      </c>
      <c r="I479">
        <v>0</v>
      </c>
    </row>
    <row r="480" spans="1:9" x14ac:dyDescent="0.25">
      <c r="A480" t="s">
        <v>103</v>
      </c>
      <c r="B480">
        <v>5499.98</v>
      </c>
      <c r="C480">
        <v>5498.08</v>
      </c>
      <c r="D480">
        <v>5416.9</v>
      </c>
      <c r="E480">
        <v>5368.2</v>
      </c>
      <c r="F480">
        <v>3860.82</v>
      </c>
      <c r="G480">
        <v>5.4572099999999998E-2</v>
      </c>
      <c r="H480">
        <v>0.93182399999999999</v>
      </c>
      <c r="I480">
        <v>0</v>
      </c>
    </row>
    <row r="481" spans="1:9" x14ac:dyDescent="0.25">
      <c r="A481" t="s">
        <v>103</v>
      </c>
      <c r="B481">
        <v>5235.29</v>
      </c>
      <c r="C481">
        <v>5233.38</v>
      </c>
      <c r="D481">
        <v>5154.9399999999996</v>
      </c>
      <c r="E481">
        <v>5109.76</v>
      </c>
      <c r="F481">
        <v>3635.19</v>
      </c>
      <c r="G481">
        <v>5.3948200000000002E-2</v>
      </c>
      <c r="H481">
        <v>0.93182699999999996</v>
      </c>
      <c r="I481">
        <v>0</v>
      </c>
    </row>
    <row r="482" spans="1:9" x14ac:dyDescent="0.25">
      <c r="A482" t="s">
        <v>103</v>
      </c>
      <c r="B482">
        <v>5824.73</v>
      </c>
      <c r="C482">
        <v>5822.83</v>
      </c>
      <c r="D482">
        <v>5738.28</v>
      </c>
      <c r="E482">
        <v>5688.03</v>
      </c>
      <c r="F482">
        <v>4147.17</v>
      </c>
      <c r="G482">
        <v>5.4585799999999997E-2</v>
      </c>
      <c r="H482">
        <v>0.95843800000000001</v>
      </c>
      <c r="I482">
        <v>0</v>
      </c>
    </row>
    <row r="483" spans="1:9" x14ac:dyDescent="0.25">
      <c r="A483" t="s">
        <v>103</v>
      </c>
      <c r="B483">
        <v>5899.26</v>
      </c>
      <c r="C483">
        <v>5270.73</v>
      </c>
      <c r="D483">
        <v>5191.5200000000004</v>
      </c>
      <c r="E483">
        <v>5146.08</v>
      </c>
      <c r="F483">
        <v>3668.44</v>
      </c>
      <c r="G483">
        <v>5.50468E-2</v>
      </c>
      <c r="H483">
        <v>0.93584800000000001</v>
      </c>
      <c r="I483">
        <v>0</v>
      </c>
    </row>
    <row r="484" spans="1:9" x14ac:dyDescent="0.25">
      <c r="A484" t="s">
        <v>103</v>
      </c>
      <c r="B484">
        <v>5599.19</v>
      </c>
      <c r="C484">
        <v>5595.44</v>
      </c>
      <c r="D484">
        <v>5513.39</v>
      </c>
      <c r="E484">
        <v>5463.35</v>
      </c>
      <c r="F484">
        <v>3955.64</v>
      </c>
      <c r="G484">
        <v>5.3972699999999998E-2</v>
      </c>
      <c r="H484">
        <v>0.95808800000000005</v>
      </c>
      <c r="I484">
        <v>0</v>
      </c>
    </row>
    <row r="485" spans="1:9" x14ac:dyDescent="0.25">
      <c r="A485" t="s">
        <v>103</v>
      </c>
      <c r="B485">
        <v>5658.37</v>
      </c>
      <c r="C485">
        <v>5568.21</v>
      </c>
      <c r="D485">
        <v>5486.49</v>
      </c>
      <c r="E485">
        <v>5438.97</v>
      </c>
      <c r="F485">
        <v>3928.24</v>
      </c>
      <c r="G485">
        <v>5.3992999999999999E-2</v>
      </c>
      <c r="H485">
        <v>0.93183199999999999</v>
      </c>
      <c r="I485">
        <v>0</v>
      </c>
    </row>
    <row r="486" spans="1:9" x14ac:dyDescent="0.25">
      <c r="A486" t="s">
        <v>103</v>
      </c>
      <c r="B486">
        <v>5483.33</v>
      </c>
      <c r="C486">
        <v>5481.18</v>
      </c>
      <c r="D486">
        <v>5400.09</v>
      </c>
      <c r="E486">
        <v>5351.54</v>
      </c>
      <c r="F486">
        <v>3847.72</v>
      </c>
      <c r="G486">
        <v>5.4381400000000003E-2</v>
      </c>
      <c r="H486">
        <v>0.95611599999999997</v>
      </c>
      <c r="I486">
        <v>0</v>
      </c>
    </row>
    <row r="487" spans="1:9" x14ac:dyDescent="0.25">
      <c r="A487" t="s">
        <v>103</v>
      </c>
      <c r="B487">
        <v>5866.31</v>
      </c>
      <c r="C487">
        <v>5864.29</v>
      </c>
      <c r="D487">
        <v>5780.9</v>
      </c>
      <c r="E487">
        <v>5728.59</v>
      </c>
      <c r="F487">
        <v>4118.46</v>
      </c>
      <c r="G487">
        <v>5.5844400000000002E-2</v>
      </c>
      <c r="H487">
        <v>0.94145299999999998</v>
      </c>
      <c r="I487">
        <v>0</v>
      </c>
    </row>
    <row r="488" spans="1:9" x14ac:dyDescent="0.25">
      <c r="A488" t="s">
        <v>103</v>
      </c>
      <c r="B488">
        <v>5245.79</v>
      </c>
      <c r="C488">
        <v>5243.8</v>
      </c>
      <c r="D488">
        <v>5164.8999999999996</v>
      </c>
      <c r="E488">
        <v>5119.68</v>
      </c>
      <c r="F488">
        <v>3643.76</v>
      </c>
      <c r="G488">
        <v>5.3917399999999997E-2</v>
      </c>
      <c r="H488">
        <v>0.93690600000000002</v>
      </c>
      <c r="I488">
        <v>0</v>
      </c>
    </row>
    <row r="489" spans="1:9" x14ac:dyDescent="0.25">
      <c r="A489" t="s">
        <v>103</v>
      </c>
      <c r="B489">
        <v>5620.84</v>
      </c>
      <c r="C489">
        <v>5618.82</v>
      </c>
      <c r="D489">
        <v>5536.48</v>
      </c>
      <c r="E489">
        <v>5485.5</v>
      </c>
      <c r="F489">
        <v>3978.54</v>
      </c>
      <c r="G489">
        <v>5.5079599999999999E-2</v>
      </c>
      <c r="H489">
        <v>0.93714600000000003</v>
      </c>
      <c r="I489">
        <v>0</v>
      </c>
    </row>
    <row r="490" spans="1:9" x14ac:dyDescent="0.25">
      <c r="A490" t="s">
        <v>103</v>
      </c>
      <c r="B490">
        <v>6433.84</v>
      </c>
      <c r="C490">
        <v>5261.08</v>
      </c>
      <c r="D490">
        <v>5181.7700000000004</v>
      </c>
      <c r="E490">
        <v>5136.2700000000004</v>
      </c>
      <c r="F490">
        <v>3659.67</v>
      </c>
      <c r="G490">
        <v>5.4008599999999997E-2</v>
      </c>
      <c r="H490">
        <v>0.931809</v>
      </c>
      <c r="I490">
        <v>0</v>
      </c>
    </row>
    <row r="491" spans="1:9" x14ac:dyDescent="0.25">
      <c r="A491" t="s">
        <v>103</v>
      </c>
      <c r="B491">
        <v>5579.85</v>
      </c>
      <c r="C491">
        <v>5576.07</v>
      </c>
      <c r="D491">
        <v>5494.5</v>
      </c>
      <c r="E491">
        <v>5444.91</v>
      </c>
      <c r="F491">
        <v>3934.27</v>
      </c>
      <c r="G491">
        <v>5.40051E-2</v>
      </c>
      <c r="H491">
        <v>0.94039399999999995</v>
      </c>
      <c r="I491">
        <v>0</v>
      </c>
    </row>
    <row r="492" spans="1:9" x14ac:dyDescent="0.25">
      <c r="A492" t="s">
        <v>103</v>
      </c>
      <c r="B492">
        <v>5664.32</v>
      </c>
      <c r="C492">
        <v>5302.03</v>
      </c>
      <c r="D492">
        <v>5222.55</v>
      </c>
      <c r="E492">
        <v>5176.45</v>
      </c>
      <c r="F492">
        <v>3689.97</v>
      </c>
      <c r="G492">
        <v>5.3962900000000001E-2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5403.34</v>
      </c>
      <c r="C493">
        <v>5380.87</v>
      </c>
      <c r="D493">
        <v>5301.42</v>
      </c>
      <c r="E493">
        <v>5253.77</v>
      </c>
      <c r="F493">
        <v>3759.79</v>
      </c>
      <c r="G493">
        <v>5.66317E-2</v>
      </c>
      <c r="H493">
        <v>0.95621100000000003</v>
      </c>
      <c r="I493">
        <v>0</v>
      </c>
    </row>
    <row r="494" spans="1:9" x14ac:dyDescent="0.25">
      <c r="A494" t="s">
        <v>103</v>
      </c>
      <c r="B494">
        <v>5315.52</v>
      </c>
      <c r="C494">
        <v>5313.61</v>
      </c>
      <c r="D494">
        <v>5234.18</v>
      </c>
      <c r="E494">
        <v>5187.82</v>
      </c>
      <c r="F494">
        <v>3696.54</v>
      </c>
      <c r="G494">
        <v>5.3931699999999999E-2</v>
      </c>
      <c r="H494">
        <v>0.95675399999999999</v>
      </c>
      <c r="I494">
        <v>0</v>
      </c>
    </row>
    <row r="495" spans="1:9" x14ac:dyDescent="0.25">
      <c r="A495" t="s">
        <v>103</v>
      </c>
      <c r="B495">
        <v>5282.05</v>
      </c>
      <c r="C495">
        <v>5280.03</v>
      </c>
      <c r="D495">
        <v>5201.32</v>
      </c>
      <c r="E495">
        <v>5155.54</v>
      </c>
      <c r="F495">
        <v>3669.41</v>
      </c>
      <c r="G495">
        <v>5.4578500000000002E-2</v>
      </c>
      <c r="H495">
        <v>0.93881999999999999</v>
      </c>
      <c r="I495">
        <v>0</v>
      </c>
    </row>
    <row r="496" spans="1:9" x14ac:dyDescent="0.25">
      <c r="A496" t="s">
        <v>103</v>
      </c>
      <c r="B496">
        <v>5553.76</v>
      </c>
      <c r="C496">
        <v>5551.78</v>
      </c>
      <c r="D496">
        <v>5470</v>
      </c>
      <c r="E496">
        <v>5420.29</v>
      </c>
      <c r="F496">
        <v>3910.8</v>
      </c>
      <c r="G496">
        <v>5.59756E-2</v>
      </c>
      <c r="H496">
        <v>0.95922700000000005</v>
      </c>
      <c r="I496">
        <v>0</v>
      </c>
    </row>
    <row r="497" spans="1:25" x14ac:dyDescent="0.25">
      <c r="A497" t="s">
        <v>103</v>
      </c>
      <c r="B497">
        <v>5244.23</v>
      </c>
      <c r="C497">
        <v>5242.32</v>
      </c>
      <c r="D497">
        <v>5163.7700000000004</v>
      </c>
      <c r="E497">
        <v>5118.5200000000004</v>
      </c>
      <c r="F497">
        <v>3641.58</v>
      </c>
      <c r="G497">
        <v>5.4384500000000002E-2</v>
      </c>
      <c r="H497">
        <v>0.931836</v>
      </c>
      <c r="I497">
        <v>0</v>
      </c>
    </row>
    <row r="498" spans="1:25" x14ac:dyDescent="0.25">
      <c r="A498" t="s">
        <v>103</v>
      </c>
      <c r="B498">
        <v>5780.87</v>
      </c>
      <c r="C498">
        <v>5778.96</v>
      </c>
      <c r="D498">
        <v>5695.16</v>
      </c>
      <c r="E498">
        <v>5645.91</v>
      </c>
      <c r="F498">
        <v>4110.87</v>
      </c>
      <c r="G498">
        <v>5.5189599999999998E-2</v>
      </c>
      <c r="H498">
        <v>0.93181899999999995</v>
      </c>
      <c r="I498">
        <v>0</v>
      </c>
    </row>
    <row r="499" spans="1:25" x14ac:dyDescent="0.25">
      <c r="A499" t="s">
        <v>103</v>
      </c>
      <c r="B499">
        <v>6161.29</v>
      </c>
      <c r="C499">
        <v>5272.69</v>
      </c>
      <c r="D499">
        <v>5193.6000000000004</v>
      </c>
      <c r="E499">
        <v>5147.99</v>
      </c>
      <c r="F499">
        <v>3666.87</v>
      </c>
      <c r="G499">
        <v>5.4506499999999999E-2</v>
      </c>
      <c r="H499">
        <v>0.93183300000000002</v>
      </c>
      <c r="I499">
        <v>0</v>
      </c>
    </row>
    <row r="500" spans="1:25" x14ac:dyDescent="0.25">
      <c r="A500" t="s">
        <v>103</v>
      </c>
      <c r="B500">
        <v>5621.85</v>
      </c>
      <c r="C500">
        <v>5618.06</v>
      </c>
      <c r="D500">
        <v>5535.68</v>
      </c>
      <c r="E500">
        <v>5485.73</v>
      </c>
      <c r="F500">
        <v>3967.95</v>
      </c>
      <c r="G500">
        <v>5.3960000000000001E-2</v>
      </c>
      <c r="H500">
        <v>0.93183700000000003</v>
      </c>
      <c r="I500">
        <v>0</v>
      </c>
    </row>
    <row r="501" spans="1:25" x14ac:dyDescent="0.25">
      <c r="A501" t="s">
        <v>103</v>
      </c>
      <c r="B501">
        <v>5746.43</v>
      </c>
      <c r="C501">
        <v>5317.91</v>
      </c>
      <c r="D501">
        <v>5238.01</v>
      </c>
      <c r="E501">
        <v>5191.3999999999996</v>
      </c>
      <c r="F501">
        <v>3699.52</v>
      </c>
      <c r="G501">
        <v>5.6106200000000002E-2</v>
      </c>
      <c r="H501">
        <v>0.93183499999999997</v>
      </c>
      <c r="I501">
        <v>0</v>
      </c>
    </row>
    <row r="502" spans="1:25" x14ac:dyDescent="0.25">
      <c r="A502" t="s">
        <v>103</v>
      </c>
      <c r="B502">
        <v>5413.91</v>
      </c>
      <c r="C502">
        <v>5411.07</v>
      </c>
      <c r="D502">
        <v>5330.77</v>
      </c>
      <c r="E502">
        <v>5282.33</v>
      </c>
      <c r="F502">
        <v>3794.88</v>
      </c>
      <c r="G502">
        <v>5.39561E-2</v>
      </c>
      <c r="H502">
        <v>0.93183199999999999</v>
      </c>
      <c r="I502">
        <v>0</v>
      </c>
    </row>
    <row r="503" spans="1:25" x14ac:dyDescent="0.25">
      <c r="A503" t="s">
        <v>103</v>
      </c>
      <c r="B503">
        <v>5767.66</v>
      </c>
      <c r="C503">
        <v>5765.69</v>
      </c>
      <c r="D503">
        <v>5682.07</v>
      </c>
      <c r="E503">
        <v>5630.94</v>
      </c>
      <c r="F503">
        <v>4107.8100000000004</v>
      </c>
      <c r="G503">
        <v>4.3921799999999997E-2</v>
      </c>
      <c r="H503">
        <v>0.93183199999999999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5260.78</v>
      </c>
      <c r="C504">
        <v>5258.86</v>
      </c>
      <c r="D504">
        <v>5179.95</v>
      </c>
      <c r="E504">
        <v>5134.6000000000004</v>
      </c>
      <c r="F504">
        <v>3652.07</v>
      </c>
      <c r="G504">
        <v>5.4062499999999999E-2</v>
      </c>
      <c r="H504">
        <v>0.931778</v>
      </c>
      <c r="I504">
        <v>0</v>
      </c>
      <c r="R504">
        <f>AVERAGE(B455:B504)</f>
        <v>5620.8096000000005</v>
      </c>
      <c r="S504">
        <f>AVERAGE(C455:C504)</f>
        <v>5456.0049999999992</v>
      </c>
      <c r="U504">
        <f>_xlfn.VAR.P(B455:B504)</f>
        <v>123713.91539184006</v>
      </c>
      <c r="V504">
        <f>_xlfn.VAR.P(C455:C504)</f>
        <v>39730.189013000003</v>
      </c>
      <c r="X504">
        <f>1.96*SQRT(U504)/50</f>
        <v>13.787811680891103</v>
      </c>
      <c r="Y504">
        <f>1.96*SQRT(V504)/50</f>
        <v>7.8135137834994781</v>
      </c>
    </row>
    <row r="505" spans="1:25" x14ac:dyDescent="0.25">
      <c r="A505" t="s">
        <v>103</v>
      </c>
      <c r="B505">
        <v>281042.67182799999</v>
      </c>
      <c r="C505" t="s">
        <v>36</v>
      </c>
    </row>
    <row r="506" spans="1:25" x14ac:dyDescent="0.25">
      <c r="A506" t="s">
        <v>104</v>
      </c>
      <c r="B506">
        <v>54086.3</v>
      </c>
      <c r="C506">
        <v>53981.8</v>
      </c>
      <c r="D506">
        <v>53949.9</v>
      </c>
      <c r="E506">
        <v>53931.8</v>
      </c>
      <c r="F506">
        <v>687.02300000000002</v>
      </c>
      <c r="G506">
        <v>5.39228E-2</v>
      </c>
      <c r="H506">
        <v>0.94278799999999996</v>
      </c>
      <c r="I506">
        <v>0</v>
      </c>
    </row>
    <row r="507" spans="1:25" x14ac:dyDescent="0.25">
      <c r="A507" t="s">
        <v>104</v>
      </c>
      <c r="B507">
        <v>53829.8</v>
      </c>
      <c r="C507">
        <v>53693.2</v>
      </c>
      <c r="D507">
        <v>53661.2</v>
      </c>
      <c r="E507">
        <v>53643</v>
      </c>
      <c r="F507">
        <v>687.16700000000003</v>
      </c>
      <c r="G507">
        <v>5.7640700000000003E-2</v>
      </c>
      <c r="H507">
        <v>0.94674100000000005</v>
      </c>
      <c r="I507">
        <v>0</v>
      </c>
    </row>
    <row r="508" spans="1:25" x14ac:dyDescent="0.25">
      <c r="A508" t="s">
        <v>104</v>
      </c>
      <c r="B508">
        <v>54290</v>
      </c>
      <c r="C508">
        <v>53674.9</v>
      </c>
      <c r="D508">
        <v>53643.1</v>
      </c>
      <c r="E508">
        <v>53625</v>
      </c>
      <c r="F508">
        <v>686.80899999999997</v>
      </c>
      <c r="G508">
        <v>5.4404899999999999E-2</v>
      </c>
      <c r="H508">
        <v>0.93174999999999997</v>
      </c>
      <c r="I508">
        <v>0</v>
      </c>
    </row>
    <row r="509" spans="1:25" x14ac:dyDescent="0.25">
      <c r="A509" t="s">
        <v>104</v>
      </c>
      <c r="B509">
        <v>54642.5</v>
      </c>
      <c r="C509">
        <v>54465.3</v>
      </c>
      <c r="D509">
        <v>54433.3</v>
      </c>
      <c r="E509">
        <v>54219.9</v>
      </c>
      <c r="F509">
        <v>687.98500000000001</v>
      </c>
      <c r="G509">
        <v>5.4097899999999997E-2</v>
      </c>
      <c r="H509">
        <v>0.95436699999999997</v>
      </c>
      <c r="I509">
        <v>265</v>
      </c>
    </row>
    <row r="510" spans="1:25" x14ac:dyDescent="0.25">
      <c r="A510" t="s">
        <v>104</v>
      </c>
      <c r="B510">
        <v>54828.6</v>
      </c>
      <c r="C510">
        <v>54105.7</v>
      </c>
      <c r="D510">
        <v>54072.2</v>
      </c>
      <c r="E510">
        <v>54053.9</v>
      </c>
      <c r="F510">
        <v>687.24099999999999</v>
      </c>
      <c r="G510">
        <v>4.1657899999999998E-2</v>
      </c>
      <c r="H510">
        <v>0.93183199999999999</v>
      </c>
      <c r="I510">
        <v>0</v>
      </c>
    </row>
    <row r="511" spans="1:25" x14ac:dyDescent="0.25">
      <c r="A511" t="s">
        <v>104</v>
      </c>
      <c r="B511">
        <v>55135.199999999997</v>
      </c>
      <c r="C511">
        <v>54534.6</v>
      </c>
      <c r="D511">
        <v>54502.3</v>
      </c>
      <c r="E511">
        <v>54483.9</v>
      </c>
      <c r="F511">
        <v>687.60199999999998</v>
      </c>
      <c r="G511">
        <v>5.3918000000000001E-2</v>
      </c>
      <c r="H511">
        <v>0.957866</v>
      </c>
      <c r="I511">
        <v>0</v>
      </c>
    </row>
    <row r="512" spans="1:25" x14ac:dyDescent="0.25">
      <c r="A512" t="s">
        <v>104</v>
      </c>
      <c r="B512">
        <v>54878</v>
      </c>
      <c r="C512">
        <v>54187.5</v>
      </c>
      <c r="D512">
        <v>54155.4</v>
      </c>
      <c r="E512">
        <v>54137</v>
      </c>
      <c r="F512">
        <v>687.11400000000003</v>
      </c>
      <c r="G512">
        <v>5.5790600000000003E-2</v>
      </c>
      <c r="H512">
        <v>0.95922399999999997</v>
      </c>
      <c r="I512">
        <v>0</v>
      </c>
    </row>
    <row r="513" spans="1:9" x14ac:dyDescent="0.25">
      <c r="A513" t="s">
        <v>104</v>
      </c>
      <c r="B513">
        <v>54701.599999999999</v>
      </c>
      <c r="C513">
        <v>54102.7</v>
      </c>
      <c r="D513">
        <v>54068.7</v>
      </c>
      <c r="E513">
        <v>54050.400000000001</v>
      </c>
      <c r="F513">
        <v>687.16499999999996</v>
      </c>
      <c r="G513">
        <v>5.6344900000000003E-2</v>
      </c>
      <c r="H513">
        <v>0.94763699999999995</v>
      </c>
      <c r="I513">
        <v>0</v>
      </c>
    </row>
    <row r="514" spans="1:9" x14ac:dyDescent="0.25">
      <c r="A514" t="s">
        <v>104</v>
      </c>
      <c r="B514">
        <v>53796.5</v>
      </c>
      <c r="C514">
        <v>53692.2</v>
      </c>
      <c r="D514">
        <v>53650.5</v>
      </c>
      <c r="E514">
        <v>53632.3</v>
      </c>
      <c r="F514">
        <v>687.53300000000002</v>
      </c>
      <c r="G514">
        <v>5.3982000000000002E-2</v>
      </c>
      <c r="H514">
        <v>0.95873200000000003</v>
      </c>
      <c r="I514">
        <v>20</v>
      </c>
    </row>
    <row r="515" spans="1:9" x14ac:dyDescent="0.25">
      <c r="A515" t="s">
        <v>104</v>
      </c>
      <c r="B515">
        <v>53760.4</v>
      </c>
      <c r="C515">
        <v>53581.3</v>
      </c>
      <c r="D515">
        <v>53540.6</v>
      </c>
      <c r="E515">
        <v>53522.3</v>
      </c>
      <c r="F515">
        <v>687.41700000000003</v>
      </c>
      <c r="G515">
        <v>5.3909800000000001E-2</v>
      </c>
      <c r="H515">
        <v>0.95391199999999998</v>
      </c>
      <c r="I515">
        <v>133</v>
      </c>
    </row>
    <row r="516" spans="1:9" x14ac:dyDescent="0.25">
      <c r="A516" t="s">
        <v>104</v>
      </c>
      <c r="B516">
        <v>53959.3</v>
      </c>
      <c r="C516">
        <v>53851.3</v>
      </c>
      <c r="D516">
        <v>53819.3</v>
      </c>
      <c r="E516">
        <v>53801.2</v>
      </c>
      <c r="F516">
        <v>686.53899999999999</v>
      </c>
      <c r="G516">
        <v>5.4584300000000002E-2</v>
      </c>
      <c r="H516">
        <v>0.93183499999999997</v>
      </c>
      <c r="I516">
        <v>20</v>
      </c>
    </row>
    <row r="517" spans="1:9" x14ac:dyDescent="0.25">
      <c r="A517" t="s">
        <v>104</v>
      </c>
      <c r="B517">
        <v>54494.7</v>
      </c>
      <c r="C517">
        <v>54391.9</v>
      </c>
      <c r="D517">
        <v>54359.9</v>
      </c>
      <c r="E517">
        <v>54341.7</v>
      </c>
      <c r="F517">
        <v>687.07899999999995</v>
      </c>
      <c r="G517">
        <v>5.39129E-2</v>
      </c>
      <c r="H517">
        <v>0.95303199999999999</v>
      </c>
      <c r="I517">
        <v>0</v>
      </c>
    </row>
    <row r="518" spans="1:9" x14ac:dyDescent="0.25">
      <c r="A518" t="s">
        <v>104</v>
      </c>
      <c r="B518">
        <v>54716.4</v>
      </c>
      <c r="C518">
        <v>54613.4</v>
      </c>
      <c r="D518">
        <v>54580</v>
      </c>
      <c r="E518">
        <v>54561.599999999999</v>
      </c>
      <c r="F518">
        <v>688.072</v>
      </c>
      <c r="G518">
        <v>5.3942900000000002E-2</v>
      </c>
      <c r="H518">
        <v>0.93183499999999997</v>
      </c>
      <c r="I518">
        <v>2</v>
      </c>
    </row>
    <row r="519" spans="1:9" x14ac:dyDescent="0.25">
      <c r="A519" t="s">
        <v>104</v>
      </c>
      <c r="B519">
        <v>55100</v>
      </c>
      <c r="C519">
        <v>54568.7</v>
      </c>
      <c r="D519">
        <v>54536.6</v>
      </c>
      <c r="E519">
        <v>54518.3</v>
      </c>
      <c r="F519">
        <v>688.38800000000003</v>
      </c>
      <c r="G519">
        <v>5.3913999999999997E-2</v>
      </c>
      <c r="H519">
        <v>0.94510400000000006</v>
      </c>
      <c r="I519">
        <v>174</v>
      </c>
    </row>
    <row r="520" spans="1:9" x14ac:dyDescent="0.25">
      <c r="A520" t="s">
        <v>104</v>
      </c>
      <c r="B520">
        <v>54666.400000000001</v>
      </c>
      <c r="C520">
        <v>54494.8</v>
      </c>
      <c r="D520">
        <v>54462.7</v>
      </c>
      <c r="E520">
        <v>54444.4</v>
      </c>
      <c r="F520">
        <v>687.68899999999996</v>
      </c>
      <c r="G520">
        <v>5.3951699999999998E-2</v>
      </c>
      <c r="H520">
        <v>0.93183700000000003</v>
      </c>
      <c r="I520">
        <v>24</v>
      </c>
    </row>
    <row r="521" spans="1:9" x14ac:dyDescent="0.25">
      <c r="A521" t="s">
        <v>104</v>
      </c>
      <c r="B521">
        <v>53514.2</v>
      </c>
      <c r="C521">
        <v>53411.4</v>
      </c>
      <c r="D521">
        <v>53379.5</v>
      </c>
      <c r="E521">
        <v>53361.3</v>
      </c>
      <c r="F521">
        <v>687.029</v>
      </c>
      <c r="G521">
        <v>5.3946000000000001E-2</v>
      </c>
      <c r="H521">
        <v>0.949125</v>
      </c>
      <c r="I521">
        <v>37</v>
      </c>
    </row>
    <row r="522" spans="1:9" x14ac:dyDescent="0.25">
      <c r="A522" t="s">
        <v>104</v>
      </c>
      <c r="B522">
        <v>54159.199999999997</v>
      </c>
      <c r="C522">
        <v>54056.6</v>
      </c>
      <c r="D522">
        <v>54010.8</v>
      </c>
      <c r="E522">
        <v>53992.4</v>
      </c>
      <c r="F522">
        <v>688.04700000000003</v>
      </c>
      <c r="G522">
        <v>5.9871099999999997E-2</v>
      </c>
      <c r="H522">
        <v>0.931836</v>
      </c>
      <c r="I522">
        <v>0</v>
      </c>
    </row>
    <row r="523" spans="1:9" x14ac:dyDescent="0.25">
      <c r="A523" t="s">
        <v>104</v>
      </c>
      <c r="B523">
        <v>58221.3</v>
      </c>
      <c r="C523">
        <v>57389</v>
      </c>
      <c r="D523">
        <v>57324.6</v>
      </c>
      <c r="E523">
        <v>57305.3</v>
      </c>
      <c r="F523">
        <v>690.08199999999999</v>
      </c>
      <c r="G523">
        <v>5.4061400000000003E-2</v>
      </c>
      <c r="H523">
        <v>0.95674400000000004</v>
      </c>
      <c r="I523">
        <v>398</v>
      </c>
    </row>
    <row r="524" spans="1:9" x14ac:dyDescent="0.25">
      <c r="A524" t="s">
        <v>104</v>
      </c>
      <c r="B524">
        <v>55774.400000000001</v>
      </c>
      <c r="C524">
        <v>55635.1</v>
      </c>
      <c r="D524">
        <v>55600.2</v>
      </c>
      <c r="E524">
        <v>55580.7</v>
      </c>
      <c r="F524">
        <v>690.97400000000005</v>
      </c>
      <c r="G524">
        <v>5.3911899999999999E-2</v>
      </c>
      <c r="H524">
        <v>0.9577</v>
      </c>
      <c r="I524">
        <v>121</v>
      </c>
    </row>
    <row r="525" spans="1:9" x14ac:dyDescent="0.25">
      <c r="A525" t="s">
        <v>104</v>
      </c>
      <c r="B525">
        <v>56649.2</v>
      </c>
      <c r="C525">
        <v>56532.2</v>
      </c>
      <c r="D525">
        <v>56497</v>
      </c>
      <c r="E525">
        <v>56477.4</v>
      </c>
      <c r="F525">
        <v>691.54</v>
      </c>
      <c r="G525">
        <v>3.2180599999999997E-2</v>
      </c>
      <c r="H525">
        <v>0.93183499999999997</v>
      </c>
      <c r="I525">
        <v>145</v>
      </c>
    </row>
    <row r="526" spans="1:9" x14ac:dyDescent="0.25">
      <c r="A526" t="s">
        <v>104</v>
      </c>
      <c r="B526">
        <v>54948.9</v>
      </c>
      <c r="C526">
        <v>54829.1</v>
      </c>
      <c r="D526">
        <v>54794.5</v>
      </c>
      <c r="E526">
        <v>54775</v>
      </c>
      <c r="F526">
        <v>691.48800000000006</v>
      </c>
      <c r="G526">
        <v>5.4017999999999997E-2</v>
      </c>
      <c r="H526">
        <v>0.94673200000000002</v>
      </c>
      <c r="I526">
        <v>161</v>
      </c>
    </row>
    <row r="527" spans="1:9" x14ac:dyDescent="0.25">
      <c r="A527" t="s">
        <v>104</v>
      </c>
      <c r="B527">
        <v>54788.5</v>
      </c>
      <c r="C527">
        <v>54661.1</v>
      </c>
      <c r="D527">
        <v>54626.400000000001</v>
      </c>
      <c r="E527">
        <v>54607</v>
      </c>
      <c r="F527">
        <v>690.86800000000005</v>
      </c>
      <c r="G527">
        <v>5.4942100000000001E-2</v>
      </c>
      <c r="H527">
        <v>0.95687800000000001</v>
      </c>
      <c r="I527">
        <v>0</v>
      </c>
    </row>
    <row r="528" spans="1:9" x14ac:dyDescent="0.25">
      <c r="A528" t="s">
        <v>104</v>
      </c>
      <c r="B528">
        <v>56736.4</v>
      </c>
      <c r="C528">
        <v>56258.6</v>
      </c>
      <c r="D528">
        <v>56209.9</v>
      </c>
      <c r="E528">
        <v>56190.400000000001</v>
      </c>
      <c r="F528">
        <v>691.06399999999996</v>
      </c>
      <c r="G528">
        <v>5.7736900000000001E-2</v>
      </c>
      <c r="H528">
        <v>0.93182699999999996</v>
      </c>
      <c r="I528">
        <v>0</v>
      </c>
    </row>
    <row r="529" spans="1:9" x14ac:dyDescent="0.25">
      <c r="A529" t="s">
        <v>104</v>
      </c>
      <c r="B529">
        <v>58232.9</v>
      </c>
      <c r="C529">
        <v>57070.7</v>
      </c>
      <c r="D529">
        <v>57035.7</v>
      </c>
      <c r="E529">
        <v>57016</v>
      </c>
      <c r="F529">
        <v>690.75800000000004</v>
      </c>
      <c r="G529">
        <v>5.3933599999999998E-2</v>
      </c>
      <c r="H529">
        <v>0.93180499999999999</v>
      </c>
      <c r="I529">
        <v>0</v>
      </c>
    </row>
    <row r="530" spans="1:9" x14ac:dyDescent="0.25">
      <c r="A530" t="s">
        <v>104</v>
      </c>
      <c r="B530">
        <v>57800.800000000003</v>
      </c>
      <c r="C530">
        <v>57697.7</v>
      </c>
      <c r="D530">
        <v>57649</v>
      </c>
      <c r="E530">
        <v>57629.4</v>
      </c>
      <c r="F530">
        <v>691.96699999999998</v>
      </c>
      <c r="G530">
        <v>5.3909499999999999E-2</v>
      </c>
      <c r="H530">
        <v>0.93183400000000005</v>
      </c>
      <c r="I530">
        <v>231</v>
      </c>
    </row>
    <row r="531" spans="1:9" x14ac:dyDescent="0.25">
      <c r="A531" t="s">
        <v>104</v>
      </c>
      <c r="B531">
        <v>55710.9</v>
      </c>
      <c r="C531">
        <v>55585.599999999999</v>
      </c>
      <c r="D531">
        <v>55550.6</v>
      </c>
      <c r="E531">
        <v>55531</v>
      </c>
      <c r="F531">
        <v>690.98699999999997</v>
      </c>
      <c r="G531">
        <v>5.3914700000000003E-2</v>
      </c>
      <c r="H531">
        <v>0.93182900000000002</v>
      </c>
      <c r="I531">
        <v>0</v>
      </c>
    </row>
    <row r="532" spans="1:9" x14ac:dyDescent="0.25">
      <c r="A532" t="s">
        <v>104</v>
      </c>
      <c r="B532">
        <v>58198.6</v>
      </c>
      <c r="C532">
        <v>57125.2</v>
      </c>
      <c r="D532">
        <v>57090.1</v>
      </c>
      <c r="E532">
        <v>57070.400000000001</v>
      </c>
      <c r="F532">
        <v>691.375</v>
      </c>
      <c r="G532">
        <v>5.6308700000000003E-2</v>
      </c>
      <c r="H532">
        <v>0.93177100000000002</v>
      </c>
      <c r="I532">
        <v>369</v>
      </c>
    </row>
    <row r="533" spans="1:9" x14ac:dyDescent="0.25">
      <c r="A533" t="s">
        <v>104</v>
      </c>
      <c r="B533">
        <v>56444.5</v>
      </c>
      <c r="C533">
        <v>55271.1</v>
      </c>
      <c r="D533">
        <v>55236.3</v>
      </c>
      <c r="E533">
        <v>55216.5</v>
      </c>
      <c r="F533">
        <v>690.77200000000005</v>
      </c>
      <c r="G533">
        <v>5.3919799999999997E-2</v>
      </c>
      <c r="H533">
        <v>0.95316400000000001</v>
      </c>
      <c r="I533">
        <v>0</v>
      </c>
    </row>
    <row r="534" spans="1:9" x14ac:dyDescent="0.25">
      <c r="A534" t="s">
        <v>104</v>
      </c>
      <c r="B534">
        <v>56196.5</v>
      </c>
      <c r="C534">
        <v>56050.1</v>
      </c>
      <c r="D534">
        <v>56014.5</v>
      </c>
      <c r="E534">
        <v>55994.8</v>
      </c>
      <c r="F534">
        <v>690.93700000000001</v>
      </c>
      <c r="G534">
        <v>5.39607E-2</v>
      </c>
      <c r="H534">
        <v>0.95227600000000001</v>
      </c>
      <c r="I534">
        <v>0</v>
      </c>
    </row>
    <row r="535" spans="1:9" x14ac:dyDescent="0.25">
      <c r="A535" t="s">
        <v>104</v>
      </c>
      <c r="B535">
        <v>55053</v>
      </c>
      <c r="C535">
        <v>54930</v>
      </c>
      <c r="D535">
        <v>54893.4</v>
      </c>
      <c r="E535">
        <v>54873.7</v>
      </c>
      <c r="F535">
        <v>691.18600000000004</v>
      </c>
      <c r="G535">
        <v>5.3932300000000002E-2</v>
      </c>
      <c r="H535">
        <v>0.93182900000000002</v>
      </c>
      <c r="I535">
        <v>290</v>
      </c>
    </row>
    <row r="536" spans="1:9" x14ac:dyDescent="0.25">
      <c r="A536" t="s">
        <v>104</v>
      </c>
      <c r="B536">
        <v>56445</v>
      </c>
      <c r="C536">
        <v>56341.3</v>
      </c>
      <c r="D536">
        <v>56306.2</v>
      </c>
      <c r="E536">
        <v>56286.400000000001</v>
      </c>
      <c r="F536">
        <v>691.26300000000003</v>
      </c>
      <c r="G536">
        <v>5.4333800000000002E-2</v>
      </c>
      <c r="H536">
        <v>0.95312799999999998</v>
      </c>
      <c r="I536">
        <v>0</v>
      </c>
    </row>
    <row r="537" spans="1:9" x14ac:dyDescent="0.25">
      <c r="A537" t="s">
        <v>104</v>
      </c>
      <c r="B537">
        <v>57146.1</v>
      </c>
      <c r="C537">
        <v>56559.4</v>
      </c>
      <c r="D537">
        <v>56524</v>
      </c>
      <c r="E537">
        <v>56504.3</v>
      </c>
      <c r="F537">
        <v>690.95299999999997</v>
      </c>
      <c r="G537">
        <v>5.4277300000000001E-2</v>
      </c>
      <c r="H537">
        <v>0.93183499999999997</v>
      </c>
      <c r="I537">
        <v>237</v>
      </c>
    </row>
    <row r="538" spans="1:9" x14ac:dyDescent="0.25">
      <c r="A538" t="s">
        <v>104</v>
      </c>
      <c r="B538">
        <v>58776.4</v>
      </c>
      <c r="C538">
        <v>57769.599999999999</v>
      </c>
      <c r="D538">
        <v>57734.3</v>
      </c>
      <c r="E538">
        <v>57714.7</v>
      </c>
      <c r="F538">
        <v>691.09299999999996</v>
      </c>
      <c r="G538">
        <v>5.6330400000000003E-2</v>
      </c>
      <c r="H538">
        <v>0.93182900000000002</v>
      </c>
      <c r="I538">
        <v>0</v>
      </c>
    </row>
    <row r="539" spans="1:9" x14ac:dyDescent="0.25">
      <c r="A539" t="s">
        <v>104</v>
      </c>
      <c r="B539">
        <v>57453</v>
      </c>
      <c r="C539">
        <v>56282.2</v>
      </c>
      <c r="D539">
        <v>56247.1</v>
      </c>
      <c r="E539">
        <v>56227.5</v>
      </c>
      <c r="F539">
        <v>690.62300000000005</v>
      </c>
      <c r="G539">
        <v>5.4045599999999999E-2</v>
      </c>
      <c r="H539">
        <v>0.93183099999999996</v>
      </c>
      <c r="I539">
        <v>0</v>
      </c>
    </row>
    <row r="540" spans="1:9" x14ac:dyDescent="0.25">
      <c r="A540" t="s">
        <v>104</v>
      </c>
      <c r="B540">
        <v>56421.1</v>
      </c>
      <c r="C540">
        <v>56312.9</v>
      </c>
      <c r="D540">
        <v>56277.599999999999</v>
      </c>
      <c r="E540">
        <v>56258</v>
      </c>
      <c r="F540">
        <v>691.56600000000003</v>
      </c>
      <c r="G540">
        <v>5.4620000000000002E-2</v>
      </c>
      <c r="H540">
        <v>0.95914999999999995</v>
      </c>
      <c r="I540">
        <v>0</v>
      </c>
    </row>
    <row r="541" spans="1:9" x14ac:dyDescent="0.25">
      <c r="A541" t="s">
        <v>104</v>
      </c>
      <c r="B541">
        <v>57284.7</v>
      </c>
      <c r="C541">
        <v>56941.5</v>
      </c>
      <c r="D541">
        <v>56905</v>
      </c>
      <c r="E541">
        <v>56885.3</v>
      </c>
      <c r="F541">
        <v>691.18200000000002</v>
      </c>
      <c r="G541">
        <v>5.3912300000000003E-2</v>
      </c>
      <c r="H541">
        <v>0.94299599999999995</v>
      </c>
      <c r="I541">
        <v>15</v>
      </c>
    </row>
    <row r="542" spans="1:9" x14ac:dyDescent="0.25">
      <c r="A542" t="s">
        <v>104</v>
      </c>
      <c r="B542">
        <v>54812.5</v>
      </c>
      <c r="C542">
        <v>54680.7</v>
      </c>
      <c r="D542">
        <v>54645.8</v>
      </c>
      <c r="E542">
        <v>54626.3</v>
      </c>
      <c r="F542">
        <v>690.99199999999996</v>
      </c>
      <c r="G542">
        <v>6.8432300000000001E-2</v>
      </c>
      <c r="H542">
        <v>0.95736399999999999</v>
      </c>
      <c r="I542">
        <v>166</v>
      </c>
    </row>
    <row r="543" spans="1:9" x14ac:dyDescent="0.25">
      <c r="A543" t="s">
        <v>104</v>
      </c>
      <c r="B543">
        <v>57619.199999999997</v>
      </c>
      <c r="C543">
        <v>57503.4</v>
      </c>
      <c r="D543">
        <v>57467.9</v>
      </c>
      <c r="E543">
        <v>57448.2</v>
      </c>
      <c r="F543">
        <v>690.36099999999999</v>
      </c>
      <c r="G543">
        <v>5.4328500000000002E-2</v>
      </c>
      <c r="H543">
        <v>0.931836</v>
      </c>
      <c r="I543">
        <v>38</v>
      </c>
    </row>
    <row r="544" spans="1:9" x14ac:dyDescent="0.25">
      <c r="A544" t="s">
        <v>104</v>
      </c>
      <c r="B544">
        <v>57589.599999999999</v>
      </c>
      <c r="C544">
        <v>56716.7</v>
      </c>
      <c r="D544">
        <v>56681.7</v>
      </c>
      <c r="E544">
        <v>56662.1</v>
      </c>
      <c r="F544">
        <v>689.64499999999998</v>
      </c>
      <c r="G544">
        <v>5.40174E-2</v>
      </c>
      <c r="H544">
        <v>0.93589</v>
      </c>
      <c r="I544">
        <v>516</v>
      </c>
    </row>
    <row r="545" spans="1:25" x14ac:dyDescent="0.25">
      <c r="A545" t="s">
        <v>104</v>
      </c>
      <c r="B545">
        <v>56809.1</v>
      </c>
      <c r="C545">
        <v>56624.6</v>
      </c>
      <c r="D545">
        <v>56582.400000000001</v>
      </c>
      <c r="E545">
        <v>56563.6</v>
      </c>
      <c r="F545">
        <v>688.56700000000001</v>
      </c>
      <c r="G545">
        <v>5.4024700000000002E-2</v>
      </c>
      <c r="H545">
        <v>0.93180799999999997</v>
      </c>
      <c r="I545">
        <v>151</v>
      </c>
    </row>
    <row r="546" spans="1:25" x14ac:dyDescent="0.25">
      <c r="A546" t="s">
        <v>104</v>
      </c>
      <c r="B546">
        <v>57012.9</v>
      </c>
      <c r="C546">
        <v>56907.1</v>
      </c>
      <c r="D546">
        <v>56872.4</v>
      </c>
      <c r="E546">
        <v>56853.8</v>
      </c>
      <c r="F546">
        <v>688.13699999999994</v>
      </c>
      <c r="G546">
        <v>5.1750600000000001E-2</v>
      </c>
      <c r="H546">
        <v>0.95893499999999998</v>
      </c>
      <c r="I546">
        <v>22</v>
      </c>
    </row>
    <row r="547" spans="1:25" x14ac:dyDescent="0.25">
      <c r="A547" t="s">
        <v>104</v>
      </c>
      <c r="B547">
        <v>56188.6</v>
      </c>
      <c r="C547">
        <v>55242.9</v>
      </c>
      <c r="D547">
        <v>55208.800000000003</v>
      </c>
      <c r="E547">
        <v>55190</v>
      </c>
      <c r="F547">
        <v>687.98</v>
      </c>
      <c r="G547">
        <v>5.3910199999999998E-2</v>
      </c>
      <c r="H547">
        <v>0.959202</v>
      </c>
      <c r="I547">
        <v>0</v>
      </c>
    </row>
    <row r="548" spans="1:25" x14ac:dyDescent="0.25">
      <c r="A548" t="s">
        <v>104</v>
      </c>
      <c r="B548">
        <v>56100.6</v>
      </c>
      <c r="C548">
        <v>55960.800000000003</v>
      </c>
      <c r="D548">
        <v>55926.6</v>
      </c>
      <c r="E548">
        <v>55908</v>
      </c>
      <c r="F548">
        <v>688.31200000000001</v>
      </c>
      <c r="G548">
        <v>5.4064800000000003E-2</v>
      </c>
      <c r="H548">
        <v>0.931836</v>
      </c>
      <c r="I548">
        <v>0</v>
      </c>
    </row>
    <row r="549" spans="1:25" x14ac:dyDescent="0.25">
      <c r="A549" t="s">
        <v>104</v>
      </c>
      <c r="B549">
        <v>57797.1</v>
      </c>
      <c r="C549">
        <v>57683</v>
      </c>
      <c r="D549">
        <v>57648.3</v>
      </c>
      <c r="E549">
        <v>57629.4</v>
      </c>
      <c r="F549">
        <v>687.43100000000004</v>
      </c>
      <c r="G549">
        <v>5.4510400000000001E-2</v>
      </c>
      <c r="H549">
        <v>0.93183499999999997</v>
      </c>
      <c r="I549">
        <v>4</v>
      </c>
    </row>
    <row r="550" spans="1:25" x14ac:dyDescent="0.25">
      <c r="A550" t="s">
        <v>104</v>
      </c>
      <c r="B550">
        <v>56110.5</v>
      </c>
      <c r="C550">
        <v>55996.3</v>
      </c>
      <c r="D550">
        <v>55954.6</v>
      </c>
      <c r="E550">
        <v>55935.9</v>
      </c>
      <c r="F550">
        <v>687.48099999999999</v>
      </c>
      <c r="G550">
        <v>5.4677200000000002E-2</v>
      </c>
      <c r="H550">
        <v>0.94758699999999996</v>
      </c>
      <c r="I550">
        <v>0</v>
      </c>
    </row>
    <row r="551" spans="1:25" x14ac:dyDescent="0.25">
      <c r="A551" t="s">
        <v>104</v>
      </c>
      <c r="B551">
        <v>57248.5</v>
      </c>
      <c r="C551">
        <v>57146.8</v>
      </c>
      <c r="D551">
        <v>57112.3</v>
      </c>
      <c r="E551">
        <v>57093.5</v>
      </c>
      <c r="F551">
        <v>688.19299999999998</v>
      </c>
      <c r="G551">
        <v>5.4087799999999998E-2</v>
      </c>
      <c r="H551">
        <v>0.95473300000000005</v>
      </c>
      <c r="I551">
        <v>0</v>
      </c>
    </row>
    <row r="552" spans="1:25" x14ac:dyDescent="0.25">
      <c r="A552" t="s">
        <v>104</v>
      </c>
      <c r="B552">
        <v>56959.8</v>
      </c>
      <c r="C552">
        <v>56836.800000000003</v>
      </c>
      <c r="D552">
        <v>56802.2</v>
      </c>
      <c r="E552">
        <v>56783.4</v>
      </c>
      <c r="F552">
        <v>687.91600000000005</v>
      </c>
      <c r="G552">
        <v>5.40169E-2</v>
      </c>
      <c r="H552">
        <v>0.95562899999999995</v>
      </c>
      <c r="I552">
        <v>426</v>
      </c>
    </row>
    <row r="553" spans="1:25" x14ac:dyDescent="0.25">
      <c r="A553" t="s">
        <v>104</v>
      </c>
      <c r="B553">
        <v>57320.2</v>
      </c>
      <c r="C553">
        <v>57104.1</v>
      </c>
      <c r="D553">
        <v>57069.8</v>
      </c>
      <c r="E553">
        <v>57051</v>
      </c>
      <c r="F553">
        <v>688.14300000000003</v>
      </c>
      <c r="G553">
        <v>5.4724099999999998E-2</v>
      </c>
      <c r="H553">
        <v>0.93195399999999995</v>
      </c>
      <c r="I553">
        <v>265</v>
      </c>
    </row>
    <row r="554" spans="1:25" x14ac:dyDescent="0.25">
      <c r="A554" t="s">
        <v>104</v>
      </c>
      <c r="B554">
        <v>57219.4</v>
      </c>
      <c r="C554">
        <v>57005.4</v>
      </c>
      <c r="D554">
        <v>56971</v>
      </c>
      <c r="E554">
        <v>56952.2</v>
      </c>
      <c r="F554">
        <v>688.71799999999996</v>
      </c>
      <c r="G554">
        <v>5.39631E-2</v>
      </c>
      <c r="H554">
        <v>0.93182699999999996</v>
      </c>
      <c r="I554">
        <v>7</v>
      </c>
    </row>
    <row r="555" spans="1:25" x14ac:dyDescent="0.25">
      <c r="A555" t="s">
        <v>104</v>
      </c>
      <c r="B555">
        <v>56842.9</v>
      </c>
      <c r="C555">
        <v>55667.4</v>
      </c>
      <c r="D555">
        <v>55625.7</v>
      </c>
      <c r="E555">
        <v>55607</v>
      </c>
      <c r="F555">
        <v>688.73199999999997</v>
      </c>
      <c r="G555">
        <v>5.3983400000000001E-2</v>
      </c>
      <c r="H555">
        <v>0.93281800000000004</v>
      </c>
      <c r="I555">
        <v>0</v>
      </c>
    </row>
    <row r="556" spans="1:25" x14ac:dyDescent="0.25">
      <c r="A556" t="s">
        <v>104</v>
      </c>
      <c r="B556">
        <v>54729.7</v>
      </c>
      <c r="C556">
        <v>54624.1</v>
      </c>
      <c r="D556">
        <v>54583.3</v>
      </c>
      <c r="E556">
        <v>54564.7</v>
      </c>
      <c r="F556">
        <v>688.36099999999999</v>
      </c>
      <c r="G556">
        <v>5.3909699999999998E-2</v>
      </c>
      <c r="H556">
        <v>0.95860999999999996</v>
      </c>
      <c r="I556">
        <v>232</v>
      </c>
    </row>
    <row r="557" spans="1:25" x14ac:dyDescent="0.25">
      <c r="A557" t="s">
        <v>104</v>
      </c>
      <c r="B557">
        <v>55765.3</v>
      </c>
      <c r="C557">
        <v>55664.4</v>
      </c>
      <c r="D557">
        <v>55630.2</v>
      </c>
      <c r="E557">
        <v>55611.4</v>
      </c>
      <c r="F557">
        <v>687.76499999999999</v>
      </c>
      <c r="G557">
        <v>5.46291E-2</v>
      </c>
      <c r="H557">
        <v>0.93176400000000004</v>
      </c>
      <c r="I557">
        <v>0</v>
      </c>
    </row>
    <row r="558" spans="1:25" x14ac:dyDescent="0.25">
      <c r="A558" t="s">
        <v>104</v>
      </c>
      <c r="B558">
        <v>54803.4</v>
      </c>
      <c r="C558">
        <v>54624.2</v>
      </c>
      <c r="D558">
        <v>54581.7</v>
      </c>
      <c r="E558">
        <v>54563.1</v>
      </c>
      <c r="F558">
        <v>687.38699999999994</v>
      </c>
      <c r="G558">
        <v>5.4249499999999999E-2</v>
      </c>
      <c r="H558">
        <v>0.94260600000000005</v>
      </c>
      <c r="I558">
        <v>382</v>
      </c>
    </row>
    <row r="559" spans="1:25" x14ac:dyDescent="0.25">
      <c r="A559" t="s">
        <v>104</v>
      </c>
      <c r="B559">
        <v>59084.9</v>
      </c>
      <c r="C559">
        <v>57984.2</v>
      </c>
      <c r="D559">
        <v>57949.7</v>
      </c>
      <c r="E559">
        <v>57930.9</v>
      </c>
      <c r="F559">
        <v>687.70299999999997</v>
      </c>
      <c r="G559">
        <v>5.41045E-2</v>
      </c>
      <c r="H559">
        <v>0.95648500000000003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56929.8</v>
      </c>
      <c r="C560">
        <v>56793.9</v>
      </c>
      <c r="D560">
        <v>56759.6</v>
      </c>
      <c r="E560">
        <v>56740.9</v>
      </c>
      <c r="F560">
        <v>688.13800000000003</v>
      </c>
      <c r="G560">
        <v>5.3987399999999998E-2</v>
      </c>
      <c r="H560">
        <v>0.958596</v>
      </c>
      <c r="I560">
        <v>45</v>
      </c>
      <c r="R560">
        <f>AVERAGE(B511:B560)</f>
        <v>56162.161999999989</v>
      </c>
      <c r="S560">
        <f>AVERAGE(C511:C560)</f>
        <v>55789.911999999989</v>
      </c>
      <c r="U560">
        <f>_xlfn.VAR.P(B511:B560)</f>
        <v>1997432.5223560007</v>
      </c>
      <c r="V560">
        <f>_xlfn.VAR.P(C511:C560)</f>
        <v>1624430.6202559995</v>
      </c>
      <c r="X560">
        <f>1.96*SQRT(U560)/50</f>
        <v>55.401576793022095</v>
      </c>
      <c r="Y560">
        <f>1.96*SQRT(V560)/50</f>
        <v>49.961635965110062</v>
      </c>
    </row>
    <row r="561" spans="1:9" x14ac:dyDescent="0.25">
      <c r="A561" t="s">
        <v>105</v>
      </c>
      <c r="B561">
        <v>2808096.8355740001</v>
      </c>
      <c r="C561" t="s">
        <v>36</v>
      </c>
    </row>
    <row r="562" spans="1:9" x14ac:dyDescent="0.25">
      <c r="A562" t="s">
        <v>38</v>
      </c>
      <c r="B562">
        <v>3068.19</v>
      </c>
      <c r="C562">
        <v>0</v>
      </c>
      <c r="D562">
        <v>0</v>
      </c>
      <c r="E562">
        <v>0</v>
      </c>
      <c r="F562">
        <v>0</v>
      </c>
      <c r="G562">
        <v>0.14732999999999999</v>
      </c>
      <c r="H562">
        <v>1</v>
      </c>
      <c r="I562">
        <v>0</v>
      </c>
    </row>
    <row r="563" spans="1:9" x14ac:dyDescent="0.25">
      <c r="A563" t="s">
        <v>38</v>
      </c>
      <c r="B563">
        <v>2030.44</v>
      </c>
      <c r="C563">
        <v>0</v>
      </c>
      <c r="D563">
        <v>0</v>
      </c>
      <c r="E563">
        <v>0</v>
      </c>
      <c r="F563">
        <v>0</v>
      </c>
      <c r="G563">
        <v>0.14733099999999999</v>
      </c>
      <c r="H563">
        <v>1</v>
      </c>
      <c r="I563">
        <v>0</v>
      </c>
    </row>
    <row r="564" spans="1:9" x14ac:dyDescent="0.25">
      <c r="A564" t="s">
        <v>38</v>
      </c>
      <c r="B564">
        <v>2038.87</v>
      </c>
      <c r="C564">
        <v>0</v>
      </c>
      <c r="D564">
        <v>0</v>
      </c>
      <c r="E564">
        <v>0</v>
      </c>
      <c r="F564">
        <v>0</v>
      </c>
      <c r="G564">
        <v>0.147374</v>
      </c>
      <c r="H564">
        <v>1</v>
      </c>
      <c r="I564">
        <v>0</v>
      </c>
    </row>
    <row r="565" spans="1:9" x14ac:dyDescent="0.25">
      <c r="A565" t="s">
        <v>38</v>
      </c>
      <c r="B565">
        <v>2041.16</v>
      </c>
      <c r="C565">
        <v>0</v>
      </c>
      <c r="D565">
        <v>0</v>
      </c>
      <c r="E565">
        <v>0</v>
      </c>
      <c r="F565">
        <v>0</v>
      </c>
      <c r="G565">
        <v>0.147374</v>
      </c>
      <c r="H565">
        <v>1</v>
      </c>
      <c r="I565">
        <v>0</v>
      </c>
    </row>
    <row r="566" spans="1:9" x14ac:dyDescent="0.25">
      <c r="A566" t="s">
        <v>38</v>
      </c>
      <c r="B566">
        <v>2662.55</v>
      </c>
      <c r="C566">
        <v>0</v>
      </c>
      <c r="D566">
        <v>0</v>
      </c>
      <c r="E566">
        <v>0</v>
      </c>
      <c r="F566">
        <v>0</v>
      </c>
      <c r="G566">
        <v>0.14737600000000001</v>
      </c>
      <c r="H566">
        <v>1</v>
      </c>
      <c r="I566">
        <v>0</v>
      </c>
    </row>
    <row r="567" spans="1:9" x14ac:dyDescent="0.25">
      <c r="A567" t="s">
        <v>38</v>
      </c>
      <c r="B567">
        <v>3216.71</v>
      </c>
      <c r="C567">
        <v>0</v>
      </c>
      <c r="D567">
        <v>0</v>
      </c>
      <c r="E567">
        <v>0</v>
      </c>
      <c r="F567">
        <v>0</v>
      </c>
      <c r="G567">
        <v>0.147374</v>
      </c>
      <c r="H567">
        <v>1</v>
      </c>
      <c r="I567">
        <v>0</v>
      </c>
    </row>
    <row r="568" spans="1:9" x14ac:dyDescent="0.25">
      <c r="A568" t="s">
        <v>38</v>
      </c>
      <c r="B568">
        <v>2029.7</v>
      </c>
      <c r="C568">
        <v>0</v>
      </c>
      <c r="D568">
        <v>0</v>
      </c>
      <c r="E568">
        <v>0</v>
      </c>
      <c r="F568">
        <v>0</v>
      </c>
      <c r="G568">
        <v>0.147374</v>
      </c>
      <c r="H568">
        <v>1</v>
      </c>
      <c r="I568">
        <v>0</v>
      </c>
    </row>
    <row r="569" spans="1:9" x14ac:dyDescent="0.25">
      <c r="A569" t="s">
        <v>38</v>
      </c>
      <c r="B569">
        <v>2030.45</v>
      </c>
      <c r="C569">
        <v>0</v>
      </c>
      <c r="D569">
        <v>0</v>
      </c>
      <c r="E569">
        <v>0</v>
      </c>
      <c r="F569">
        <v>0</v>
      </c>
      <c r="G569">
        <v>0.147374</v>
      </c>
      <c r="H569">
        <v>1</v>
      </c>
      <c r="I569">
        <v>0</v>
      </c>
    </row>
    <row r="570" spans="1:9" x14ac:dyDescent="0.25">
      <c r="A570" t="s">
        <v>38</v>
      </c>
      <c r="B570">
        <v>3862.88</v>
      </c>
      <c r="C570">
        <v>0</v>
      </c>
      <c r="D570">
        <v>0</v>
      </c>
      <c r="E570">
        <v>0</v>
      </c>
      <c r="F570">
        <v>0</v>
      </c>
      <c r="G570">
        <v>0.147345</v>
      </c>
      <c r="H570">
        <v>1</v>
      </c>
      <c r="I570">
        <v>0</v>
      </c>
    </row>
    <row r="571" spans="1:9" x14ac:dyDescent="0.25">
      <c r="A571" t="s">
        <v>38</v>
      </c>
      <c r="B571">
        <v>2027.88</v>
      </c>
      <c r="C571">
        <v>0</v>
      </c>
      <c r="D571">
        <v>0</v>
      </c>
      <c r="E571">
        <v>0</v>
      </c>
      <c r="F571">
        <v>0</v>
      </c>
      <c r="G571">
        <v>0.147342</v>
      </c>
      <c r="H571">
        <v>1</v>
      </c>
      <c r="I571">
        <v>0</v>
      </c>
    </row>
    <row r="572" spans="1:9" x14ac:dyDescent="0.25">
      <c r="A572" t="s">
        <v>38</v>
      </c>
      <c r="B572">
        <v>2024.35</v>
      </c>
      <c r="C572">
        <v>0</v>
      </c>
      <c r="D572">
        <v>0</v>
      </c>
      <c r="E572">
        <v>0</v>
      </c>
      <c r="F572">
        <v>0</v>
      </c>
      <c r="G572">
        <v>0.147342</v>
      </c>
      <c r="H572">
        <v>1</v>
      </c>
      <c r="I572">
        <v>0</v>
      </c>
    </row>
    <row r="573" spans="1:9" x14ac:dyDescent="0.25">
      <c r="A573" t="s">
        <v>38</v>
      </c>
      <c r="B573">
        <v>2027.2</v>
      </c>
      <c r="C573">
        <v>0</v>
      </c>
      <c r="D573">
        <v>0</v>
      </c>
      <c r="E573">
        <v>0</v>
      </c>
      <c r="F573">
        <v>0</v>
      </c>
      <c r="G573">
        <v>0.147342</v>
      </c>
      <c r="H573">
        <v>1</v>
      </c>
      <c r="I573">
        <v>0</v>
      </c>
    </row>
    <row r="574" spans="1:9" x14ac:dyDescent="0.25">
      <c r="A574" t="s">
        <v>38</v>
      </c>
      <c r="B574">
        <v>3400.95</v>
      </c>
      <c r="C574">
        <v>0</v>
      </c>
      <c r="D574">
        <v>0</v>
      </c>
      <c r="E574">
        <v>0</v>
      </c>
      <c r="F574">
        <v>0</v>
      </c>
      <c r="G574">
        <v>0.147342</v>
      </c>
      <c r="H574">
        <v>1</v>
      </c>
      <c r="I574">
        <v>0</v>
      </c>
    </row>
    <row r="575" spans="1:9" x14ac:dyDescent="0.25">
      <c r="A575" t="s">
        <v>38</v>
      </c>
      <c r="B575">
        <v>2653.77</v>
      </c>
      <c r="C575">
        <v>0</v>
      </c>
      <c r="D575">
        <v>0</v>
      </c>
      <c r="E575">
        <v>0</v>
      </c>
      <c r="F575">
        <v>0</v>
      </c>
      <c r="G575">
        <v>0.147342</v>
      </c>
      <c r="H575">
        <v>1</v>
      </c>
      <c r="I575">
        <v>0</v>
      </c>
    </row>
    <row r="576" spans="1:9" x14ac:dyDescent="0.25">
      <c r="A576" t="s">
        <v>38</v>
      </c>
      <c r="B576">
        <v>2019.66</v>
      </c>
      <c r="C576">
        <v>0</v>
      </c>
      <c r="D576">
        <v>0</v>
      </c>
      <c r="E576">
        <v>0</v>
      </c>
      <c r="F576">
        <v>0</v>
      </c>
      <c r="G576">
        <v>0.14732200000000001</v>
      </c>
      <c r="H576">
        <v>1</v>
      </c>
      <c r="I576">
        <v>0</v>
      </c>
    </row>
    <row r="577" spans="1:9" x14ac:dyDescent="0.25">
      <c r="A577" t="s">
        <v>38</v>
      </c>
      <c r="B577">
        <v>2024.6</v>
      </c>
      <c r="C577">
        <v>0</v>
      </c>
      <c r="D577">
        <v>0</v>
      </c>
      <c r="E577">
        <v>0</v>
      </c>
      <c r="F577">
        <v>0</v>
      </c>
      <c r="G577">
        <v>0.147318</v>
      </c>
      <c r="H577">
        <v>1</v>
      </c>
      <c r="I577">
        <v>0</v>
      </c>
    </row>
    <row r="578" spans="1:9" x14ac:dyDescent="0.25">
      <c r="A578" t="s">
        <v>38</v>
      </c>
      <c r="B578">
        <v>3259.65</v>
      </c>
      <c r="C578">
        <v>0</v>
      </c>
      <c r="D578">
        <v>0</v>
      </c>
      <c r="E578">
        <v>0</v>
      </c>
      <c r="F578">
        <v>0</v>
      </c>
      <c r="G578">
        <v>0.14736199999999999</v>
      </c>
      <c r="H578">
        <v>1</v>
      </c>
      <c r="I578">
        <v>0</v>
      </c>
    </row>
    <row r="579" spans="1:9" x14ac:dyDescent="0.25">
      <c r="A579" t="s">
        <v>38</v>
      </c>
      <c r="B579">
        <v>2626.97</v>
      </c>
      <c r="C579">
        <v>0</v>
      </c>
      <c r="D579">
        <v>0</v>
      </c>
      <c r="E579">
        <v>0</v>
      </c>
      <c r="F579">
        <v>0</v>
      </c>
      <c r="G579">
        <v>0.14736199999999999</v>
      </c>
      <c r="H579">
        <v>1</v>
      </c>
      <c r="I579">
        <v>0</v>
      </c>
    </row>
    <row r="580" spans="1:9" x14ac:dyDescent="0.25">
      <c r="A580" t="s">
        <v>38</v>
      </c>
      <c r="B580">
        <v>2038.04</v>
      </c>
      <c r="C580">
        <v>0</v>
      </c>
      <c r="D580">
        <v>0</v>
      </c>
      <c r="E580">
        <v>0</v>
      </c>
      <c r="F580">
        <v>0</v>
      </c>
      <c r="G580">
        <v>0.14736199999999999</v>
      </c>
      <c r="H580">
        <v>1</v>
      </c>
      <c r="I580">
        <v>0</v>
      </c>
    </row>
    <row r="581" spans="1:9" x14ac:dyDescent="0.25">
      <c r="A581" t="s">
        <v>38</v>
      </c>
      <c r="B581">
        <v>2021.69</v>
      </c>
      <c r="C581">
        <v>0</v>
      </c>
      <c r="D581">
        <v>0</v>
      </c>
      <c r="E581">
        <v>0</v>
      </c>
      <c r="F581">
        <v>0</v>
      </c>
      <c r="G581">
        <v>0.14736199999999999</v>
      </c>
      <c r="H581">
        <v>1</v>
      </c>
      <c r="I581">
        <v>0</v>
      </c>
    </row>
    <row r="582" spans="1:9" x14ac:dyDescent="0.25">
      <c r="A582" t="s">
        <v>38</v>
      </c>
      <c r="B582">
        <v>3301.96</v>
      </c>
      <c r="C582">
        <v>0</v>
      </c>
      <c r="D582">
        <v>0</v>
      </c>
      <c r="E582">
        <v>0</v>
      </c>
      <c r="F582">
        <v>0</v>
      </c>
      <c r="G582">
        <v>0.14736199999999999</v>
      </c>
      <c r="H582">
        <v>1</v>
      </c>
      <c r="I582">
        <v>0</v>
      </c>
    </row>
    <row r="583" spans="1:9" x14ac:dyDescent="0.25">
      <c r="A583" t="s">
        <v>38</v>
      </c>
      <c r="B583">
        <v>2617.0100000000002</v>
      </c>
      <c r="C583">
        <v>0</v>
      </c>
      <c r="D583">
        <v>0</v>
      </c>
      <c r="E583">
        <v>0</v>
      </c>
      <c r="F583">
        <v>0</v>
      </c>
      <c r="G583">
        <v>0.14736199999999999</v>
      </c>
      <c r="H583">
        <v>1</v>
      </c>
      <c r="I583">
        <v>0</v>
      </c>
    </row>
    <row r="584" spans="1:9" x14ac:dyDescent="0.25">
      <c r="A584" t="s">
        <v>38</v>
      </c>
      <c r="B584">
        <v>2034.15</v>
      </c>
      <c r="C584">
        <v>0</v>
      </c>
      <c r="D584">
        <v>0</v>
      </c>
      <c r="E584">
        <v>0</v>
      </c>
      <c r="F584">
        <v>0</v>
      </c>
      <c r="G584">
        <v>0.14736299999999999</v>
      </c>
      <c r="H584">
        <v>1</v>
      </c>
      <c r="I584">
        <v>0</v>
      </c>
    </row>
    <row r="585" spans="1:9" x14ac:dyDescent="0.25">
      <c r="A585" t="s">
        <v>38</v>
      </c>
      <c r="B585">
        <v>2041.09</v>
      </c>
      <c r="C585">
        <v>0</v>
      </c>
      <c r="D585">
        <v>0</v>
      </c>
      <c r="E585">
        <v>0</v>
      </c>
      <c r="F585">
        <v>0</v>
      </c>
      <c r="G585">
        <v>0.14736199999999999</v>
      </c>
      <c r="H585">
        <v>1</v>
      </c>
      <c r="I585">
        <v>0</v>
      </c>
    </row>
    <row r="586" spans="1:9" x14ac:dyDescent="0.25">
      <c r="A586" t="s">
        <v>38</v>
      </c>
      <c r="B586">
        <v>2739.4</v>
      </c>
      <c r="C586">
        <v>0</v>
      </c>
      <c r="D586">
        <v>0</v>
      </c>
      <c r="E586">
        <v>0</v>
      </c>
      <c r="F586">
        <v>0</v>
      </c>
      <c r="G586">
        <v>0.14736199999999999</v>
      </c>
      <c r="H586">
        <v>1</v>
      </c>
      <c r="I586">
        <v>0</v>
      </c>
    </row>
    <row r="587" spans="1:9" x14ac:dyDescent="0.25">
      <c r="A587" t="s">
        <v>38</v>
      </c>
      <c r="B587">
        <v>3210.7</v>
      </c>
      <c r="C587">
        <v>0</v>
      </c>
      <c r="D587">
        <v>0</v>
      </c>
      <c r="E587">
        <v>0</v>
      </c>
      <c r="F587">
        <v>0</v>
      </c>
      <c r="G587">
        <v>0.14736199999999999</v>
      </c>
      <c r="H587">
        <v>1</v>
      </c>
      <c r="I587">
        <v>0</v>
      </c>
    </row>
    <row r="588" spans="1:9" x14ac:dyDescent="0.25">
      <c r="A588" t="s">
        <v>38</v>
      </c>
      <c r="B588">
        <v>2029.34</v>
      </c>
      <c r="C588">
        <v>0</v>
      </c>
      <c r="D588">
        <v>0</v>
      </c>
      <c r="E588">
        <v>0</v>
      </c>
      <c r="F588">
        <v>0</v>
      </c>
      <c r="G588">
        <v>0.14736199999999999</v>
      </c>
      <c r="H588">
        <v>1</v>
      </c>
      <c r="I588">
        <v>0</v>
      </c>
    </row>
    <row r="589" spans="1:9" x14ac:dyDescent="0.25">
      <c r="A589" t="s">
        <v>38</v>
      </c>
      <c r="B589">
        <v>2034</v>
      </c>
      <c r="C589">
        <v>0</v>
      </c>
      <c r="D589">
        <v>0</v>
      </c>
      <c r="E589">
        <v>0</v>
      </c>
      <c r="F589">
        <v>0</v>
      </c>
      <c r="G589">
        <v>0.14736199999999999</v>
      </c>
      <c r="H589">
        <v>1</v>
      </c>
      <c r="I589">
        <v>0</v>
      </c>
    </row>
    <row r="590" spans="1:9" x14ac:dyDescent="0.25">
      <c r="A590" t="s">
        <v>38</v>
      </c>
      <c r="B590">
        <v>2741.84</v>
      </c>
      <c r="C590">
        <v>0</v>
      </c>
      <c r="D590">
        <v>0</v>
      </c>
      <c r="E590">
        <v>0</v>
      </c>
      <c r="F590">
        <v>0</v>
      </c>
      <c r="G590">
        <v>0.147374</v>
      </c>
      <c r="H590">
        <v>1</v>
      </c>
      <c r="I590">
        <v>0</v>
      </c>
    </row>
    <row r="591" spans="1:9" x14ac:dyDescent="0.25">
      <c r="A591" t="s">
        <v>38</v>
      </c>
      <c r="B591">
        <v>3233.4</v>
      </c>
      <c r="C591">
        <v>0</v>
      </c>
      <c r="D591">
        <v>0</v>
      </c>
      <c r="E591">
        <v>0</v>
      </c>
      <c r="F591">
        <v>0</v>
      </c>
      <c r="G591">
        <v>0.147374</v>
      </c>
      <c r="H591">
        <v>1</v>
      </c>
      <c r="I591">
        <v>0</v>
      </c>
    </row>
    <row r="592" spans="1:9" x14ac:dyDescent="0.25">
      <c r="A592" t="s">
        <v>38</v>
      </c>
      <c r="B592">
        <v>2030.53</v>
      </c>
      <c r="C592">
        <v>0</v>
      </c>
      <c r="D592">
        <v>0</v>
      </c>
      <c r="E592">
        <v>0</v>
      </c>
      <c r="F592">
        <v>0</v>
      </c>
      <c r="G592">
        <v>0.147337</v>
      </c>
      <c r="H592">
        <v>1</v>
      </c>
      <c r="I592">
        <v>0</v>
      </c>
    </row>
    <row r="593" spans="1:9" x14ac:dyDescent="0.25">
      <c r="A593" t="s">
        <v>38</v>
      </c>
      <c r="B593">
        <v>2034.04</v>
      </c>
      <c r="C593">
        <v>0</v>
      </c>
      <c r="D593">
        <v>0</v>
      </c>
      <c r="E593">
        <v>0</v>
      </c>
      <c r="F593">
        <v>0</v>
      </c>
      <c r="G593">
        <v>0.147337</v>
      </c>
      <c r="H593">
        <v>1</v>
      </c>
      <c r="I593">
        <v>0</v>
      </c>
    </row>
    <row r="594" spans="1:9" x14ac:dyDescent="0.25">
      <c r="A594" t="s">
        <v>38</v>
      </c>
      <c r="B594">
        <v>3970.26</v>
      </c>
      <c r="C594">
        <v>0</v>
      </c>
      <c r="D594">
        <v>0</v>
      </c>
      <c r="E594">
        <v>0</v>
      </c>
      <c r="F594">
        <v>0</v>
      </c>
      <c r="G594">
        <v>0.147337</v>
      </c>
      <c r="H594">
        <v>1</v>
      </c>
      <c r="I594">
        <v>0</v>
      </c>
    </row>
    <row r="595" spans="1:9" x14ac:dyDescent="0.25">
      <c r="A595" t="s">
        <v>38</v>
      </c>
      <c r="B595">
        <v>2023.81</v>
      </c>
      <c r="C595">
        <v>0</v>
      </c>
      <c r="D595">
        <v>0</v>
      </c>
      <c r="E595">
        <v>0</v>
      </c>
      <c r="F595">
        <v>0</v>
      </c>
      <c r="G595">
        <v>0.147337</v>
      </c>
      <c r="H595">
        <v>1</v>
      </c>
      <c r="I595">
        <v>0</v>
      </c>
    </row>
    <row r="596" spans="1:9" x14ac:dyDescent="0.25">
      <c r="A596" t="s">
        <v>38</v>
      </c>
      <c r="B596">
        <v>2029.57</v>
      </c>
      <c r="C596">
        <v>0</v>
      </c>
      <c r="D596">
        <v>0</v>
      </c>
      <c r="E596">
        <v>0</v>
      </c>
      <c r="F596">
        <v>0</v>
      </c>
      <c r="G596">
        <v>0.147337</v>
      </c>
      <c r="H596">
        <v>1</v>
      </c>
      <c r="I596">
        <v>0</v>
      </c>
    </row>
    <row r="597" spans="1:9" x14ac:dyDescent="0.25">
      <c r="A597" t="s">
        <v>38</v>
      </c>
      <c r="B597">
        <v>2030.83</v>
      </c>
      <c r="C597">
        <v>0</v>
      </c>
      <c r="D597">
        <v>0</v>
      </c>
      <c r="E597">
        <v>0</v>
      </c>
      <c r="F597">
        <v>0</v>
      </c>
      <c r="G597">
        <v>0.14738699999999999</v>
      </c>
      <c r="H597">
        <v>1</v>
      </c>
      <c r="I597">
        <v>0</v>
      </c>
    </row>
    <row r="598" spans="1:9" x14ac:dyDescent="0.25">
      <c r="A598" t="s">
        <v>38</v>
      </c>
      <c r="B598">
        <v>2650.74</v>
      </c>
      <c r="C598">
        <v>0</v>
      </c>
      <c r="D598">
        <v>0</v>
      </c>
      <c r="E598">
        <v>0</v>
      </c>
      <c r="F598">
        <v>0</v>
      </c>
      <c r="G598">
        <v>0.14738699999999999</v>
      </c>
      <c r="H598">
        <v>1</v>
      </c>
      <c r="I598">
        <v>0</v>
      </c>
    </row>
    <row r="599" spans="1:9" x14ac:dyDescent="0.25">
      <c r="A599" t="s">
        <v>38</v>
      </c>
      <c r="B599">
        <v>3216.56</v>
      </c>
      <c r="C599">
        <v>0</v>
      </c>
      <c r="D599">
        <v>0</v>
      </c>
      <c r="E599">
        <v>0</v>
      </c>
      <c r="F599">
        <v>0</v>
      </c>
      <c r="G599">
        <v>0.14738899999999999</v>
      </c>
      <c r="H599">
        <v>1</v>
      </c>
      <c r="I599">
        <v>0</v>
      </c>
    </row>
    <row r="600" spans="1:9" x14ac:dyDescent="0.25">
      <c r="A600" t="s">
        <v>38</v>
      </c>
      <c r="B600">
        <v>2025.03</v>
      </c>
      <c r="C600">
        <v>0</v>
      </c>
      <c r="D600">
        <v>0</v>
      </c>
      <c r="E600">
        <v>0</v>
      </c>
      <c r="F600">
        <v>0</v>
      </c>
      <c r="G600">
        <v>0.14738699999999999</v>
      </c>
      <c r="H600">
        <v>1</v>
      </c>
      <c r="I600">
        <v>0</v>
      </c>
    </row>
    <row r="601" spans="1:9" x14ac:dyDescent="0.25">
      <c r="A601" t="s">
        <v>38</v>
      </c>
      <c r="B601">
        <v>2028.76</v>
      </c>
      <c r="C601">
        <v>0</v>
      </c>
      <c r="D601">
        <v>0</v>
      </c>
      <c r="E601">
        <v>0</v>
      </c>
      <c r="F601">
        <v>0</v>
      </c>
      <c r="G601">
        <v>0.147374</v>
      </c>
      <c r="H601">
        <v>1</v>
      </c>
      <c r="I601">
        <v>0</v>
      </c>
    </row>
    <row r="602" spans="1:9" x14ac:dyDescent="0.25">
      <c r="A602" t="s">
        <v>38</v>
      </c>
      <c r="B602">
        <v>2696.1</v>
      </c>
      <c r="C602">
        <v>0</v>
      </c>
      <c r="D602">
        <v>0</v>
      </c>
      <c r="E602">
        <v>0</v>
      </c>
      <c r="F602">
        <v>0</v>
      </c>
      <c r="G602">
        <v>0.147374</v>
      </c>
      <c r="H602">
        <v>1</v>
      </c>
      <c r="I602">
        <v>0</v>
      </c>
    </row>
    <row r="603" spans="1:9" x14ac:dyDescent="0.25">
      <c r="A603" t="s">
        <v>38</v>
      </c>
      <c r="B603">
        <v>3211.13</v>
      </c>
      <c r="C603">
        <v>0</v>
      </c>
      <c r="D603">
        <v>0</v>
      </c>
      <c r="E603">
        <v>0</v>
      </c>
      <c r="F603">
        <v>0</v>
      </c>
      <c r="G603">
        <v>0.147374</v>
      </c>
      <c r="H603">
        <v>1</v>
      </c>
      <c r="I603">
        <v>0</v>
      </c>
    </row>
    <row r="604" spans="1:9" x14ac:dyDescent="0.25">
      <c r="A604" t="s">
        <v>38</v>
      </c>
      <c r="B604">
        <v>2040.05</v>
      </c>
      <c r="C604">
        <v>0</v>
      </c>
      <c r="D604">
        <v>0</v>
      </c>
      <c r="E604">
        <v>0</v>
      </c>
      <c r="F604">
        <v>0</v>
      </c>
      <c r="G604">
        <v>0.147374</v>
      </c>
      <c r="H604">
        <v>1</v>
      </c>
      <c r="I604">
        <v>0</v>
      </c>
    </row>
    <row r="605" spans="1:9" x14ac:dyDescent="0.25">
      <c r="A605" t="s">
        <v>38</v>
      </c>
      <c r="B605">
        <v>2025.35</v>
      </c>
      <c r="C605">
        <v>0</v>
      </c>
      <c r="D605">
        <v>0</v>
      </c>
      <c r="E605">
        <v>0</v>
      </c>
      <c r="F605">
        <v>0</v>
      </c>
      <c r="G605">
        <v>0.147374</v>
      </c>
      <c r="H605">
        <v>1</v>
      </c>
      <c r="I605">
        <v>0</v>
      </c>
    </row>
    <row r="606" spans="1:9" x14ac:dyDescent="0.25">
      <c r="A606" t="s">
        <v>38</v>
      </c>
      <c r="B606">
        <v>3407.6</v>
      </c>
      <c r="C606">
        <v>0</v>
      </c>
      <c r="D606">
        <v>0</v>
      </c>
      <c r="E606">
        <v>0</v>
      </c>
      <c r="F606">
        <v>0</v>
      </c>
      <c r="G606">
        <v>0.14738699999999999</v>
      </c>
      <c r="H606">
        <v>1</v>
      </c>
      <c r="I606">
        <v>0</v>
      </c>
    </row>
    <row r="607" spans="1:9" x14ac:dyDescent="0.25">
      <c r="A607" t="s">
        <v>38</v>
      </c>
      <c r="B607">
        <v>2674.16</v>
      </c>
      <c r="C607">
        <v>0</v>
      </c>
      <c r="D607">
        <v>0</v>
      </c>
      <c r="E607">
        <v>0</v>
      </c>
      <c r="F607">
        <v>0</v>
      </c>
      <c r="G607">
        <v>0.14738699999999999</v>
      </c>
      <c r="H607">
        <v>1</v>
      </c>
      <c r="I607">
        <v>0</v>
      </c>
    </row>
    <row r="608" spans="1:9" x14ac:dyDescent="0.25">
      <c r="A608" t="s">
        <v>38</v>
      </c>
      <c r="B608">
        <v>2058.0700000000002</v>
      </c>
      <c r="C608">
        <v>0</v>
      </c>
      <c r="D608">
        <v>0</v>
      </c>
      <c r="E608">
        <v>0</v>
      </c>
      <c r="F608">
        <v>0</v>
      </c>
      <c r="G608">
        <v>0.147374</v>
      </c>
      <c r="H608">
        <v>1</v>
      </c>
      <c r="I608">
        <v>0</v>
      </c>
    </row>
    <row r="609" spans="1:25" x14ac:dyDescent="0.25">
      <c r="A609" t="s">
        <v>38</v>
      </c>
      <c r="B609">
        <v>2062.6999999999998</v>
      </c>
      <c r="C609">
        <v>0</v>
      </c>
      <c r="D609">
        <v>0</v>
      </c>
      <c r="E609">
        <v>0</v>
      </c>
      <c r="F609">
        <v>0</v>
      </c>
      <c r="G609">
        <v>0.147374</v>
      </c>
      <c r="H609">
        <v>1</v>
      </c>
      <c r="I609">
        <v>0</v>
      </c>
    </row>
    <row r="610" spans="1:25" x14ac:dyDescent="0.25">
      <c r="A610" t="s">
        <v>38</v>
      </c>
      <c r="B610">
        <v>3784.82</v>
      </c>
      <c r="C610">
        <v>0</v>
      </c>
      <c r="D610">
        <v>0</v>
      </c>
      <c r="E610">
        <v>0</v>
      </c>
      <c r="F610">
        <v>0</v>
      </c>
      <c r="G610">
        <v>0.147374</v>
      </c>
      <c r="H610">
        <v>1</v>
      </c>
      <c r="I610">
        <v>0</v>
      </c>
    </row>
    <row r="611" spans="1:25" x14ac:dyDescent="0.25">
      <c r="A611" t="s">
        <v>38</v>
      </c>
      <c r="B611">
        <v>2040.49</v>
      </c>
      <c r="C611">
        <v>0</v>
      </c>
      <c r="D611">
        <v>0</v>
      </c>
      <c r="E611">
        <v>0</v>
      </c>
      <c r="F611">
        <v>0</v>
      </c>
      <c r="G611">
        <v>0.147374</v>
      </c>
      <c r="H611">
        <v>1</v>
      </c>
      <c r="I611">
        <v>0</v>
      </c>
    </row>
    <row r="612" spans="1:25" x14ac:dyDescent="0.25">
      <c r="A612" t="s">
        <v>38</v>
      </c>
      <c r="B612">
        <v>2039.21</v>
      </c>
      <c r="C612">
        <v>0</v>
      </c>
      <c r="D612">
        <v>0</v>
      </c>
      <c r="E612">
        <v>0</v>
      </c>
      <c r="F612">
        <v>0</v>
      </c>
      <c r="G612">
        <v>0.147374</v>
      </c>
      <c r="H612">
        <v>1</v>
      </c>
      <c r="I612">
        <v>0</v>
      </c>
    </row>
    <row r="613" spans="1:25" x14ac:dyDescent="0.25">
      <c r="A613" t="s">
        <v>38</v>
      </c>
      <c r="B613">
        <v>2051.29</v>
      </c>
      <c r="C613">
        <v>0</v>
      </c>
      <c r="D613">
        <v>0</v>
      </c>
      <c r="E613">
        <v>0</v>
      </c>
      <c r="F613">
        <v>0</v>
      </c>
      <c r="G613">
        <v>0.147374</v>
      </c>
      <c r="H613">
        <v>1</v>
      </c>
      <c r="I613">
        <v>0</v>
      </c>
    </row>
    <row r="614" spans="1:25" x14ac:dyDescent="0.25">
      <c r="A614" t="s">
        <v>38</v>
      </c>
      <c r="B614">
        <v>3936.57</v>
      </c>
      <c r="C614">
        <v>0</v>
      </c>
      <c r="D614">
        <v>0</v>
      </c>
      <c r="E614">
        <v>0</v>
      </c>
      <c r="F614">
        <v>0</v>
      </c>
      <c r="G614">
        <v>0.147374</v>
      </c>
      <c r="H614">
        <v>1</v>
      </c>
      <c r="I614">
        <v>0</v>
      </c>
    </row>
    <row r="615" spans="1:25" x14ac:dyDescent="0.25">
      <c r="A615" t="s">
        <v>38</v>
      </c>
      <c r="B615">
        <v>2028.18</v>
      </c>
      <c r="C615">
        <v>0</v>
      </c>
      <c r="D615">
        <v>0</v>
      </c>
      <c r="E615">
        <v>0</v>
      </c>
      <c r="F615">
        <v>0</v>
      </c>
      <c r="G615">
        <v>0.14738699999999999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2032.79</v>
      </c>
      <c r="C616">
        <v>0</v>
      </c>
      <c r="D616">
        <v>0</v>
      </c>
      <c r="E616">
        <v>0</v>
      </c>
      <c r="F616">
        <v>0</v>
      </c>
      <c r="G616">
        <v>0.147374</v>
      </c>
      <c r="H616">
        <v>1</v>
      </c>
      <c r="I616">
        <v>0</v>
      </c>
      <c r="R616">
        <f>AVERAGE(B567:B616)</f>
        <v>2507.5206000000007</v>
      </c>
      <c r="S616">
        <f>AVERAGE(C567:C616)</f>
        <v>0</v>
      </c>
      <c r="U616">
        <f>_xlfn.VAR.P(B567:B616)</f>
        <v>394900.35212963488</v>
      </c>
      <c r="V616">
        <f>_xlfn.VAR.P(C567:C616)</f>
        <v>0</v>
      </c>
      <c r="X616">
        <f>1.96*SQRT(U616)/50</f>
        <v>24.633710177244556</v>
      </c>
      <c r="Y616">
        <f>1.96*SQRT(V616)/50</f>
        <v>0</v>
      </c>
    </row>
    <row r="617" spans="1:25" x14ac:dyDescent="0.25">
      <c r="A617" t="s">
        <v>38</v>
      </c>
      <c r="B617">
        <v>125378.80216000001</v>
      </c>
      <c r="C617" t="s">
        <v>36</v>
      </c>
    </row>
    <row r="618" spans="1:25" x14ac:dyDescent="0.25">
      <c r="A618" t="s">
        <v>39</v>
      </c>
      <c r="B618">
        <v>2071.16</v>
      </c>
      <c r="C618">
        <v>2068.6799999999998</v>
      </c>
      <c r="D618">
        <v>1958.47</v>
      </c>
      <c r="E618">
        <v>1341.21</v>
      </c>
      <c r="F618">
        <v>0</v>
      </c>
      <c r="G618">
        <v>0.147374</v>
      </c>
      <c r="H618">
        <v>1</v>
      </c>
      <c r="I618">
        <v>0</v>
      </c>
    </row>
    <row r="619" spans="1:25" x14ac:dyDescent="0.25">
      <c r="A619" t="s">
        <v>39</v>
      </c>
      <c r="B619">
        <v>2547.3200000000002</v>
      </c>
      <c r="C619">
        <v>2056.13</v>
      </c>
      <c r="D619">
        <v>1958.81</v>
      </c>
      <c r="E619">
        <v>1341.01</v>
      </c>
      <c r="F619">
        <v>0</v>
      </c>
      <c r="G619">
        <v>0.147374</v>
      </c>
      <c r="H619">
        <v>1</v>
      </c>
      <c r="I619">
        <v>0</v>
      </c>
    </row>
    <row r="620" spans="1:25" x14ac:dyDescent="0.25">
      <c r="A620" t="s">
        <v>39</v>
      </c>
      <c r="B620">
        <v>3247.81</v>
      </c>
      <c r="C620">
        <v>2056.2399999999998</v>
      </c>
      <c r="D620">
        <v>1958.66</v>
      </c>
      <c r="E620">
        <v>1341.32</v>
      </c>
      <c r="F620">
        <v>0</v>
      </c>
      <c r="G620">
        <v>0.147374</v>
      </c>
      <c r="H620">
        <v>1</v>
      </c>
      <c r="I620">
        <v>0</v>
      </c>
    </row>
    <row r="621" spans="1:25" x14ac:dyDescent="0.25">
      <c r="A621" t="s">
        <v>39</v>
      </c>
      <c r="B621">
        <v>2062.87</v>
      </c>
      <c r="C621">
        <v>2060.1799999999998</v>
      </c>
      <c r="D621">
        <v>1957.95</v>
      </c>
      <c r="E621">
        <v>1341.24</v>
      </c>
      <c r="F621">
        <v>0</v>
      </c>
      <c r="G621">
        <v>0.147374</v>
      </c>
      <c r="H621">
        <v>1</v>
      </c>
      <c r="I621">
        <v>0</v>
      </c>
    </row>
    <row r="622" spans="1:25" x14ac:dyDescent="0.25">
      <c r="A622" t="s">
        <v>39</v>
      </c>
      <c r="B622">
        <v>2069.92</v>
      </c>
      <c r="C622">
        <v>2067.21</v>
      </c>
      <c r="D622">
        <v>1958.42</v>
      </c>
      <c r="E622">
        <v>1341.21</v>
      </c>
      <c r="F622">
        <v>0</v>
      </c>
      <c r="G622">
        <v>0.147374</v>
      </c>
      <c r="H622">
        <v>1</v>
      </c>
      <c r="I622">
        <v>0</v>
      </c>
    </row>
    <row r="623" spans="1:25" x14ac:dyDescent="0.25">
      <c r="A623" t="s">
        <v>39</v>
      </c>
      <c r="B623">
        <v>3245.98</v>
      </c>
      <c r="C623">
        <v>2052.2800000000002</v>
      </c>
      <c r="D623">
        <v>1959.22</v>
      </c>
      <c r="E623">
        <v>1341.35</v>
      </c>
      <c r="F623">
        <v>0</v>
      </c>
      <c r="G623">
        <v>0.147374</v>
      </c>
      <c r="H623">
        <v>1</v>
      </c>
      <c r="I623">
        <v>0</v>
      </c>
    </row>
    <row r="624" spans="1:25" x14ac:dyDescent="0.25">
      <c r="A624" t="s">
        <v>39</v>
      </c>
      <c r="B624">
        <v>2648.83</v>
      </c>
      <c r="C624">
        <v>2053.79</v>
      </c>
      <c r="D624">
        <v>1959.02</v>
      </c>
      <c r="E624">
        <v>1342.19</v>
      </c>
      <c r="F624">
        <v>0</v>
      </c>
      <c r="G624">
        <v>0.147374</v>
      </c>
      <c r="H624">
        <v>1</v>
      </c>
      <c r="I624">
        <v>0</v>
      </c>
    </row>
    <row r="625" spans="1:9" x14ac:dyDescent="0.25">
      <c r="A625" t="s">
        <v>39</v>
      </c>
      <c r="B625">
        <v>2063.1999999999998</v>
      </c>
      <c r="C625">
        <v>2059.5</v>
      </c>
      <c r="D625">
        <v>1959.22</v>
      </c>
      <c r="E625">
        <v>1341.43</v>
      </c>
      <c r="F625">
        <v>0</v>
      </c>
      <c r="G625">
        <v>0.147374</v>
      </c>
      <c r="H625">
        <v>1</v>
      </c>
      <c r="I625">
        <v>0</v>
      </c>
    </row>
    <row r="626" spans="1:9" x14ac:dyDescent="0.25">
      <c r="A626" t="s">
        <v>39</v>
      </c>
      <c r="B626">
        <v>2063.67</v>
      </c>
      <c r="C626">
        <v>2060.98</v>
      </c>
      <c r="D626">
        <v>1957.59</v>
      </c>
      <c r="E626">
        <v>1340.96</v>
      </c>
      <c r="F626">
        <v>0</v>
      </c>
      <c r="G626">
        <v>0.147374</v>
      </c>
      <c r="H626">
        <v>1</v>
      </c>
      <c r="I626">
        <v>0</v>
      </c>
    </row>
    <row r="627" spans="1:9" x14ac:dyDescent="0.25">
      <c r="A627" t="s">
        <v>39</v>
      </c>
      <c r="B627">
        <v>2718.43</v>
      </c>
      <c r="C627">
        <v>2066.0300000000002</v>
      </c>
      <c r="D627">
        <v>1959.13</v>
      </c>
      <c r="E627">
        <v>1341.41</v>
      </c>
      <c r="F627">
        <v>0</v>
      </c>
      <c r="G627">
        <v>0.147374</v>
      </c>
      <c r="H627">
        <v>1</v>
      </c>
      <c r="I627">
        <v>0</v>
      </c>
    </row>
    <row r="628" spans="1:9" x14ac:dyDescent="0.25">
      <c r="A628" t="s">
        <v>39</v>
      </c>
      <c r="B628">
        <v>3246.1</v>
      </c>
      <c r="C628">
        <v>2052.37</v>
      </c>
      <c r="D628">
        <v>1959.57</v>
      </c>
      <c r="E628">
        <v>1341.91</v>
      </c>
      <c r="F628">
        <v>0</v>
      </c>
      <c r="G628">
        <v>0.147374</v>
      </c>
      <c r="H628">
        <v>1</v>
      </c>
      <c r="I628">
        <v>0</v>
      </c>
    </row>
    <row r="629" spans="1:9" x14ac:dyDescent="0.25">
      <c r="A629" t="s">
        <v>39</v>
      </c>
      <c r="B629">
        <v>2070.1</v>
      </c>
      <c r="C629">
        <v>2067.23</v>
      </c>
      <c r="D629">
        <v>1959.32</v>
      </c>
      <c r="E629">
        <v>1341.43</v>
      </c>
      <c r="F629">
        <v>0</v>
      </c>
      <c r="G629">
        <v>0.147374</v>
      </c>
      <c r="H629">
        <v>1</v>
      </c>
      <c r="I629">
        <v>0</v>
      </c>
    </row>
    <row r="630" spans="1:9" x14ac:dyDescent="0.25">
      <c r="A630" t="s">
        <v>39</v>
      </c>
      <c r="B630">
        <v>2067.73</v>
      </c>
      <c r="C630">
        <v>2063.9699999999998</v>
      </c>
      <c r="D630">
        <v>1959.29</v>
      </c>
      <c r="E630">
        <v>1341.09</v>
      </c>
      <c r="F630">
        <v>0</v>
      </c>
      <c r="G630">
        <v>0.147374</v>
      </c>
      <c r="H630">
        <v>1</v>
      </c>
      <c r="I630">
        <v>0</v>
      </c>
    </row>
    <row r="631" spans="1:9" x14ac:dyDescent="0.25">
      <c r="A631" t="s">
        <v>39</v>
      </c>
      <c r="B631">
        <v>3726.26</v>
      </c>
      <c r="C631">
        <v>2051.7399999999998</v>
      </c>
      <c r="D631">
        <v>1959.8</v>
      </c>
      <c r="E631">
        <v>1341.14</v>
      </c>
      <c r="F631">
        <v>0</v>
      </c>
      <c r="G631">
        <v>0.14734900000000001</v>
      </c>
      <c r="H631">
        <v>1</v>
      </c>
      <c r="I631">
        <v>0</v>
      </c>
    </row>
    <row r="632" spans="1:9" x14ac:dyDescent="0.25">
      <c r="A632" t="s">
        <v>39</v>
      </c>
      <c r="B632">
        <v>2054.15</v>
      </c>
      <c r="C632">
        <v>2050.64</v>
      </c>
      <c r="D632">
        <v>1958.98</v>
      </c>
      <c r="E632">
        <v>1341.44</v>
      </c>
      <c r="F632">
        <v>0</v>
      </c>
      <c r="G632">
        <v>0.14734900000000001</v>
      </c>
      <c r="H632">
        <v>1</v>
      </c>
      <c r="I632">
        <v>0</v>
      </c>
    </row>
    <row r="633" spans="1:9" x14ac:dyDescent="0.25">
      <c r="A633" t="s">
        <v>39</v>
      </c>
      <c r="B633">
        <v>2059.64</v>
      </c>
      <c r="C633">
        <v>2056.85</v>
      </c>
      <c r="D633">
        <v>1958.11</v>
      </c>
      <c r="E633">
        <v>1342.31</v>
      </c>
      <c r="F633">
        <v>0</v>
      </c>
      <c r="G633">
        <v>0.14734900000000001</v>
      </c>
      <c r="H633">
        <v>1</v>
      </c>
      <c r="I633">
        <v>0</v>
      </c>
    </row>
    <row r="634" spans="1:9" x14ac:dyDescent="0.25">
      <c r="A634" t="s">
        <v>39</v>
      </c>
      <c r="B634">
        <v>2060.88</v>
      </c>
      <c r="C634">
        <v>2058.2199999999998</v>
      </c>
      <c r="D634">
        <v>1958.61</v>
      </c>
      <c r="E634">
        <v>1341.13</v>
      </c>
      <c r="F634">
        <v>0</v>
      </c>
      <c r="G634">
        <v>0.14734900000000001</v>
      </c>
      <c r="H634">
        <v>1</v>
      </c>
      <c r="I634">
        <v>0</v>
      </c>
    </row>
    <row r="635" spans="1:9" x14ac:dyDescent="0.25">
      <c r="A635" t="s">
        <v>39</v>
      </c>
      <c r="B635">
        <v>2572.48</v>
      </c>
      <c r="C635">
        <v>2058.69</v>
      </c>
      <c r="D635">
        <v>1958.01</v>
      </c>
      <c r="E635">
        <v>1341.1</v>
      </c>
      <c r="F635">
        <v>0</v>
      </c>
      <c r="G635">
        <v>0.14734900000000001</v>
      </c>
      <c r="H635">
        <v>1</v>
      </c>
      <c r="I635">
        <v>0</v>
      </c>
    </row>
    <row r="636" spans="1:9" x14ac:dyDescent="0.25">
      <c r="A636" t="s">
        <v>39</v>
      </c>
      <c r="B636">
        <v>3247.94</v>
      </c>
      <c r="C636">
        <v>2068.02</v>
      </c>
      <c r="D636">
        <v>1958.77</v>
      </c>
      <c r="E636">
        <v>1341.09</v>
      </c>
      <c r="F636">
        <v>0</v>
      </c>
      <c r="G636">
        <v>0.14734900000000001</v>
      </c>
      <c r="H636">
        <v>1</v>
      </c>
      <c r="I636">
        <v>0</v>
      </c>
    </row>
    <row r="637" spans="1:9" x14ac:dyDescent="0.25">
      <c r="A637" t="s">
        <v>39</v>
      </c>
      <c r="B637">
        <v>2056.14</v>
      </c>
      <c r="C637">
        <v>2053.41</v>
      </c>
      <c r="D637">
        <v>1959.27</v>
      </c>
      <c r="E637">
        <v>1341.73</v>
      </c>
      <c r="F637">
        <v>0</v>
      </c>
      <c r="G637">
        <v>0.14734900000000001</v>
      </c>
      <c r="H637">
        <v>1</v>
      </c>
      <c r="I637">
        <v>0</v>
      </c>
    </row>
    <row r="638" spans="1:9" x14ac:dyDescent="0.25">
      <c r="A638" t="s">
        <v>39</v>
      </c>
      <c r="B638">
        <v>2060.2800000000002</v>
      </c>
      <c r="C638">
        <v>2057.44</v>
      </c>
      <c r="D638">
        <v>1958.14</v>
      </c>
      <c r="E638">
        <v>1341.39</v>
      </c>
      <c r="F638">
        <v>0</v>
      </c>
      <c r="G638">
        <v>0.14734900000000001</v>
      </c>
      <c r="H638">
        <v>1</v>
      </c>
      <c r="I638">
        <v>0</v>
      </c>
    </row>
    <row r="639" spans="1:9" x14ac:dyDescent="0.25">
      <c r="A639" t="s">
        <v>39</v>
      </c>
      <c r="B639">
        <v>3259.45</v>
      </c>
      <c r="C639">
        <v>2059.58</v>
      </c>
      <c r="D639">
        <v>1958.92</v>
      </c>
      <c r="E639">
        <v>1341.23</v>
      </c>
      <c r="F639">
        <v>0</v>
      </c>
      <c r="G639">
        <v>0.14734900000000001</v>
      </c>
      <c r="H639">
        <v>1</v>
      </c>
      <c r="I639">
        <v>0</v>
      </c>
    </row>
    <row r="640" spans="1:9" x14ac:dyDescent="0.25">
      <c r="A640" t="s">
        <v>39</v>
      </c>
      <c r="B640">
        <v>2681.45</v>
      </c>
      <c r="C640">
        <v>2063.58</v>
      </c>
      <c r="D640">
        <v>1959.15</v>
      </c>
      <c r="E640">
        <v>1341.44</v>
      </c>
      <c r="F640">
        <v>0</v>
      </c>
      <c r="G640">
        <v>0.14734900000000001</v>
      </c>
      <c r="H640">
        <v>1</v>
      </c>
      <c r="I640">
        <v>0</v>
      </c>
    </row>
    <row r="641" spans="1:9" x14ac:dyDescent="0.25">
      <c r="A641" t="s">
        <v>39</v>
      </c>
      <c r="B641">
        <v>2069.23</v>
      </c>
      <c r="C641">
        <v>2066.56</v>
      </c>
      <c r="D641">
        <v>1960.1</v>
      </c>
      <c r="E641">
        <v>1341.79</v>
      </c>
      <c r="F641">
        <v>0</v>
      </c>
      <c r="G641">
        <v>0.14734900000000001</v>
      </c>
      <c r="H641">
        <v>1</v>
      </c>
      <c r="I641">
        <v>0</v>
      </c>
    </row>
    <row r="642" spans="1:9" x14ac:dyDescent="0.25">
      <c r="A642" t="s">
        <v>39</v>
      </c>
      <c r="B642">
        <v>2052.8000000000002</v>
      </c>
      <c r="C642">
        <v>2050.14</v>
      </c>
      <c r="D642">
        <v>1958.81</v>
      </c>
      <c r="E642">
        <v>1341.77</v>
      </c>
      <c r="F642">
        <v>0</v>
      </c>
      <c r="G642">
        <v>0.14734900000000001</v>
      </c>
      <c r="H642">
        <v>1</v>
      </c>
      <c r="I642">
        <v>0</v>
      </c>
    </row>
    <row r="643" spans="1:9" x14ac:dyDescent="0.25">
      <c r="A643" t="s">
        <v>39</v>
      </c>
      <c r="B643">
        <v>3808.4</v>
      </c>
      <c r="C643">
        <v>2053.21</v>
      </c>
      <c r="D643">
        <v>1958.68</v>
      </c>
      <c r="E643">
        <v>1341.57</v>
      </c>
      <c r="F643">
        <v>0</v>
      </c>
      <c r="G643">
        <v>0.14734900000000001</v>
      </c>
      <c r="H643">
        <v>1</v>
      </c>
      <c r="I643">
        <v>0</v>
      </c>
    </row>
    <row r="644" spans="1:9" x14ac:dyDescent="0.25">
      <c r="A644" t="s">
        <v>39</v>
      </c>
      <c r="B644">
        <v>2070.65</v>
      </c>
      <c r="C644">
        <v>2059.62</v>
      </c>
      <c r="D644">
        <v>1958.36</v>
      </c>
      <c r="E644">
        <v>1342.02</v>
      </c>
      <c r="F644">
        <v>0</v>
      </c>
      <c r="G644">
        <v>0.14734900000000001</v>
      </c>
      <c r="H644">
        <v>1</v>
      </c>
      <c r="I644">
        <v>0</v>
      </c>
    </row>
    <row r="645" spans="1:9" x14ac:dyDescent="0.25">
      <c r="A645" t="s">
        <v>39</v>
      </c>
      <c r="B645">
        <v>2071.91</v>
      </c>
      <c r="C645">
        <v>2069.16</v>
      </c>
      <c r="D645">
        <v>1958.3</v>
      </c>
      <c r="E645">
        <v>1341.81</v>
      </c>
      <c r="F645">
        <v>0</v>
      </c>
      <c r="G645">
        <v>0.14734900000000001</v>
      </c>
      <c r="H645">
        <v>1</v>
      </c>
      <c r="I645">
        <v>0</v>
      </c>
    </row>
    <row r="646" spans="1:9" x14ac:dyDescent="0.25">
      <c r="A646" t="s">
        <v>39</v>
      </c>
      <c r="B646">
        <v>2055.54</v>
      </c>
      <c r="C646">
        <v>2052.79</v>
      </c>
      <c r="D646">
        <v>1958.13</v>
      </c>
      <c r="E646">
        <v>1341.15</v>
      </c>
      <c r="F646">
        <v>0</v>
      </c>
      <c r="G646">
        <v>0.14734900000000001</v>
      </c>
      <c r="H646">
        <v>1</v>
      </c>
      <c r="I646">
        <v>0</v>
      </c>
    </row>
    <row r="647" spans="1:9" x14ac:dyDescent="0.25">
      <c r="A647" t="s">
        <v>39</v>
      </c>
      <c r="B647">
        <v>3295.66</v>
      </c>
      <c r="C647">
        <v>2058.52</v>
      </c>
      <c r="D647">
        <v>1959.05</v>
      </c>
      <c r="E647">
        <v>1341.31</v>
      </c>
      <c r="F647">
        <v>0</v>
      </c>
      <c r="G647">
        <v>0.14734900000000001</v>
      </c>
      <c r="H647">
        <v>1</v>
      </c>
      <c r="I647">
        <v>0</v>
      </c>
    </row>
    <row r="648" spans="1:9" x14ac:dyDescent="0.25">
      <c r="A648" t="s">
        <v>39</v>
      </c>
      <c r="B648">
        <v>2668.76</v>
      </c>
      <c r="C648">
        <v>2057.7399999999998</v>
      </c>
      <c r="D648">
        <v>1959.99</v>
      </c>
      <c r="E648">
        <v>1342.06</v>
      </c>
      <c r="F648">
        <v>0</v>
      </c>
      <c r="G648">
        <v>0.14734900000000001</v>
      </c>
      <c r="H648">
        <v>1</v>
      </c>
      <c r="I648">
        <v>0</v>
      </c>
    </row>
    <row r="649" spans="1:9" x14ac:dyDescent="0.25">
      <c r="A649" t="s">
        <v>39</v>
      </c>
      <c r="B649">
        <v>2067.23</v>
      </c>
      <c r="C649">
        <v>2064.5300000000002</v>
      </c>
      <c r="D649">
        <v>1960.34</v>
      </c>
      <c r="E649">
        <v>1341.65</v>
      </c>
      <c r="F649">
        <v>0</v>
      </c>
      <c r="G649">
        <v>0.14734900000000001</v>
      </c>
      <c r="H649">
        <v>1</v>
      </c>
      <c r="I649">
        <v>0</v>
      </c>
    </row>
    <row r="650" spans="1:9" x14ac:dyDescent="0.25">
      <c r="A650" t="s">
        <v>39</v>
      </c>
      <c r="B650">
        <v>2065.34</v>
      </c>
      <c r="C650">
        <v>2062.69</v>
      </c>
      <c r="D650">
        <v>1958.91</v>
      </c>
      <c r="E650">
        <v>1341.56</v>
      </c>
      <c r="F650">
        <v>0</v>
      </c>
      <c r="G650">
        <v>0.14734900000000001</v>
      </c>
      <c r="H650">
        <v>1</v>
      </c>
      <c r="I650">
        <v>0</v>
      </c>
    </row>
    <row r="651" spans="1:9" x14ac:dyDescent="0.25">
      <c r="A651" t="s">
        <v>39</v>
      </c>
      <c r="B651">
        <v>3124.18</v>
      </c>
      <c r="C651">
        <v>2048.06</v>
      </c>
      <c r="D651">
        <v>1959.17</v>
      </c>
      <c r="E651">
        <v>1341.25</v>
      </c>
      <c r="F651">
        <v>0</v>
      </c>
      <c r="G651">
        <v>0.14734900000000001</v>
      </c>
      <c r="H651">
        <v>1</v>
      </c>
      <c r="I651">
        <v>0</v>
      </c>
    </row>
    <row r="652" spans="1:9" x14ac:dyDescent="0.25">
      <c r="A652" t="s">
        <v>39</v>
      </c>
      <c r="B652">
        <v>2655.13</v>
      </c>
      <c r="C652">
        <v>2056.29</v>
      </c>
      <c r="D652">
        <v>1959.92</v>
      </c>
      <c r="E652">
        <v>1342.15</v>
      </c>
      <c r="F652">
        <v>0</v>
      </c>
      <c r="G652">
        <v>0.14734900000000001</v>
      </c>
      <c r="H652">
        <v>1</v>
      </c>
      <c r="I652">
        <v>0</v>
      </c>
    </row>
    <row r="653" spans="1:9" x14ac:dyDescent="0.25">
      <c r="A653" t="s">
        <v>39</v>
      </c>
      <c r="B653">
        <v>2060.09</v>
      </c>
      <c r="C653">
        <v>2057.44</v>
      </c>
      <c r="D653">
        <v>1958.32</v>
      </c>
      <c r="E653">
        <v>1341.86</v>
      </c>
      <c r="F653">
        <v>0</v>
      </c>
      <c r="G653">
        <v>0.14730799999999999</v>
      </c>
      <c r="H653">
        <v>1</v>
      </c>
      <c r="I653">
        <v>0</v>
      </c>
    </row>
    <row r="654" spans="1:9" x14ac:dyDescent="0.25">
      <c r="A654" t="s">
        <v>39</v>
      </c>
      <c r="B654">
        <v>2065.16</v>
      </c>
      <c r="C654">
        <v>2062.4699999999998</v>
      </c>
      <c r="D654">
        <v>1958.69</v>
      </c>
      <c r="E654">
        <v>1341.79</v>
      </c>
      <c r="F654">
        <v>0</v>
      </c>
      <c r="G654">
        <v>0.14730699999999999</v>
      </c>
      <c r="H654">
        <v>1</v>
      </c>
      <c r="I654">
        <v>0</v>
      </c>
    </row>
    <row r="655" spans="1:9" x14ac:dyDescent="0.25">
      <c r="A655" t="s">
        <v>39</v>
      </c>
      <c r="B655">
        <v>3835.06</v>
      </c>
      <c r="C655">
        <v>2066.54</v>
      </c>
      <c r="D655">
        <v>1957.6</v>
      </c>
      <c r="E655">
        <v>1341.16</v>
      </c>
      <c r="F655">
        <v>0</v>
      </c>
      <c r="G655">
        <v>0.14730699999999999</v>
      </c>
      <c r="H655">
        <v>1</v>
      </c>
      <c r="I655">
        <v>0</v>
      </c>
    </row>
    <row r="656" spans="1:9" x14ac:dyDescent="0.25">
      <c r="A656" t="s">
        <v>39</v>
      </c>
      <c r="B656">
        <v>2067.1</v>
      </c>
      <c r="C656">
        <v>2057.12</v>
      </c>
      <c r="D656">
        <v>1959</v>
      </c>
      <c r="E656">
        <v>1342.33</v>
      </c>
      <c r="F656">
        <v>0</v>
      </c>
      <c r="G656">
        <v>0.14730699999999999</v>
      </c>
      <c r="H656">
        <v>1</v>
      </c>
      <c r="I656">
        <v>0</v>
      </c>
    </row>
    <row r="657" spans="1:25" x14ac:dyDescent="0.25">
      <c r="A657" t="s">
        <v>39</v>
      </c>
      <c r="B657">
        <v>2063.79</v>
      </c>
      <c r="C657">
        <v>2060.04</v>
      </c>
      <c r="D657">
        <v>1959.47</v>
      </c>
      <c r="E657">
        <v>1342.05</v>
      </c>
      <c r="F657">
        <v>0</v>
      </c>
      <c r="G657">
        <v>0.147342</v>
      </c>
      <c r="H657">
        <v>1</v>
      </c>
      <c r="I657">
        <v>0</v>
      </c>
    </row>
    <row r="658" spans="1:25" x14ac:dyDescent="0.25">
      <c r="A658" t="s">
        <v>39</v>
      </c>
      <c r="B658">
        <v>2067.1799999999998</v>
      </c>
      <c r="C658">
        <v>2064.4899999999998</v>
      </c>
      <c r="D658">
        <v>1959.85</v>
      </c>
      <c r="E658">
        <v>1341.78</v>
      </c>
      <c r="F658">
        <v>0</v>
      </c>
      <c r="G658">
        <v>0.147342</v>
      </c>
      <c r="H658">
        <v>1</v>
      </c>
      <c r="I658">
        <v>0</v>
      </c>
    </row>
    <row r="659" spans="1:25" x14ac:dyDescent="0.25">
      <c r="A659" t="s">
        <v>39</v>
      </c>
      <c r="B659">
        <v>3149.73</v>
      </c>
      <c r="C659">
        <v>2063.81</v>
      </c>
      <c r="D659">
        <v>1957.46</v>
      </c>
      <c r="E659">
        <v>1341.66</v>
      </c>
      <c r="F659">
        <v>0</v>
      </c>
      <c r="G659">
        <v>0.147343</v>
      </c>
      <c r="H659">
        <v>1</v>
      </c>
      <c r="I659">
        <v>0</v>
      </c>
    </row>
    <row r="660" spans="1:25" x14ac:dyDescent="0.25">
      <c r="A660" t="s">
        <v>39</v>
      </c>
      <c r="B660">
        <v>2643.38</v>
      </c>
      <c r="C660">
        <v>2050.84</v>
      </c>
      <c r="D660">
        <v>1958.17</v>
      </c>
      <c r="E660">
        <v>1341.75</v>
      </c>
      <c r="F660">
        <v>0</v>
      </c>
      <c r="G660">
        <v>0.147342</v>
      </c>
      <c r="H660">
        <v>1</v>
      </c>
      <c r="I660">
        <v>0</v>
      </c>
    </row>
    <row r="661" spans="1:25" x14ac:dyDescent="0.25">
      <c r="A661" t="s">
        <v>39</v>
      </c>
      <c r="B661">
        <v>2060.7399999999998</v>
      </c>
      <c r="C661">
        <v>2057.9</v>
      </c>
      <c r="D661">
        <v>1959.35</v>
      </c>
      <c r="E661">
        <v>1341.38</v>
      </c>
      <c r="F661">
        <v>0</v>
      </c>
      <c r="G661">
        <v>0.147343</v>
      </c>
      <c r="H661">
        <v>1</v>
      </c>
      <c r="I661">
        <v>0</v>
      </c>
    </row>
    <row r="662" spans="1:25" x14ac:dyDescent="0.25">
      <c r="A662" t="s">
        <v>39</v>
      </c>
      <c r="B662">
        <v>2062.06</v>
      </c>
      <c r="C662">
        <v>2058.29</v>
      </c>
      <c r="D662">
        <v>1958.34</v>
      </c>
      <c r="E662">
        <v>1341.35</v>
      </c>
      <c r="F662">
        <v>0</v>
      </c>
      <c r="G662">
        <v>0.14738699999999999</v>
      </c>
      <c r="H662">
        <v>1</v>
      </c>
      <c r="I662">
        <v>0</v>
      </c>
    </row>
    <row r="663" spans="1:25" x14ac:dyDescent="0.25">
      <c r="A663" t="s">
        <v>39</v>
      </c>
      <c r="B663">
        <v>2734.17</v>
      </c>
      <c r="C663">
        <v>2062.5700000000002</v>
      </c>
      <c r="D663">
        <v>1958.67</v>
      </c>
      <c r="E663">
        <v>1340.81</v>
      </c>
      <c r="F663">
        <v>0</v>
      </c>
      <c r="G663">
        <v>0.14738699999999999</v>
      </c>
      <c r="H663">
        <v>1</v>
      </c>
      <c r="I663">
        <v>0</v>
      </c>
    </row>
    <row r="664" spans="1:25" x14ac:dyDescent="0.25">
      <c r="A664" t="s">
        <v>39</v>
      </c>
      <c r="B664">
        <v>3239.88</v>
      </c>
      <c r="C664">
        <v>2064.9499999999998</v>
      </c>
      <c r="D664">
        <v>1957.64</v>
      </c>
      <c r="E664">
        <v>1341.79</v>
      </c>
      <c r="F664">
        <v>0</v>
      </c>
      <c r="G664">
        <v>0.14738699999999999</v>
      </c>
      <c r="H664">
        <v>1</v>
      </c>
      <c r="I664">
        <v>0</v>
      </c>
    </row>
    <row r="665" spans="1:25" x14ac:dyDescent="0.25">
      <c r="A665" t="s">
        <v>39</v>
      </c>
      <c r="B665">
        <v>2055.92</v>
      </c>
      <c r="C665">
        <v>2053.2399999999998</v>
      </c>
      <c r="D665">
        <v>1959.22</v>
      </c>
      <c r="E665">
        <v>1341.41</v>
      </c>
      <c r="F665">
        <v>0</v>
      </c>
      <c r="G665">
        <v>0.14738699999999999</v>
      </c>
      <c r="H665">
        <v>1</v>
      </c>
      <c r="I665">
        <v>0</v>
      </c>
    </row>
    <row r="666" spans="1:25" x14ac:dyDescent="0.25">
      <c r="A666" t="s">
        <v>39</v>
      </c>
      <c r="B666">
        <v>2060.64</v>
      </c>
      <c r="C666">
        <v>2057.86</v>
      </c>
      <c r="D666">
        <v>1959.89</v>
      </c>
      <c r="E666">
        <v>1341.75</v>
      </c>
      <c r="F666">
        <v>0</v>
      </c>
      <c r="G666">
        <v>0.14739099999999999</v>
      </c>
      <c r="H666">
        <v>1</v>
      </c>
      <c r="I666">
        <v>0</v>
      </c>
    </row>
    <row r="667" spans="1:25" x14ac:dyDescent="0.25">
      <c r="A667" t="s">
        <v>39</v>
      </c>
      <c r="B667">
        <v>3763.28</v>
      </c>
      <c r="C667">
        <v>2053.9699999999998</v>
      </c>
      <c r="D667">
        <v>1957.67</v>
      </c>
      <c r="E667">
        <v>1340.78</v>
      </c>
      <c r="F667">
        <v>0</v>
      </c>
      <c r="G667">
        <v>0.14738699999999999</v>
      </c>
      <c r="H667">
        <v>1</v>
      </c>
      <c r="I667">
        <v>0</v>
      </c>
    </row>
    <row r="668" spans="1:25" x14ac:dyDescent="0.25">
      <c r="A668" t="s">
        <v>39</v>
      </c>
      <c r="B668">
        <v>2078.46</v>
      </c>
      <c r="C668">
        <v>2066.48</v>
      </c>
      <c r="D668">
        <v>1958.68</v>
      </c>
      <c r="E668">
        <v>1341.85</v>
      </c>
      <c r="F668">
        <v>0</v>
      </c>
      <c r="G668">
        <v>0.14738699999999999</v>
      </c>
      <c r="H668">
        <v>1</v>
      </c>
      <c r="I668">
        <v>0</v>
      </c>
    </row>
    <row r="669" spans="1:25" x14ac:dyDescent="0.25">
      <c r="A669" t="s">
        <v>39</v>
      </c>
      <c r="B669">
        <v>2054.63</v>
      </c>
      <c r="C669">
        <v>2051.96</v>
      </c>
      <c r="D669">
        <v>1960.44</v>
      </c>
      <c r="E669">
        <v>1342.03</v>
      </c>
      <c r="F669">
        <v>0</v>
      </c>
      <c r="G669">
        <v>0.14738899999999999</v>
      </c>
      <c r="H669">
        <v>1</v>
      </c>
      <c r="I669">
        <v>0</v>
      </c>
    </row>
    <row r="670" spans="1:25" x14ac:dyDescent="0.25">
      <c r="A670" t="s">
        <v>39</v>
      </c>
      <c r="B670">
        <v>2054.75</v>
      </c>
      <c r="C670">
        <v>2052.0500000000002</v>
      </c>
      <c r="D670">
        <v>1958.7</v>
      </c>
      <c r="E670">
        <v>1341.15</v>
      </c>
      <c r="F670">
        <v>0</v>
      </c>
      <c r="G670">
        <v>0.14738699999999999</v>
      </c>
      <c r="H670">
        <v>1</v>
      </c>
      <c r="I670">
        <v>0</v>
      </c>
    </row>
    <row r="671" spans="1:25" x14ac:dyDescent="0.25">
      <c r="A671" t="s">
        <v>39</v>
      </c>
      <c r="B671">
        <v>3261.35</v>
      </c>
      <c r="C671">
        <v>2063.9</v>
      </c>
      <c r="D671">
        <v>1958.11</v>
      </c>
      <c r="E671">
        <v>1341.17</v>
      </c>
      <c r="F671">
        <v>0</v>
      </c>
      <c r="G671">
        <v>0.14738699999999999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2662.47</v>
      </c>
      <c r="C672">
        <v>2061.67</v>
      </c>
      <c r="D672">
        <v>1959.06</v>
      </c>
      <c r="E672">
        <v>1341.68</v>
      </c>
      <c r="F672">
        <v>0</v>
      </c>
      <c r="G672">
        <v>0.14738699999999999</v>
      </c>
      <c r="H672">
        <v>1</v>
      </c>
      <c r="I672">
        <v>0</v>
      </c>
      <c r="R672">
        <f>AVERAGE(B623:B672)</f>
        <v>2518.9476</v>
      </c>
      <c r="S672">
        <f>AVERAGE(C623:C672)</f>
        <v>2058.8243999999995</v>
      </c>
      <c r="U672">
        <f>_xlfn.VAR.P(B623:B672)</f>
        <v>340242.04520623857</v>
      </c>
      <c r="V672">
        <f>_xlfn.VAR.P(C623:C672)</f>
        <v>29.996256640000066</v>
      </c>
      <c r="X672">
        <f>1.96*SQRT(U672)/50</f>
        <v>22.865466020742161</v>
      </c>
      <c r="Y672">
        <f>1.96*SQRT(V672)/50</f>
        <v>0.21469384668240893</v>
      </c>
    </row>
    <row r="673" spans="1:9" x14ac:dyDescent="0.25">
      <c r="A673" t="s">
        <v>38</v>
      </c>
      <c r="B673">
        <v>125950.326227</v>
      </c>
      <c r="C673" t="s">
        <v>36</v>
      </c>
    </row>
    <row r="674" spans="1:9" x14ac:dyDescent="0.25">
      <c r="A674" t="s">
        <v>40</v>
      </c>
      <c r="B674">
        <v>1967.99</v>
      </c>
      <c r="C674">
        <v>1965.78</v>
      </c>
      <c r="D674">
        <v>1855.34</v>
      </c>
      <c r="E674">
        <v>1237.6199999999999</v>
      </c>
      <c r="F674">
        <v>0</v>
      </c>
      <c r="G674">
        <v>0.14730699999999999</v>
      </c>
      <c r="H674">
        <v>1</v>
      </c>
      <c r="I674">
        <v>0</v>
      </c>
    </row>
    <row r="675" spans="1:9" x14ac:dyDescent="0.25">
      <c r="A675" t="s">
        <v>40</v>
      </c>
      <c r="B675">
        <v>1950.27</v>
      </c>
      <c r="C675">
        <v>1948.57</v>
      </c>
      <c r="D675">
        <v>1853.86</v>
      </c>
      <c r="E675">
        <v>1237.3499999999999</v>
      </c>
      <c r="F675">
        <v>0</v>
      </c>
      <c r="G675">
        <v>0.14730699999999999</v>
      </c>
      <c r="H675">
        <v>1</v>
      </c>
      <c r="I675">
        <v>0</v>
      </c>
    </row>
    <row r="676" spans="1:9" x14ac:dyDescent="0.25">
      <c r="A676" t="s">
        <v>40</v>
      </c>
      <c r="B676">
        <v>3369.55</v>
      </c>
      <c r="C676">
        <v>1950.05</v>
      </c>
      <c r="D676">
        <v>1853.89</v>
      </c>
      <c r="E676">
        <v>1237.25</v>
      </c>
      <c r="F676">
        <v>0</v>
      </c>
      <c r="G676">
        <v>0.14730699999999999</v>
      </c>
      <c r="H676">
        <v>1</v>
      </c>
      <c r="I676">
        <v>0</v>
      </c>
    </row>
    <row r="677" spans="1:9" x14ac:dyDescent="0.25">
      <c r="A677" t="s">
        <v>40</v>
      </c>
      <c r="B677">
        <v>2558.48</v>
      </c>
      <c r="C677">
        <v>1953.16</v>
      </c>
      <c r="D677">
        <v>1854.34</v>
      </c>
      <c r="E677">
        <v>1237.05</v>
      </c>
      <c r="F677">
        <v>0</v>
      </c>
      <c r="G677">
        <v>0.147342</v>
      </c>
      <c r="H677">
        <v>1</v>
      </c>
      <c r="I677">
        <v>0</v>
      </c>
    </row>
    <row r="678" spans="1:9" x14ac:dyDescent="0.25">
      <c r="A678" t="s">
        <v>40</v>
      </c>
      <c r="B678">
        <v>1961.98</v>
      </c>
      <c r="C678">
        <v>1960.26</v>
      </c>
      <c r="D678">
        <v>1855.21</v>
      </c>
      <c r="E678">
        <v>1237.8499999999999</v>
      </c>
      <c r="F678">
        <v>0</v>
      </c>
      <c r="G678">
        <v>0.147318</v>
      </c>
      <c r="H678">
        <v>1</v>
      </c>
      <c r="I678">
        <v>0</v>
      </c>
    </row>
    <row r="679" spans="1:9" x14ac:dyDescent="0.25">
      <c r="A679" t="s">
        <v>40</v>
      </c>
      <c r="B679">
        <v>1966.6</v>
      </c>
      <c r="C679">
        <v>1964.9</v>
      </c>
      <c r="D679">
        <v>1853.99</v>
      </c>
      <c r="E679">
        <v>1237.3900000000001</v>
      </c>
      <c r="F679">
        <v>0</v>
      </c>
      <c r="G679">
        <v>0.14729600000000001</v>
      </c>
      <c r="H679">
        <v>1</v>
      </c>
      <c r="I679">
        <v>0</v>
      </c>
    </row>
    <row r="680" spans="1:9" x14ac:dyDescent="0.25">
      <c r="A680" t="s">
        <v>40</v>
      </c>
      <c r="B680">
        <v>3523.13</v>
      </c>
      <c r="C680">
        <v>1949.96</v>
      </c>
      <c r="D680">
        <v>1854.88</v>
      </c>
      <c r="E680">
        <v>1237.4000000000001</v>
      </c>
      <c r="F680">
        <v>0</v>
      </c>
      <c r="G680">
        <v>0.147205</v>
      </c>
      <c r="H680">
        <v>1</v>
      </c>
      <c r="I680">
        <v>0</v>
      </c>
    </row>
    <row r="681" spans="1:9" x14ac:dyDescent="0.25">
      <c r="A681" t="s">
        <v>40</v>
      </c>
      <c r="B681">
        <v>2538.4</v>
      </c>
      <c r="C681">
        <v>1949.36</v>
      </c>
      <c r="D681">
        <v>1854.34</v>
      </c>
      <c r="E681">
        <v>1237.3900000000001</v>
      </c>
      <c r="F681">
        <v>0</v>
      </c>
      <c r="G681">
        <v>0.14729600000000001</v>
      </c>
      <c r="H681">
        <v>1</v>
      </c>
      <c r="I681">
        <v>0</v>
      </c>
    </row>
    <row r="682" spans="1:9" x14ac:dyDescent="0.25">
      <c r="A682" t="s">
        <v>40</v>
      </c>
      <c r="B682">
        <v>1950.9</v>
      </c>
      <c r="C682">
        <v>1949.07</v>
      </c>
      <c r="D682">
        <v>1853.69</v>
      </c>
      <c r="E682">
        <v>1237.0999999999999</v>
      </c>
      <c r="F682">
        <v>0</v>
      </c>
      <c r="G682">
        <v>0.14729600000000001</v>
      </c>
      <c r="H682">
        <v>1</v>
      </c>
      <c r="I682">
        <v>0</v>
      </c>
    </row>
    <row r="683" spans="1:9" x14ac:dyDescent="0.25">
      <c r="A683" t="s">
        <v>40</v>
      </c>
      <c r="B683">
        <v>1954.29</v>
      </c>
      <c r="C683">
        <v>1952.83</v>
      </c>
      <c r="D683">
        <v>1865.6</v>
      </c>
      <c r="E683">
        <v>1249.58</v>
      </c>
      <c r="F683">
        <v>0</v>
      </c>
      <c r="G683">
        <v>0.147205</v>
      </c>
      <c r="H683">
        <v>1</v>
      </c>
      <c r="I683">
        <v>0</v>
      </c>
    </row>
    <row r="684" spans="1:9" x14ac:dyDescent="0.25">
      <c r="A684" t="s">
        <v>40</v>
      </c>
      <c r="B684">
        <v>3061.87</v>
      </c>
      <c r="C684">
        <v>1957.82</v>
      </c>
      <c r="D684">
        <v>1852.96</v>
      </c>
      <c r="E684">
        <v>1237.17</v>
      </c>
      <c r="F684">
        <v>0</v>
      </c>
      <c r="G684">
        <v>0.14730699999999999</v>
      </c>
      <c r="H684">
        <v>1</v>
      </c>
      <c r="I684">
        <v>0</v>
      </c>
    </row>
    <row r="685" spans="1:9" x14ac:dyDescent="0.25">
      <c r="A685" t="s">
        <v>40</v>
      </c>
      <c r="B685">
        <v>3109.35</v>
      </c>
      <c r="C685">
        <v>1947.17</v>
      </c>
      <c r="D685">
        <v>1854.18</v>
      </c>
      <c r="E685">
        <v>1237.32</v>
      </c>
      <c r="F685">
        <v>0</v>
      </c>
      <c r="G685">
        <v>0.147205</v>
      </c>
      <c r="H685">
        <v>1</v>
      </c>
      <c r="I685">
        <v>0</v>
      </c>
    </row>
    <row r="686" spans="1:9" x14ac:dyDescent="0.25">
      <c r="A686" t="s">
        <v>40</v>
      </c>
      <c r="B686">
        <v>1946.79</v>
      </c>
      <c r="C686">
        <v>1945.26</v>
      </c>
      <c r="D686">
        <v>1851.92</v>
      </c>
      <c r="E686">
        <v>1237.43</v>
      </c>
      <c r="F686">
        <v>0</v>
      </c>
      <c r="G686">
        <v>0.14729700000000001</v>
      </c>
      <c r="H686">
        <v>1</v>
      </c>
      <c r="I686">
        <v>0</v>
      </c>
    </row>
    <row r="687" spans="1:9" x14ac:dyDescent="0.25">
      <c r="A687" t="s">
        <v>40</v>
      </c>
      <c r="B687">
        <v>1950.63</v>
      </c>
      <c r="C687">
        <v>1948.84</v>
      </c>
      <c r="D687">
        <v>1853.66</v>
      </c>
      <c r="E687">
        <v>1237.49</v>
      </c>
      <c r="F687">
        <v>0</v>
      </c>
      <c r="G687">
        <v>0.14730699999999999</v>
      </c>
      <c r="H687">
        <v>1</v>
      </c>
      <c r="I687">
        <v>0</v>
      </c>
    </row>
    <row r="688" spans="1:9" x14ac:dyDescent="0.25">
      <c r="A688" t="s">
        <v>40</v>
      </c>
      <c r="B688">
        <v>2902.06</v>
      </c>
      <c r="C688">
        <v>1953.86</v>
      </c>
      <c r="D688">
        <v>1854.63</v>
      </c>
      <c r="E688">
        <v>1237.07</v>
      </c>
      <c r="F688">
        <v>0</v>
      </c>
      <c r="G688">
        <v>0.14730699999999999</v>
      </c>
      <c r="H688">
        <v>1</v>
      </c>
      <c r="I688">
        <v>0</v>
      </c>
    </row>
    <row r="689" spans="1:9" x14ac:dyDescent="0.25">
      <c r="A689" t="s">
        <v>40</v>
      </c>
      <c r="B689">
        <v>3143.22</v>
      </c>
      <c r="C689">
        <v>1963.72</v>
      </c>
      <c r="D689">
        <v>1855.15</v>
      </c>
      <c r="E689">
        <v>1237.6400000000001</v>
      </c>
      <c r="F689">
        <v>0</v>
      </c>
      <c r="G689">
        <v>0.14727599999999999</v>
      </c>
      <c r="H689">
        <v>1</v>
      </c>
      <c r="I689">
        <v>0</v>
      </c>
    </row>
    <row r="690" spans="1:9" x14ac:dyDescent="0.25">
      <c r="A690" t="s">
        <v>40</v>
      </c>
      <c r="B690">
        <v>1951.42</v>
      </c>
      <c r="C690">
        <v>1949.68</v>
      </c>
      <c r="D690">
        <v>1854.41</v>
      </c>
      <c r="E690">
        <v>1237.73</v>
      </c>
      <c r="F690">
        <v>0</v>
      </c>
      <c r="G690">
        <v>0.147337</v>
      </c>
      <c r="H690">
        <v>1</v>
      </c>
      <c r="I690">
        <v>0</v>
      </c>
    </row>
    <row r="691" spans="1:9" x14ac:dyDescent="0.25">
      <c r="A691" t="s">
        <v>40</v>
      </c>
      <c r="B691">
        <v>1951.45</v>
      </c>
      <c r="C691">
        <v>1949.66</v>
      </c>
      <c r="D691">
        <v>1854.93</v>
      </c>
      <c r="E691">
        <v>1238</v>
      </c>
      <c r="F691">
        <v>0</v>
      </c>
      <c r="G691">
        <v>0.14731900000000001</v>
      </c>
      <c r="H691">
        <v>1</v>
      </c>
      <c r="I691">
        <v>0</v>
      </c>
    </row>
    <row r="692" spans="1:9" x14ac:dyDescent="0.25">
      <c r="A692" t="s">
        <v>40</v>
      </c>
      <c r="B692">
        <v>3017.29</v>
      </c>
      <c r="C692">
        <v>1948.68</v>
      </c>
      <c r="D692">
        <v>1853.58</v>
      </c>
      <c r="E692">
        <v>1237.6099999999999</v>
      </c>
      <c r="F692">
        <v>0</v>
      </c>
      <c r="G692">
        <v>0.14729600000000001</v>
      </c>
      <c r="H692">
        <v>1</v>
      </c>
      <c r="I692">
        <v>0</v>
      </c>
    </row>
    <row r="693" spans="1:9" x14ac:dyDescent="0.25">
      <c r="A693" t="s">
        <v>40</v>
      </c>
      <c r="B693">
        <v>3129.27</v>
      </c>
      <c r="C693">
        <v>1958.27</v>
      </c>
      <c r="D693">
        <v>1854.75</v>
      </c>
      <c r="E693">
        <v>1237.46</v>
      </c>
      <c r="F693">
        <v>0</v>
      </c>
      <c r="G693">
        <v>0.14729600000000001</v>
      </c>
      <c r="H693">
        <v>1</v>
      </c>
      <c r="I693">
        <v>0</v>
      </c>
    </row>
    <row r="694" spans="1:9" x14ac:dyDescent="0.25">
      <c r="A694" t="s">
        <v>40</v>
      </c>
      <c r="B694">
        <v>1967.13</v>
      </c>
      <c r="C694">
        <v>1965.39</v>
      </c>
      <c r="D694">
        <v>1854.61</v>
      </c>
      <c r="E694">
        <v>1237.55</v>
      </c>
      <c r="F694">
        <v>0</v>
      </c>
      <c r="G694">
        <v>0.14730699999999999</v>
      </c>
      <c r="H694">
        <v>1</v>
      </c>
      <c r="I694">
        <v>0</v>
      </c>
    </row>
    <row r="695" spans="1:9" x14ac:dyDescent="0.25">
      <c r="A695" t="s">
        <v>40</v>
      </c>
      <c r="B695">
        <v>1950.81</v>
      </c>
      <c r="C695">
        <v>1949.1</v>
      </c>
      <c r="D695">
        <v>1854.14</v>
      </c>
      <c r="E695">
        <v>1237.71</v>
      </c>
      <c r="F695">
        <v>0</v>
      </c>
      <c r="G695">
        <v>0.14730699999999999</v>
      </c>
      <c r="H695">
        <v>1</v>
      </c>
      <c r="I695">
        <v>0</v>
      </c>
    </row>
    <row r="696" spans="1:9" x14ac:dyDescent="0.25">
      <c r="A696" t="s">
        <v>40</v>
      </c>
      <c r="B696">
        <v>2894.05</v>
      </c>
      <c r="C696">
        <v>1954.31</v>
      </c>
      <c r="D696">
        <v>1855.27</v>
      </c>
      <c r="E696">
        <v>1237.69</v>
      </c>
      <c r="F696">
        <v>0</v>
      </c>
      <c r="G696">
        <v>0.14730699999999999</v>
      </c>
      <c r="H696">
        <v>1</v>
      </c>
      <c r="I696">
        <v>0</v>
      </c>
    </row>
    <row r="697" spans="1:9" x14ac:dyDescent="0.25">
      <c r="A697" t="s">
        <v>40</v>
      </c>
      <c r="B697">
        <v>3126.46</v>
      </c>
      <c r="C697">
        <v>1951.52</v>
      </c>
      <c r="D697">
        <v>1853.41</v>
      </c>
      <c r="E697">
        <v>1237.3800000000001</v>
      </c>
      <c r="F697">
        <v>0</v>
      </c>
      <c r="G697">
        <v>0.14729600000000001</v>
      </c>
      <c r="H697">
        <v>1</v>
      </c>
      <c r="I697">
        <v>0</v>
      </c>
    </row>
    <row r="698" spans="1:9" x14ac:dyDescent="0.25">
      <c r="A698" t="s">
        <v>40</v>
      </c>
      <c r="B698">
        <v>1960.5</v>
      </c>
      <c r="C698">
        <v>1958.79</v>
      </c>
      <c r="D698">
        <v>1854.63</v>
      </c>
      <c r="E698">
        <v>1237.55</v>
      </c>
      <c r="F698">
        <v>0</v>
      </c>
      <c r="G698">
        <v>0.14729700000000001</v>
      </c>
      <c r="H698">
        <v>1</v>
      </c>
      <c r="I698">
        <v>0</v>
      </c>
    </row>
    <row r="699" spans="1:9" x14ac:dyDescent="0.25">
      <c r="A699" t="s">
        <v>40</v>
      </c>
      <c r="B699">
        <v>1966.68</v>
      </c>
      <c r="C699">
        <v>1964.95</v>
      </c>
      <c r="D699">
        <v>1854.27</v>
      </c>
      <c r="E699">
        <v>1237.42</v>
      </c>
      <c r="F699">
        <v>0</v>
      </c>
      <c r="G699">
        <v>0.14733099999999999</v>
      </c>
      <c r="H699">
        <v>1</v>
      </c>
      <c r="I699">
        <v>0</v>
      </c>
    </row>
    <row r="700" spans="1:9" x14ac:dyDescent="0.25">
      <c r="A700" t="s">
        <v>40</v>
      </c>
      <c r="B700">
        <v>2965.32</v>
      </c>
      <c r="C700">
        <v>1947.22</v>
      </c>
      <c r="D700">
        <v>1854.35</v>
      </c>
      <c r="E700">
        <v>1237.5999999999999</v>
      </c>
      <c r="F700">
        <v>0</v>
      </c>
      <c r="G700">
        <v>0.147318</v>
      </c>
      <c r="H700">
        <v>1</v>
      </c>
      <c r="I700">
        <v>0</v>
      </c>
    </row>
    <row r="701" spans="1:9" x14ac:dyDescent="0.25">
      <c r="A701" t="s">
        <v>40</v>
      </c>
      <c r="B701">
        <v>3125.24</v>
      </c>
      <c r="C701">
        <v>1952.52</v>
      </c>
      <c r="D701">
        <v>1855.15</v>
      </c>
      <c r="E701">
        <v>1237.74</v>
      </c>
      <c r="F701">
        <v>0</v>
      </c>
      <c r="G701">
        <v>0.14729600000000001</v>
      </c>
      <c r="H701">
        <v>1</v>
      </c>
      <c r="I701">
        <v>0</v>
      </c>
    </row>
    <row r="702" spans="1:9" x14ac:dyDescent="0.25">
      <c r="A702" t="s">
        <v>40</v>
      </c>
      <c r="B702">
        <v>1957.16</v>
      </c>
      <c r="C702">
        <v>1955.03</v>
      </c>
      <c r="D702">
        <v>1854.13</v>
      </c>
      <c r="E702">
        <v>1237.4000000000001</v>
      </c>
      <c r="F702">
        <v>0</v>
      </c>
      <c r="G702">
        <v>0.14729600000000001</v>
      </c>
      <c r="H702">
        <v>1</v>
      </c>
      <c r="I702">
        <v>0</v>
      </c>
    </row>
    <row r="703" spans="1:9" x14ac:dyDescent="0.25">
      <c r="A703" t="s">
        <v>40</v>
      </c>
      <c r="B703">
        <v>1960.77</v>
      </c>
      <c r="C703">
        <v>1959.09</v>
      </c>
      <c r="D703">
        <v>1854.32</v>
      </c>
      <c r="E703">
        <v>1237.54</v>
      </c>
      <c r="F703">
        <v>0</v>
      </c>
      <c r="G703">
        <v>0.14729600000000001</v>
      </c>
      <c r="H703">
        <v>1</v>
      </c>
      <c r="I703">
        <v>0</v>
      </c>
    </row>
    <row r="704" spans="1:9" x14ac:dyDescent="0.25">
      <c r="A704" t="s">
        <v>40</v>
      </c>
      <c r="B704">
        <v>2897.33</v>
      </c>
      <c r="C704">
        <v>1964.34</v>
      </c>
      <c r="D704">
        <v>1854.21</v>
      </c>
      <c r="E704">
        <v>1237.9100000000001</v>
      </c>
      <c r="F704">
        <v>0</v>
      </c>
      <c r="G704">
        <v>0.14729700000000001</v>
      </c>
      <c r="H704">
        <v>1</v>
      </c>
      <c r="I704">
        <v>0</v>
      </c>
    </row>
    <row r="705" spans="1:9" x14ac:dyDescent="0.25">
      <c r="A705" t="s">
        <v>40</v>
      </c>
      <c r="B705">
        <v>3126.83</v>
      </c>
      <c r="C705">
        <v>1949.09</v>
      </c>
      <c r="D705">
        <v>1855.36</v>
      </c>
      <c r="E705">
        <v>1237.8699999999999</v>
      </c>
      <c r="F705">
        <v>0</v>
      </c>
      <c r="G705">
        <v>0.14729900000000001</v>
      </c>
      <c r="H705">
        <v>1</v>
      </c>
      <c r="I705">
        <v>0</v>
      </c>
    </row>
    <row r="706" spans="1:9" x14ac:dyDescent="0.25">
      <c r="A706" t="s">
        <v>40</v>
      </c>
      <c r="B706">
        <v>1950.34</v>
      </c>
      <c r="C706">
        <v>1948.67</v>
      </c>
      <c r="D706">
        <v>1853.51</v>
      </c>
      <c r="E706">
        <v>1237.3900000000001</v>
      </c>
      <c r="F706">
        <v>0</v>
      </c>
      <c r="G706">
        <v>0.14733099999999999</v>
      </c>
      <c r="H706">
        <v>1</v>
      </c>
      <c r="I706">
        <v>0</v>
      </c>
    </row>
    <row r="707" spans="1:9" x14ac:dyDescent="0.25">
      <c r="A707" t="s">
        <v>40</v>
      </c>
      <c r="B707">
        <v>1951.78</v>
      </c>
      <c r="C707">
        <v>1949.9</v>
      </c>
      <c r="D707">
        <v>1853.51</v>
      </c>
      <c r="E707">
        <v>1237.3699999999999</v>
      </c>
      <c r="F707">
        <v>0</v>
      </c>
      <c r="G707">
        <v>0.147318</v>
      </c>
      <c r="H707">
        <v>1</v>
      </c>
      <c r="I707">
        <v>0</v>
      </c>
    </row>
    <row r="708" spans="1:9" x14ac:dyDescent="0.25">
      <c r="A708" t="s">
        <v>40</v>
      </c>
      <c r="B708">
        <v>1955.89</v>
      </c>
      <c r="C708">
        <v>1954.38</v>
      </c>
      <c r="D708">
        <v>1853.8</v>
      </c>
      <c r="E708">
        <v>1237.17</v>
      </c>
      <c r="F708">
        <v>0</v>
      </c>
      <c r="G708">
        <v>0.14729600000000001</v>
      </c>
      <c r="H708">
        <v>1</v>
      </c>
      <c r="I708">
        <v>0</v>
      </c>
    </row>
    <row r="709" spans="1:9" x14ac:dyDescent="0.25">
      <c r="A709" t="s">
        <v>40</v>
      </c>
      <c r="B709">
        <v>2146.8200000000002</v>
      </c>
      <c r="C709">
        <v>1959.92</v>
      </c>
      <c r="D709">
        <v>1854.43</v>
      </c>
      <c r="E709">
        <v>1238.99</v>
      </c>
      <c r="F709">
        <v>0</v>
      </c>
      <c r="G709">
        <v>0.14729999999999999</v>
      </c>
      <c r="H709">
        <v>1</v>
      </c>
      <c r="I709">
        <v>0</v>
      </c>
    </row>
    <row r="710" spans="1:9" x14ac:dyDescent="0.25">
      <c r="A710" t="s">
        <v>40</v>
      </c>
      <c r="B710">
        <v>1948.37</v>
      </c>
      <c r="C710">
        <v>1945.85</v>
      </c>
      <c r="D710">
        <v>1854.41</v>
      </c>
      <c r="E710">
        <v>1237.27</v>
      </c>
      <c r="F710">
        <v>0</v>
      </c>
      <c r="G710">
        <v>0.14730699999999999</v>
      </c>
      <c r="H710">
        <v>1</v>
      </c>
      <c r="I710">
        <v>0</v>
      </c>
    </row>
    <row r="711" spans="1:9" x14ac:dyDescent="0.25">
      <c r="A711" t="s">
        <v>40</v>
      </c>
      <c r="B711">
        <v>1956.06</v>
      </c>
      <c r="C711">
        <v>1954.27</v>
      </c>
      <c r="D711">
        <v>1855.18</v>
      </c>
      <c r="E711">
        <v>1237.7</v>
      </c>
      <c r="F711">
        <v>0</v>
      </c>
      <c r="G711">
        <v>0.14729600000000001</v>
      </c>
      <c r="H711">
        <v>1</v>
      </c>
      <c r="I711">
        <v>0</v>
      </c>
    </row>
    <row r="712" spans="1:9" x14ac:dyDescent="0.25">
      <c r="A712" t="s">
        <v>40</v>
      </c>
      <c r="B712">
        <v>1955.07</v>
      </c>
      <c r="C712">
        <v>1952.96</v>
      </c>
      <c r="D712">
        <v>1852.65</v>
      </c>
      <c r="E712">
        <v>1236.99</v>
      </c>
      <c r="F712">
        <v>0</v>
      </c>
      <c r="G712">
        <v>0.14729600000000001</v>
      </c>
      <c r="H712">
        <v>1</v>
      </c>
      <c r="I712">
        <v>0</v>
      </c>
    </row>
    <row r="713" spans="1:9" x14ac:dyDescent="0.25">
      <c r="A713" t="s">
        <v>40</v>
      </c>
      <c r="B713">
        <v>1960.34</v>
      </c>
      <c r="C713">
        <v>1958.64</v>
      </c>
      <c r="D713">
        <v>1853.63</v>
      </c>
      <c r="E713">
        <v>1237.3499999999999</v>
      </c>
      <c r="F713">
        <v>0</v>
      </c>
      <c r="G713">
        <v>0.14729600000000001</v>
      </c>
      <c r="H713">
        <v>1</v>
      </c>
      <c r="I713">
        <v>0</v>
      </c>
    </row>
    <row r="714" spans="1:9" x14ac:dyDescent="0.25">
      <c r="A714" t="s">
        <v>40</v>
      </c>
      <c r="B714">
        <v>2278.61</v>
      </c>
      <c r="C714">
        <v>1962.91</v>
      </c>
      <c r="D714">
        <v>1855.66</v>
      </c>
      <c r="E714">
        <v>1237.7</v>
      </c>
      <c r="F714">
        <v>0</v>
      </c>
      <c r="G714">
        <v>0.14729600000000001</v>
      </c>
      <c r="H714">
        <v>1</v>
      </c>
      <c r="I714">
        <v>0</v>
      </c>
    </row>
    <row r="715" spans="1:9" x14ac:dyDescent="0.25">
      <c r="A715" t="s">
        <v>40</v>
      </c>
      <c r="B715">
        <v>1945.74</v>
      </c>
      <c r="C715">
        <v>1943.18</v>
      </c>
      <c r="D715">
        <v>1853.78</v>
      </c>
      <c r="E715">
        <v>1237.17</v>
      </c>
      <c r="F715">
        <v>0</v>
      </c>
      <c r="G715">
        <v>0.147318</v>
      </c>
      <c r="H715">
        <v>1</v>
      </c>
      <c r="I715">
        <v>0</v>
      </c>
    </row>
    <row r="716" spans="1:9" x14ac:dyDescent="0.25">
      <c r="A716" t="s">
        <v>40</v>
      </c>
      <c r="B716">
        <v>1950.52</v>
      </c>
      <c r="C716">
        <v>1948.84</v>
      </c>
      <c r="D716">
        <v>1854.13</v>
      </c>
      <c r="E716">
        <v>1237.5899999999999</v>
      </c>
      <c r="F716">
        <v>0</v>
      </c>
      <c r="G716">
        <v>0.147315</v>
      </c>
      <c r="H716">
        <v>1</v>
      </c>
      <c r="I716">
        <v>0</v>
      </c>
    </row>
    <row r="717" spans="1:9" x14ac:dyDescent="0.25">
      <c r="A717" t="s">
        <v>40</v>
      </c>
      <c r="B717">
        <v>1954.91</v>
      </c>
      <c r="C717">
        <v>1953.13</v>
      </c>
      <c r="D717">
        <v>1854.13</v>
      </c>
      <c r="E717">
        <v>1237.5</v>
      </c>
      <c r="F717">
        <v>0</v>
      </c>
      <c r="G717">
        <v>0.14713599999999999</v>
      </c>
      <c r="H717">
        <v>1</v>
      </c>
      <c r="I717">
        <v>0</v>
      </c>
    </row>
    <row r="718" spans="1:9" x14ac:dyDescent="0.25">
      <c r="A718" t="s">
        <v>40</v>
      </c>
      <c r="B718">
        <v>4253.3900000000003</v>
      </c>
      <c r="C718">
        <v>1952.08</v>
      </c>
      <c r="D718">
        <v>1854.22</v>
      </c>
      <c r="E718">
        <v>1237.48</v>
      </c>
      <c r="F718">
        <v>0</v>
      </c>
      <c r="G718">
        <v>0.14732999999999999</v>
      </c>
      <c r="H718">
        <v>1</v>
      </c>
      <c r="I718">
        <v>0</v>
      </c>
    </row>
    <row r="719" spans="1:9" x14ac:dyDescent="0.25">
      <c r="A719" t="s">
        <v>40</v>
      </c>
      <c r="B719">
        <v>1961.42</v>
      </c>
      <c r="C719">
        <v>1958.93</v>
      </c>
      <c r="D719">
        <v>1852.97</v>
      </c>
      <c r="E719">
        <v>1237.54</v>
      </c>
      <c r="F719">
        <v>0</v>
      </c>
      <c r="G719">
        <v>0.14729600000000001</v>
      </c>
      <c r="H719">
        <v>1</v>
      </c>
      <c r="I719">
        <v>0</v>
      </c>
    </row>
    <row r="720" spans="1:9" x14ac:dyDescent="0.25">
      <c r="A720" t="s">
        <v>40</v>
      </c>
      <c r="B720">
        <v>1945.35</v>
      </c>
      <c r="C720">
        <v>1943.84</v>
      </c>
      <c r="D720">
        <v>1853.94</v>
      </c>
      <c r="E720">
        <v>1237.72</v>
      </c>
      <c r="F720">
        <v>0</v>
      </c>
      <c r="G720">
        <v>0.14729600000000001</v>
      </c>
      <c r="H720">
        <v>1</v>
      </c>
      <c r="I720">
        <v>0</v>
      </c>
    </row>
    <row r="721" spans="1:25" x14ac:dyDescent="0.25">
      <c r="A721" t="s">
        <v>40</v>
      </c>
      <c r="B721">
        <v>1948.39</v>
      </c>
      <c r="C721">
        <v>1946.86</v>
      </c>
      <c r="D721">
        <v>1853.24</v>
      </c>
      <c r="E721">
        <v>1237.6300000000001</v>
      </c>
      <c r="F721">
        <v>0</v>
      </c>
      <c r="G721">
        <v>0.14729700000000001</v>
      </c>
      <c r="H721">
        <v>1</v>
      </c>
      <c r="I721">
        <v>0</v>
      </c>
    </row>
    <row r="722" spans="1:25" x14ac:dyDescent="0.25">
      <c r="A722" t="s">
        <v>40</v>
      </c>
      <c r="B722">
        <v>2801.51</v>
      </c>
      <c r="C722">
        <v>1948.16</v>
      </c>
      <c r="D722">
        <v>1852.4</v>
      </c>
      <c r="E722">
        <v>1237.04</v>
      </c>
      <c r="F722">
        <v>0</v>
      </c>
      <c r="G722">
        <v>0.147337</v>
      </c>
      <c r="H722">
        <v>1</v>
      </c>
      <c r="I722">
        <v>0</v>
      </c>
    </row>
    <row r="723" spans="1:25" x14ac:dyDescent="0.25">
      <c r="A723" t="s">
        <v>40</v>
      </c>
      <c r="B723">
        <v>3133.83</v>
      </c>
      <c r="C723">
        <v>1956.1</v>
      </c>
      <c r="D723">
        <v>1853.46</v>
      </c>
      <c r="E723">
        <v>1237.3499999999999</v>
      </c>
      <c r="F723">
        <v>0</v>
      </c>
      <c r="G723">
        <v>0.14729700000000001</v>
      </c>
      <c r="H723">
        <v>1</v>
      </c>
      <c r="I723">
        <v>0</v>
      </c>
    </row>
    <row r="724" spans="1:25" x14ac:dyDescent="0.25">
      <c r="A724" t="s">
        <v>40</v>
      </c>
      <c r="B724">
        <v>1963.2</v>
      </c>
      <c r="C724">
        <v>1961.46</v>
      </c>
      <c r="D724">
        <v>1853.09</v>
      </c>
      <c r="E724">
        <v>1237.29</v>
      </c>
      <c r="F724">
        <v>0</v>
      </c>
      <c r="G724">
        <v>0.147342</v>
      </c>
      <c r="H724">
        <v>1</v>
      </c>
      <c r="I724">
        <v>0</v>
      </c>
    </row>
    <row r="725" spans="1:25" x14ac:dyDescent="0.25">
      <c r="A725" t="s">
        <v>40</v>
      </c>
      <c r="B725">
        <v>1947.05</v>
      </c>
      <c r="C725">
        <v>1945.45</v>
      </c>
      <c r="D725">
        <v>1853.98</v>
      </c>
      <c r="E725">
        <v>1237.47</v>
      </c>
      <c r="F725">
        <v>0</v>
      </c>
      <c r="G725">
        <v>0.14729600000000001</v>
      </c>
      <c r="H725">
        <v>1</v>
      </c>
      <c r="I725">
        <v>0</v>
      </c>
    </row>
    <row r="726" spans="1:25" x14ac:dyDescent="0.25">
      <c r="A726" t="s">
        <v>40</v>
      </c>
      <c r="B726">
        <v>1951.01</v>
      </c>
      <c r="C726">
        <v>1949.31</v>
      </c>
      <c r="D726">
        <v>1854.61</v>
      </c>
      <c r="E726">
        <v>1237.8800000000001</v>
      </c>
      <c r="F726">
        <v>0</v>
      </c>
      <c r="G726">
        <v>0.14730699999999999</v>
      </c>
      <c r="H726">
        <v>1</v>
      </c>
      <c r="I726">
        <v>0</v>
      </c>
    </row>
    <row r="727" spans="1:25" x14ac:dyDescent="0.25">
      <c r="A727" t="s">
        <v>40</v>
      </c>
      <c r="B727">
        <v>2176.37</v>
      </c>
      <c r="C727">
        <v>1951</v>
      </c>
      <c r="D727">
        <v>1855.37</v>
      </c>
      <c r="E727">
        <v>1238.17</v>
      </c>
      <c r="F727">
        <v>0</v>
      </c>
      <c r="G727">
        <v>0.147337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1957.09</v>
      </c>
      <c r="C728">
        <v>1954.51</v>
      </c>
      <c r="D728">
        <v>1853.52</v>
      </c>
      <c r="E728">
        <v>1237.5899999999999</v>
      </c>
      <c r="F728">
        <v>0</v>
      </c>
      <c r="G728">
        <v>0.14729600000000001</v>
      </c>
      <c r="H728">
        <v>1</v>
      </c>
      <c r="I728">
        <v>0</v>
      </c>
      <c r="R728">
        <f>AVERAGE(B679:B728)</f>
        <v>2359.7601999999997</v>
      </c>
      <c r="S728">
        <f>AVERAGE(C679:C728)</f>
        <v>1953.2155999999993</v>
      </c>
      <c r="U728">
        <f>_xlfn.VAR.P(B679:B728)</f>
        <v>329354.3401459587</v>
      </c>
      <c r="V728">
        <f>_xlfn.VAR.P(C679:C728)</f>
        <v>35.548500640000178</v>
      </c>
      <c r="X728">
        <f>1.96*SQRT(U728)/50</f>
        <v>22.496645377519869</v>
      </c>
      <c r="Y728">
        <f>1.96*SQRT(V728)/50</f>
        <v>0.23372044844953099</v>
      </c>
    </row>
    <row r="729" spans="1:25" x14ac:dyDescent="0.25">
      <c r="A729" t="s">
        <v>40</v>
      </c>
      <c r="B729">
        <v>117991.06776200001</v>
      </c>
      <c r="C729" t="s">
        <v>36</v>
      </c>
      <c r="U729" t="s">
        <v>73</v>
      </c>
    </row>
    <row r="730" spans="1:25" x14ac:dyDescent="0.25">
      <c r="A730" t="s">
        <v>87</v>
      </c>
      <c r="B730">
        <v>1720.2</v>
      </c>
      <c r="C730">
        <v>1718.17</v>
      </c>
      <c r="D730">
        <v>1629.25</v>
      </c>
      <c r="E730">
        <v>1279</v>
      </c>
      <c r="F730">
        <v>0</v>
      </c>
      <c r="G730">
        <v>8.4351499999999996E-2</v>
      </c>
      <c r="H730">
        <v>0.90046999999999999</v>
      </c>
      <c r="I730">
        <v>0</v>
      </c>
      <c r="U730">
        <f>_xlfn.STDEV.P(B679:B728)</f>
        <v>573.89401473264968</v>
      </c>
      <c r="V730">
        <f>_xlfn.STDEV.P(C679:C728)</f>
        <v>5.9622563379982392</v>
      </c>
    </row>
    <row r="731" spans="1:25" x14ac:dyDescent="0.25">
      <c r="A731" t="s">
        <v>87</v>
      </c>
      <c r="B731">
        <v>1738.62</v>
      </c>
      <c r="C731">
        <v>1735.93</v>
      </c>
      <c r="D731">
        <v>1629.15</v>
      </c>
      <c r="E731">
        <v>1279.01</v>
      </c>
      <c r="F731">
        <v>0</v>
      </c>
      <c r="G731">
        <v>8.3586400000000005E-2</v>
      </c>
      <c r="H731">
        <v>0.90107199999999998</v>
      </c>
      <c r="I731">
        <v>0</v>
      </c>
    </row>
    <row r="732" spans="1:25" x14ac:dyDescent="0.25">
      <c r="A732" t="s">
        <v>87</v>
      </c>
      <c r="B732">
        <v>1722.99</v>
      </c>
      <c r="C732">
        <v>1720.33</v>
      </c>
      <c r="D732">
        <v>1629.16</v>
      </c>
      <c r="E732">
        <v>1279.1099999999999</v>
      </c>
      <c r="F732">
        <v>0</v>
      </c>
      <c r="G732">
        <v>8.7018200000000004E-2</v>
      </c>
      <c r="H732">
        <v>0.90103900000000003</v>
      </c>
      <c r="I732">
        <v>0</v>
      </c>
    </row>
    <row r="733" spans="1:25" x14ac:dyDescent="0.25">
      <c r="A733" t="s">
        <v>87</v>
      </c>
      <c r="B733">
        <v>3023.6</v>
      </c>
      <c r="C733">
        <v>1723.42</v>
      </c>
      <c r="D733">
        <v>1629.42</v>
      </c>
      <c r="E733">
        <v>1279.23</v>
      </c>
      <c r="F733">
        <v>0</v>
      </c>
      <c r="G733">
        <v>9.2154399999999997E-2</v>
      </c>
      <c r="H733">
        <v>0.90003699999999998</v>
      </c>
      <c r="I733">
        <v>0</v>
      </c>
    </row>
    <row r="734" spans="1:25" x14ac:dyDescent="0.25">
      <c r="A734" t="s">
        <v>87</v>
      </c>
      <c r="B734">
        <v>1733.75</v>
      </c>
      <c r="C734">
        <v>1723.59</v>
      </c>
      <c r="D734">
        <v>1629.13</v>
      </c>
      <c r="E734">
        <v>1279.1500000000001</v>
      </c>
      <c r="F734">
        <v>0</v>
      </c>
      <c r="G734">
        <v>0.114924</v>
      </c>
      <c r="H734">
        <v>0.90005999999999997</v>
      </c>
      <c r="I734">
        <v>0</v>
      </c>
    </row>
    <row r="735" spans="1:25" x14ac:dyDescent="0.25">
      <c r="A735" t="s">
        <v>87</v>
      </c>
      <c r="B735">
        <v>1729.31</v>
      </c>
      <c r="C735">
        <v>1726.7</v>
      </c>
      <c r="D735">
        <v>1629.19</v>
      </c>
      <c r="E735">
        <v>1279.05</v>
      </c>
      <c r="F735">
        <v>0</v>
      </c>
      <c r="G735">
        <v>0.114925</v>
      </c>
      <c r="H735">
        <v>0.90083000000000002</v>
      </c>
      <c r="I735">
        <v>0</v>
      </c>
    </row>
    <row r="736" spans="1:25" x14ac:dyDescent="0.25">
      <c r="A736" t="s">
        <v>87</v>
      </c>
      <c r="B736">
        <v>1735.27</v>
      </c>
      <c r="C736">
        <v>1732.59</v>
      </c>
      <c r="D736">
        <v>1629.07</v>
      </c>
      <c r="E736">
        <v>1279.03</v>
      </c>
      <c r="F736">
        <v>0</v>
      </c>
      <c r="G736">
        <v>0.11494500000000001</v>
      </c>
      <c r="H736">
        <v>0.900806</v>
      </c>
      <c r="I736">
        <v>0</v>
      </c>
    </row>
    <row r="737" spans="1:9" x14ac:dyDescent="0.25">
      <c r="A737" t="s">
        <v>87</v>
      </c>
      <c r="B737">
        <v>1719.35</v>
      </c>
      <c r="C737">
        <v>1716.71</v>
      </c>
      <c r="D737">
        <v>1629.32</v>
      </c>
      <c r="E737">
        <v>1279.33</v>
      </c>
      <c r="F737">
        <v>0</v>
      </c>
      <c r="G737">
        <v>0.114926</v>
      </c>
      <c r="H737">
        <v>0.89984600000000003</v>
      </c>
      <c r="I737">
        <v>0</v>
      </c>
    </row>
    <row r="738" spans="1:9" x14ac:dyDescent="0.25">
      <c r="A738" t="s">
        <v>87</v>
      </c>
      <c r="B738">
        <v>3085.16</v>
      </c>
      <c r="C738">
        <v>1715.18</v>
      </c>
      <c r="D738">
        <v>1628.97</v>
      </c>
      <c r="E738">
        <v>1279</v>
      </c>
      <c r="F738">
        <v>0</v>
      </c>
      <c r="G738">
        <v>8.4427100000000005E-2</v>
      </c>
      <c r="H738">
        <v>0.89991600000000005</v>
      </c>
      <c r="I738">
        <v>0</v>
      </c>
    </row>
    <row r="739" spans="1:9" x14ac:dyDescent="0.25">
      <c r="A739" t="s">
        <v>87</v>
      </c>
      <c r="B739">
        <v>1805.92</v>
      </c>
      <c r="C739">
        <v>1723.22</v>
      </c>
      <c r="D739">
        <v>1636.22</v>
      </c>
      <c r="E739">
        <v>1286.1300000000001</v>
      </c>
      <c r="F739">
        <v>0</v>
      </c>
      <c r="G739">
        <v>9.5290700000000006E-2</v>
      </c>
      <c r="H739">
        <v>0.90099899999999999</v>
      </c>
      <c r="I739">
        <v>0</v>
      </c>
    </row>
    <row r="740" spans="1:9" x14ac:dyDescent="0.25">
      <c r="A740" t="s">
        <v>87</v>
      </c>
      <c r="B740">
        <v>1737.07</v>
      </c>
      <c r="C740">
        <v>1734.39</v>
      </c>
      <c r="D740">
        <v>1629.74</v>
      </c>
      <c r="E740">
        <v>1279.21</v>
      </c>
      <c r="F740">
        <v>0</v>
      </c>
      <c r="G740">
        <v>0.114924</v>
      </c>
      <c r="H740">
        <v>0.90099200000000002</v>
      </c>
      <c r="I740">
        <v>0</v>
      </c>
    </row>
    <row r="741" spans="1:9" x14ac:dyDescent="0.25">
      <c r="A741" t="s">
        <v>87</v>
      </c>
      <c r="B741">
        <v>1719.89</v>
      </c>
      <c r="C741">
        <v>1717.28</v>
      </c>
      <c r="D741">
        <v>1629.4</v>
      </c>
      <c r="E741">
        <v>1279.1600000000001</v>
      </c>
      <c r="F741">
        <v>0</v>
      </c>
      <c r="G741">
        <v>0.114924</v>
      </c>
      <c r="H741">
        <v>0.90099200000000002</v>
      </c>
      <c r="I741">
        <v>0</v>
      </c>
    </row>
    <row r="742" spans="1:9" x14ac:dyDescent="0.25">
      <c r="A742" t="s">
        <v>87</v>
      </c>
      <c r="B742">
        <v>1735.27</v>
      </c>
      <c r="C742">
        <v>1732.61</v>
      </c>
      <c r="D742">
        <v>1629.32</v>
      </c>
      <c r="E742">
        <v>1279.43</v>
      </c>
      <c r="F742">
        <v>0</v>
      </c>
      <c r="G742">
        <v>0.114927</v>
      </c>
      <c r="H742">
        <v>0.90096399999999999</v>
      </c>
      <c r="I742">
        <v>0</v>
      </c>
    </row>
    <row r="743" spans="1:9" x14ac:dyDescent="0.25">
      <c r="A743" t="s">
        <v>87</v>
      </c>
      <c r="B743">
        <v>2857.72</v>
      </c>
      <c r="C743">
        <v>1719.01</v>
      </c>
      <c r="D743">
        <v>1629.45</v>
      </c>
      <c r="E743">
        <v>1279.31</v>
      </c>
      <c r="F743">
        <v>0</v>
      </c>
      <c r="G743">
        <v>9.9505200000000002E-2</v>
      </c>
      <c r="H743">
        <v>0.89893400000000001</v>
      </c>
      <c r="I743">
        <v>0</v>
      </c>
    </row>
    <row r="744" spans="1:9" x14ac:dyDescent="0.25">
      <c r="A744" t="s">
        <v>87</v>
      </c>
      <c r="B744">
        <v>1726.8</v>
      </c>
      <c r="C744">
        <v>1723.19</v>
      </c>
      <c r="D744">
        <v>1629.27</v>
      </c>
      <c r="E744">
        <v>1279.29</v>
      </c>
      <c r="F744">
        <v>0</v>
      </c>
      <c r="G744">
        <v>0.114944</v>
      </c>
      <c r="H744">
        <v>0.90107700000000002</v>
      </c>
      <c r="I744">
        <v>0</v>
      </c>
    </row>
    <row r="745" spans="1:9" x14ac:dyDescent="0.25">
      <c r="A745" t="s">
        <v>87</v>
      </c>
      <c r="B745">
        <v>1732.35</v>
      </c>
      <c r="C745">
        <v>1728.64</v>
      </c>
      <c r="D745">
        <v>1629.57</v>
      </c>
      <c r="E745">
        <v>1279.21</v>
      </c>
      <c r="F745">
        <v>0</v>
      </c>
      <c r="G745">
        <v>0.114942</v>
      </c>
      <c r="H745">
        <v>0.899949</v>
      </c>
      <c r="I745">
        <v>0</v>
      </c>
    </row>
    <row r="746" spans="1:9" x14ac:dyDescent="0.25">
      <c r="A746" t="s">
        <v>87</v>
      </c>
      <c r="B746">
        <v>1733.03</v>
      </c>
      <c r="C746">
        <v>1730.35</v>
      </c>
      <c r="D746">
        <v>1629.48</v>
      </c>
      <c r="E746">
        <v>1279.33</v>
      </c>
      <c r="F746">
        <v>0</v>
      </c>
      <c r="G746">
        <v>0.114935</v>
      </c>
      <c r="H746">
        <v>0.90049299999999999</v>
      </c>
      <c r="I746">
        <v>0</v>
      </c>
    </row>
    <row r="747" spans="1:9" x14ac:dyDescent="0.25">
      <c r="A747" t="s">
        <v>87</v>
      </c>
      <c r="B747">
        <v>1738.78</v>
      </c>
      <c r="C747">
        <v>1736.12</v>
      </c>
      <c r="D747">
        <v>1629.52</v>
      </c>
      <c r="E747">
        <v>1279.1400000000001</v>
      </c>
      <c r="F747">
        <v>0</v>
      </c>
      <c r="G747">
        <v>0.114098</v>
      </c>
      <c r="H747">
        <v>0.90107599999999999</v>
      </c>
      <c r="I747">
        <v>0</v>
      </c>
    </row>
    <row r="748" spans="1:9" x14ac:dyDescent="0.25">
      <c r="A748" t="s">
        <v>87</v>
      </c>
      <c r="B748">
        <v>3023.4</v>
      </c>
      <c r="C748">
        <v>1717.86</v>
      </c>
      <c r="D748">
        <v>1629.13</v>
      </c>
      <c r="E748">
        <v>1279.3399999999999</v>
      </c>
      <c r="F748">
        <v>0</v>
      </c>
      <c r="G748">
        <v>0.114937</v>
      </c>
      <c r="H748">
        <v>0.90070600000000001</v>
      </c>
      <c r="I748">
        <v>0</v>
      </c>
    </row>
    <row r="749" spans="1:9" x14ac:dyDescent="0.25">
      <c r="A749" t="s">
        <v>87</v>
      </c>
      <c r="B749">
        <v>1736.03</v>
      </c>
      <c r="C749">
        <v>1724.04</v>
      </c>
      <c r="D749">
        <v>1629.45</v>
      </c>
      <c r="E749">
        <v>1279.3</v>
      </c>
      <c r="F749">
        <v>0</v>
      </c>
      <c r="G749">
        <v>9.12636E-2</v>
      </c>
      <c r="H749">
        <v>0.90023200000000003</v>
      </c>
      <c r="I749">
        <v>0</v>
      </c>
    </row>
    <row r="750" spans="1:9" x14ac:dyDescent="0.25">
      <c r="A750" t="s">
        <v>87</v>
      </c>
      <c r="B750">
        <v>1728.59</v>
      </c>
      <c r="C750">
        <v>1725.94</v>
      </c>
      <c r="D750">
        <v>1629.1</v>
      </c>
      <c r="E750">
        <v>1279.0999999999999</v>
      </c>
      <c r="F750">
        <v>0</v>
      </c>
      <c r="G750">
        <v>0.11493399999999999</v>
      </c>
      <c r="H750">
        <v>0.90107700000000002</v>
      </c>
      <c r="I750">
        <v>0</v>
      </c>
    </row>
    <row r="751" spans="1:9" x14ac:dyDescent="0.25">
      <c r="A751" t="s">
        <v>87</v>
      </c>
      <c r="B751">
        <v>1720.82</v>
      </c>
      <c r="C751">
        <v>1718.16</v>
      </c>
      <c r="D751">
        <v>1629.42</v>
      </c>
      <c r="E751">
        <v>1279.3</v>
      </c>
      <c r="F751">
        <v>0</v>
      </c>
      <c r="G751">
        <v>0.114923</v>
      </c>
      <c r="H751">
        <v>0.89987300000000003</v>
      </c>
      <c r="I751">
        <v>0</v>
      </c>
    </row>
    <row r="752" spans="1:9" x14ac:dyDescent="0.25">
      <c r="A752" t="s">
        <v>87</v>
      </c>
      <c r="B752">
        <v>1732.63</v>
      </c>
      <c r="C752">
        <v>1729.96</v>
      </c>
      <c r="D752">
        <v>1629.44</v>
      </c>
      <c r="E752">
        <v>1279.45</v>
      </c>
      <c r="F752">
        <v>0</v>
      </c>
      <c r="G752">
        <v>0.11494</v>
      </c>
      <c r="H752">
        <v>0.90083100000000005</v>
      </c>
      <c r="I752">
        <v>0</v>
      </c>
    </row>
    <row r="753" spans="1:9" x14ac:dyDescent="0.25">
      <c r="A753" t="s">
        <v>87</v>
      </c>
      <c r="B753">
        <v>2526.86</v>
      </c>
      <c r="C753">
        <v>1736.12</v>
      </c>
      <c r="D753">
        <v>1629.59</v>
      </c>
      <c r="E753">
        <v>1279.4100000000001</v>
      </c>
      <c r="F753">
        <v>0</v>
      </c>
      <c r="G753">
        <v>9.7720199999999993E-2</v>
      </c>
      <c r="H753">
        <v>0.89507199999999998</v>
      </c>
      <c r="I753">
        <v>0</v>
      </c>
    </row>
    <row r="754" spans="1:9" x14ac:dyDescent="0.25">
      <c r="A754" t="s">
        <v>87</v>
      </c>
      <c r="B754">
        <v>2324.84</v>
      </c>
      <c r="C754">
        <v>1720.45</v>
      </c>
      <c r="D754">
        <v>1629.41</v>
      </c>
      <c r="E754">
        <v>1279.28</v>
      </c>
      <c r="F754">
        <v>0</v>
      </c>
      <c r="G754">
        <v>9.4103099999999995E-2</v>
      </c>
      <c r="H754">
        <v>0.90061199999999997</v>
      </c>
      <c r="I754">
        <v>0</v>
      </c>
    </row>
    <row r="755" spans="1:9" x14ac:dyDescent="0.25">
      <c r="A755" t="s">
        <v>87</v>
      </c>
      <c r="B755">
        <v>1731.87</v>
      </c>
      <c r="C755">
        <v>1729.02</v>
      </c>
      <c r="D755">
        <v>1629.96</v>
      </c>
      <c r="E755">
        <v>1279.23</v>
      </c>
      <c r="F755">
        <v>0</v>
      </c>
      <c r="G755">
        <v>9.1001899999999997E-2</v>
      </c>
      <c r="H755">
        <v>0.90093199999999996</v>
      </c>
      <c r="I755">
        <v>0</v>
      </c>
    </row>
    <row r="756" spans="1:9" x14ac:dyDescent="0.25">
      <c r="A756" t="s">
        <v>87</v>
      </c>
      <c r="B756">
        <v>1734.48</v>
      </c>
      <c r="C756">
        <v>1730.73</v>
      </c>
      <c r="D756">
        <v>1629.46</v>
      </c>
      <c r="E756">
        <v>1279.1099999999999</v>
      </c>
      <c r="F756">
        <v>0</v>
      </c>
      <c r="G756">
        <v>0.114925</v>
      </c>
      <c r="H756">
        <v>0.90105999999999997</v>
      </c>
      <c r="I756">
        <v>0</v>
      </c>
    </row>
    <row r="757" spans="1:9" x14ac:dyDescent="0.25">
      <c r="A757" t="s">
        <v>87</v>
      </c>
      <c r="B757">
        <v>1736.69</v>
      </c>
      <c r="C757">
        <v>1734.01</v>
      </c>
      <c r="D757">
        <v>1629.88</v>
      </c>
      <c r="E757">
        <v>1279.2</v>
      </c>
      <c r="F757">
        <v>0</v>
      </c>
      <c r="G757">
        <v>9.6873500000000001E-2</v>
      </c>
      <c r="H757">
        <v>0.90103100000000003</v>
      </c>
      <c r="I757">
        <v>0</v>
      </c>
    </row>
    <row r="758" spans="1:9" x14ac:dyDescent="0.25">
      <c r="A758" t="s">
        <v>87</v>
      </c>
      <c r="B758">
        <v>2491.98</v>
      </c>
      <c r="C758">
        <v>1734.43</v>
      </c>
      <c r="D758">
        <v>1629.3</v>
      </c>
      <c r="E758">
        <v>1279.3</v>
      </c>
      <c r="F758">
        <v>0</v>
      </c>
      <c r="G758">
        <v>0.114924</v>
      </c>
      <c r="H758">
        <v>0.90105199999999996</v>
      </c>
      <c r="I758">
        <v>0</v>
      </c>
    </row>
    <row r="759" spans="1:9" x14ac:dyDescent="0.25">
      <c r="A759" t="s">
        <v>87</v>
      </c>
      <c r="B759">
        <v>2310.4499999999998</v>
      </c>
      <c r="C759">
        <v>1718.9</v>
      </c>
      <c r="D759">
        <v>1629.57</v>
      </c>
      <c r="E759">
        <v>1279.26</v>
      </c>
      <c r="F759">
        <v>0</v>
      </c>
      <c r="G759">
        <v>0.114923</v>
      </c>
      <c r="H759">
        <v>0.886513</v>
      </c>
      <c r="I759">
        <v>0</v>
      </c>
    </row>
    <row r="760" spans="1:9" x14ac:dyDescent="0.25">
      <c r="A760" t="s">
        <v>87</v>
      </c>
      <c r="B760">
        <v>1727.9</v>
      </c>
      <c r="C760">
        <v>1725.16</v>
      </c>
      <c r="D760">
        <v>1629.76</v>
      </c>
      <c r="E760">
        <v>1279.21</v>
      </c>
      <c r="F760">
        <v>0</v>
      </c>
      <c r="G760">
        <v>0.11497499999999999</v>
      </c>
      <c r="H760">
        <v>0.90105299999999999</v>
      </c>
      <c r="I760">
        <v>0</v>
      </c>
    </row>
    <row r="761" spans="1:9" x14ac:dyDescent="0.25">
      <c r="A761" t="s">
        <v>87</v>
      </c>
      <c r="B761">
        <v>1731.86</v>
      </c>
      <c r="C761">
        <v>1729.02</v>
      </c>
      <c r="D761">
        <v>1629.91</v>
      </c>
      <c r="E761">
        <v>1279.3</v>
      </c>
      <c r="F761">
        <v>0</v>
      </c>
      <c r="G761">
        <v>0.114924</v>
      </c>
      <c r="H761">
        <v>0.920848</v>
      </c>
      <c r="I761">
        <v>0</v>
      </c>
    </row>
    <row r="762" spans="1:9" x14ac:dyDescent="0.25">
      <c r="A762" t="s">
        <v>87</v>
      </c>
      <c r="B762">
        <v>1734.61</v>
      </c>
      <c r="C762">
        <v>1730.88</v>
      </c>
      <c r="D762">
        <v>1629.81</v>
      </c>
      <c r="E762">
        <v>1279.3599999999999</v>
      </c>
      <c r="F762">
        <v>0</v>
      </c>
      <c r="G762">
        <v>0.114937</v>
      </c>
      <c r="H762">
        <v>0.90073800000000004</v>
      </c>
      <c r="I762">
        <v>0</v>
      </c>
    </row>
    <row r="763" spans="1:9" x14ac:dyDescent="0.25">
      <c r="A763" t="s">
        <v>87</v>
      </c>
      <c r="B763">
        <v>2048.1</v>
      </c>
      <c r="C763">
        <v>1733.64</v>
      </c>
      <c r="D763">
        <v>1629.87</v>
      </c>
      <c r="E763">
        <v>1279.32</v>
      </c>
      <c r="F763">
        <v>0</v>
      </c>
      <c r="G763">
        <v>8.6142499999999997E-2</v>
      </c>
      <c r="H763">
        <v>0.90102199999999999</v>
      </c>
      <c r="I763">
        <v>0</v>
      </c>
    </row>
    <row r="764" spans="1:9" x14ac:dyDescent="0.25">
      <c r="A764" t="s">
        <v>87</v>
      </c>
      <c r="B764">
        <v>2914.85</v>
      </c>
      <c r="C764">
        <v>1736.26</v>
      </c>
      <c r="D764">
        <v>1629.48</v>
      </c>
      <c r="E764">
        <v>1279.3599999999999</v>
      </c>
      <c r="F764">
        <v>0</v>
      </c>
      <c r="G764">
        <v>0.114923</v>
      </c>
      <c r="H764">
        <v>0.900864</v>
      </c>
      <c r="I764">
        <v>0</v>
      </c>
    </row>
    <row r="765" spans="1:9" x14ac:dyDescent="0.25">
      <c r="A765" t="s">
        <v>87</v>
      </c>
      <c r="B765">
        <v>1722.48</v>
      </c>
      <c r="C765">
        <v>1719.82</v>
      </c>
      <c r="D765">
        <v>1629.47</v>
      </c>
      <c r="E765">
        <v>1279.3399999999999</v>
      </c>
      <c r="F765">
        <v>0</v>
      </c>
      <c r="G765">
        <v>0.114925</v>
      </c>
      <c r="H765">
        <v>0.90103100000000003</v>
      </c>
      <c r="I765">
        <v>0</v>
      </c>
    </row>
    <row r="766" spans="1:9" x14ac:dyDescent="0.25">
      <c r="A766" t="s">
        <v>87</v>
      </c>
      <c r="B766">
        <v>1726.32</v>
      </c>
      <c r="C766">
        <v>1723.58</v>
      </c>
      <c r="D766">
        <v>1629.53</v>
      </c>
      <c r="E766">
        <v>1279.48</v>
      </c>
      <c r="F766">
        <v>0</v>
      </c>
      <c r="G766">
        <v>0.114927</v>
      </c>
      <c r="H766">
        <v>0.90104099999999998</v>
      </c>
      <c r="I766">
        <v>0</v>
      </c>
    </row>
    <row r="767" spans="1:9" x14ac:dyDescent="0.25">
      <c r="A767" t="s">
        <v>87</v>
      </c>
      <c r="B767">
        <v>1726.9</v>
      </c>
      <c r="C767">
        <v>1724.3</v>
      </c>
      <c r="D767">
        <v>1629.31</v>
      </c>
      <c r="E767">
        <v>1279.28</v>
      </c>
      <c r="F767">
        <v>0</v>
      </c>
      <c r="G767">
        <v>0.114924</v>
      </c>
      <c r="H767">
        <v>0.901007</v>
      </c>
      <c r="I767">
        <v>0</v>
      </c>
    </row>
    <row r="768" spans="1:9" x14ac:dyDescent="0.25">
      <c r="A768" t="s">
        <v>87</v>
      </c>
      <c r="B768">
        <v>1737.76</v>
      </c>
      <c r="C768">
        <v>1716.53</v>
      </c>
      <c r="D768">
        <v>1629.64</v>
      </c>
      <c r="E768">
        <v>1279.74</v>
      </c>
      <c r="F768">
        <v>0</v>
      </c>
      <c r="G768">
        <v>0.102131</v>
      </c>
      <c r="H768">
        <v>0.898034</v>
      </c>
      <c r="I768">
        <v>0</v>
      </c>
    </row>
    <row r="769" spans="1:25" x14ac:dyDescent="0.25">
      <c r="A769" t="s">
        <v>87</v>
      </c>
      <c r="B769">
        <v>2910.6</v>
      </c>
      <c r="C769">
        <v>1717.8</v>
      </c>
      <c r="D769">
        <v>1629.47</v>
      </c>
      <c r="E769">
        <v>1279.3699999999999</v>
      </c>
      <c r="F769">
        <v>0</v>
      </c>
      <c r="G769">
        <v>0.114971</v>
      </c>
      <c r="H769">
        <v>0.88220100000000001</v>
      </c>
      <c r="I769">
        <v>0</v>
      </c>
    </row>
    <row r="770" spans="1:25" x14ac:dyDescent="0.25">
      <c r="A770" t="s">
        <v>87</v>
      </c>
      <c r="B770">
        <v>1742.9</v>
      </c>
      <c r="C770">
        <v>1740.17</v>
      </c>
      <c r="D770">
        <v>1629.9</v>
      </c>
      <c r="E770">
        <v>1279.42</v>
      </c>
      <c r="F770">
        <v>0</v>
      </c>
      <c r="G770">
        <v>0.114992</v>
      </c>
      <c r="H770">
        <v>0.90037199999999995</v>
      </c>
      <c r="I770">
        <v>0</v>
      </c>
    </row>
    <row r="771" spans="1:25" x14ac:dyDescent="0.25">
      <c r="A771" t="s">
        <v>87</v>
      </c>
      <c r="B771">
        <v>1727.12</v>
      </c>
      <c r="C771">
        <v>1724.44</v>
      </c>
      <c r="D771">
        <v>1629.92</v>
      </c>
      <c r="E771">
        <v>1279.29</v>
      </c>
      <c r="F771">
        <v>0</v>
      </c>
      <c r="G771">
        <v>0.115</v>
      </c>
      <c r="H771">
        <v>0.88383699999999998</v>
      </c>
      <c r="I771">
        <v>0</v>
      </c>
    </row>
    <row r="772" spans="1:25" x14ac:dyDescent="0.25">
      <c r="A772" t="s">
        <v>87</v>
      </c>
      <c r="B772">
        <v>1727.31</v>
      </c>
      <c r="C772">
        <v>1724.52</v>
      </c>
      <c r="D772">
        <v>1629.42</v>
      </c>
      <c r="E772">
        <v>1279.24</v>
      </c>
      <c r="F772">
        <v>0</v>
      </c>
      <c r="G772">
        <v>9.3197699999999994E-2</v>
      </c>
      <c r="H772">
        <v>0.89900199999999997</v>
      </c>
      <c r="I772">
        <v>0</v>
      </c>
    </row>
    <row r="773" spans="1:25" x14ac:dyDescent="0.25">
      <c r="A773" t="s">
        <v>87</v>
      </c>
      <c r="B773">
        <v>3165.83</v>
      </c>
      <c r="C773">
        <v>1726.75</v>
      </c>
      <c r="D773">
        <v>1629.82</v>
      </c>
      <c r="E773">
        <v>1279.47</v>
      </c>
      <c r="F773">
        <v>0</v>
      </c>
      <c r="G773">
        <v>8.3816299999999996E-2</v>
      </c>
      <c r="H773">
        <v>0.90057200000000004</v>
      </c>
      <c r="I773">
        <v>0</v>
      </c>
    </row>
    <row r="774" spans="1:25" x14ac:dyDescent="0.25">
      <c r="A774" t="s">
        <v>87</v>
      </c>
      <c r="B774">
        <v>1801.1</v>
      </c>
      <c r="C774">
        <v>1729.1</v>
      </c>
      <c r="D774">
        <v>1629.58</v>
      </c>
      <c r="E774">
        <v>1279.4100000000001</v>
      </c>
      <c r="F774">
        <v>0</v>
      </c>
      <c r="G774">
        <v>0.114923</v>
      </c>
      <c r="H774">
        <v>0.90102400000000005</v>
      </c>
      <c r="I774">
        <v>0</v>
      </c>
    </row>
    <row r="775" spans="1:25" x14ac:dyDescent="0.25">
      <c r="A775" t="s">
        <v>87</v>
      </c>
      <c r="B775">
        <v>1738.06</v>
      </c>
      <c r="C775">
        <v>1735.88</v>
      </c>
      <c r="D775">
        <v>1629.72</v>
      </c>
      <c r="E775">
        <v>1279.48</v>
      </c>
      <c r="F775">
        <v>0</v>
      </c>
      <c r="G775">
        <v>0.114925</v>
      </c>
      <c r="H775">
        <v>0.89931499999999998</v>
      </c>
      <c r="I775">
        <v>0</v>
      </c>
    </row>
    <row r="776" spans="1:25" x14ac:dyDescent="0.25">
      <c r="A776" t="s">
        <v>87</v>
      </c>
      <c r="B776">
        <v>1723.2</v>
      </c>
      <c r="C776">
        <v>1720.5</v>
      </c>
      <c r="D776">
        <v>1629.43</v>
      </c>
      <c r="E776">
        <v>1279.22</v>
      </c>
      <c r="F776">
        <v>0</v>
      </c>
      <c r="G776">
        <v>0.114923</v>
      </c>
      <c r="H776">
        <v>0.900864</v>
      </c>
      <c r="I776">
        <v>0</v>
      </c>
    </row>
    <row r="777" spans="1:25" x14ac:dyDescent="0.25">
      <c r="A777" t="s">
        <v>87</v>
      </c>
      <c r="B777">
        <v>1720.82</v>
      </c>
      <c r="C777">
        <v>1718.21</v>
      </c>
      <c r="D777">
        <v>1629.83</v>
      </c>
      <c r="E777">
        <v>1279.3900000000001</v>
      </c>
      <c r="F777">
        <v>0</v>
      </c>
      <c r="G777">
        <v>9.0100299999999994E-2</v>
      </c>
      <c r="H777">
        <v>0.90085300000000001</v>
      </c>
      <c r="I777">
        <v>0</v>
      </c>
    </row>
    <row r="778" spans="1:25" x14ac:dyDescent="0.25">
      <c r="A778" t="s">
        <v>87</v>
      </c>
      <c r="B778">
        <v>3032.42</v>
      </c>
      <c r="C778">
        <v>1721.53</v>
      </c>
      <c r="D778">
        <v>1629.42</v>
      </c>
      <c r="E778">
        <v>1279.3699999999999</v>
      </c>
      <c r="F778">
        <v>0</v>
      </c>
      <c r="G778">
        <v>0.10835</v>
      </c>
      <c r="H778">
        <v>0.92254499999999995</v>
      </c>
      <c r="I778">
        <v>0</v>
      </c>
    </row>
    <row r="779" spans="1:25" x14ac:dyDescent="0.25">
      <c r="A779" t="s">
        <v>87</v>
      </c>
      <c r="B779">
        <v>1733.41</v>
      </c>
      <c r="C779">
        <v>1729.49</v>
      </c>
      <c r="D779">
        <v>1629.47</v>
      </c>
      <c r="E779">
        <v>1279.3</v>
      </c>
      <c r="F779">
        <v>0</v>
      </c>
      <c r="G779">
        <v>0.11494799999999999</v>
      </c>
      <c r="H779">
        <v>0.90077399999999996</v>
      </c>
      <c r="I779">
        <v>0</v>
      </c>
    </row>
    <row r="780" spans="1:25" x14ac:dyDescent="0.25">
      <c r="A780" t="s">
        <v>87</v>
      </c>
      <c r="B780">
        <v>1724.9</v>
      </c>
      <c r="C780">
        <v>1722.18</v>
      </c>
      <c r="D780">
        <v>1629.92</v>
      </c>
      <c r="E780">
        <v>1279.32</v>
      </c>
      <c r="F780">
        <v>0</v>
      </c>
      <c r="G780">
        <v>0.114925</v>
      </c>
      <c r="H780">
        <v>0.90107000000000004</v>
      </c>
      <c r="I780">
        <v>0</v>
      </c>
    </row>
    <row r="781" spans="1:25" x14ac:dyDescent="0.25">
      <c r="A781" t="s">
        <v>87</v>
      </c>
      <c r="B781">
        <v>1739.94</v>
      </c>
      <c r="C781">
        <v>1737.26</v>
      </c>
      <c r="D781">
        <v>1629.85</v>
      </c>
      <c r="E781">
        <v>1279.3800000000001</v>
      </c>
      <c r="F781">
        <v>0</v>
      </c>
      <c r="G781">
        <v>8.4230200000000005E-2</v>
      </c>
      <c r="H781">
        <v>0.90081800000000001</v>
      </c>
      <c r="I781">
        <v>0</v>
      </c>
    </row>
    <row r="782" spans="1:25" x14ac:dyDescent="0.25">
      <c r="A782" t="s">
        <v>87</v>
      </c>
      <c r="B782">
        <v>1719.9</v>
      </c>
      <c r="C782">
        <v>1717.26</v>
      </c>
      <c r="D782">
        <v>1629.51</v>
      </c>
      <c r="E782">
        <v>1279.49</v>
      </c>
      <c r="F782">
        <v>0</v>
      </c>
      <c r="G782">
        <v>0.114923</v>
      </c>
      <c r="H782">
        <v>0.90103800000000001</v>
      </c>
      <c r="I782">
        <v>0</v>
      </c>
    </row>
    <row r="783" spans="1:25" x14ac:dyDescent="0.25">
      <c r="A783" t="s">
        <v>87</v>
      </c>
      <c r="B783">
        <v>2469.9699999999998</v>
      </c>
      <c r="C783">
        <v>1721.15</v>
      </c>
      <c r="D783">
        <v>1629.79</v>
      </c>
      <c r="E783">
        <v>1279.6099999999999</v>
      </c>
      <c r="F783">
        <v>0</v>
      </c>
      <c r="G783">
        <v>0.100061</v>
      </c>
      <c r="H783">
        <v>0.90107800000000005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2318.42</v>
      </c>
      <c r="C784">
        <v>1725.21</v>
      </c>
      <c r="D784">
        <v>1629.51</v>
      </c>
      <c r="E784">
        <v>1279.3</v>
      </c>
      <c r="F784">
        <v>0</v>
      </c>
      <c r="G784">
        <v>8.5191600000000006E-2</v>
      </c>
      <c r="H784">
        <v>0.90060499999999999</v>
      </c>
      <c r="I784">
        <v>0</v>
      </c>
      <c r="R784">
        <f>AVERAGE(B735:B784)</f>
        <v>1998.4248</v>
      </c>
      <c r="S784">
        <f>AVERAGE(C735:C784)</f>
        <v>1726.1250000000002</v>
      </c>
      <c r="U784">
        <f>_xlfn.VAR.P(B735:B784)</f>
        <v>212953.109320961</v>
      </c>
      <c r="V784">
        <f>_xlfn.VAR.P(C735:C784)</f>
        <v>44.127412999999976</v>
      </c>
      <c r="X784">
        <f>1.96*SQRT(U784)/50</f>
        <v>18.089562347026572</v>
      </c>
      <c r="Y784">
        <f>1.96*SQRT(V784)/50</f>
        <v>0.26039959276527286</v>
      </c>
    </row>
    <row r="785" spans="1:9" x14ac:dyDescent="0.25">
      <c r="A785" t="s">
        <v>87</v>
      </c>
      <c r="B785">
        <v>99923.816374999995</v>
      </c>
      <c r="C785" t="s">
        <v>36</v>
      </c>
    </row>
    <row r="786" spans="1:9" x14ac:dyDescent="0.25">
      <c r="A786" t="s">
        <v>88</v>
      </c>
      <c r="B786">
        <v>1252.48</v>
      </c>
      <c r="C786">
        <v>1250.03</v>
      </c>
      <c r="D786">
        <v>1145.3599999999999</v>
      </c>
      <c r="E786">
        <v>794.55</v>
      </c>
      <c r="F786">
        <v>0</v>
      </c>
      <c r="G786">
        <v>0.114941</v>
      </c>
      <c r="H786">
        <v>0.89861800000000003</v>
      </c>
      <c r="I786">
        <v>0</v>
      </c>
    </row>
    <row r="787" spans="1:9" x14ac:dyDescent="0.25">
      <c r="A787" t="s">
        <v>88</v>
      </c>
      <c r="B787">
        <v>1239.21</v>
      </c>
      <c r="C787">
        <v>1236.52</v>
      </c>
      <c r="D787">
        <v>1144.8800000000001</v>
      </c>
      <c r="E787">
        <v>794.26400000000001</v>
      </c>
      <c r="F787">
        <v>0</v>
      </c>
      <c r="G787">
        <v>0.114954</v>
      </c>
      <c r="H787">
        <v>0.90103900000000003</v>
      </c>
      <c r="I787">
        <v>0</v>
      </c>
    </row>
    <row r="788" spans="1:9" x14ac:dyDescent="0.25">
      <c r="A788" t="s">
        <v>88</v>
      </c>
      <c r="B788">
        <v>1253.76</v>
      </c>
      <c r="C788">
        <v>1251.06</v>
      </c>
      <c r="D788">
        <v>1144.76</v>
      </c>
      <c r="E788">
        <v>794.50199999999995</v>
      </c>
      <c r="F788">
        <v>0</v>
      </c>
      <c r="G788">
        <v>0.114923</v>
      </c>
      <c r="H788">
        <v>0.89641300000000002</v>
      </c>
      <c r="I788">
        <v>0</v>
      </c>
    </row>
    <row r="789" spans="1:9" x14ac:dyDescent="0.25">
      <c r="A789" t="s">
        <v>88</v>
      </c>
      <c r="B789">
        <v>1235.33</v>
      </c>
      <c r="C789">
        <v>1232.6400000000001</v>
      </c>
      <c r="D789">
        <v>1144.75</v>
      </c>
      <c r="E789">
        <v>794.40899999999999</v>
      </c>
      <c r="F789">
        <v>0</v>
      </c>
      <c r="G789">
        <v>0.114923</v>
      </c>
      <c r="H789">
        <v>0.90090300000000001</v>
      </c>
      <c r="I789">
        <v>0</v>
      </c>
    </row>
    <row r="790" spans="1:9" x14ac:dyDescent="0.25">
      <c r="A790" t="s">
        <v>88</v>
      </c>
      <c r="B790">
        <v>2645.84</v>
      </c>
      <c r="C790">
        <v>1232.44</v>
      </c>
      <c r="D790">
        <v>1144.28</v>
      </c>
      <c r="E790">
        <v>794.33399999999995</v>
      </c>
      <c r="F790">
        <v>0</v>
      </c>
      <c r="G790">
        <v>0.11493</v>
      </c>
      <c r="H790">
        <v>0.89813200000000004</v>
      </c>
      <c r="I790">
        <v>0</v>
      </c>
    </row>
    <row r="791" spans="1:9" x14ac:dyDescent="0.25">
      <c r="A791" t="s">
        <v>88</v>
      </c>
      <c r="B791">
        <v>1835.52</v>
      </c>
      <c r="C791">
        <v>1240.5999999999999</v>
      </c>
      <c r="D791">
        <v>1144.27</v>
      </c>
      <c r="E791">
        <v>794.08100000000002</v>
      </c>
      <c r="F791">
        <v>0</v>
      </c>
      <c r="G791">
        <v>0.114925</v>
      </c>
      <c r="H791">
        <v>0.90083400000000002</v>
      </c>
      <c r="I791">
        <v>0</v>
      </c>
    </row>
    <row r="792" spans="1:9" x14ac:dyDescent="0.25">
      <c r="A792" t="s">
        <v>88</v>
      </c>
      <c r="B792">
        <v>1244.33</v>
      </c>
      <c r="C792">
        <v>1241.6400000000001</v>
      </c>
      <c r="D792">
        <v>1144.7</v>
      </c>
      <c r="E792">
        <v>794.404</v>
      </c>
      <c r="F792">
        <v>0</v>
      </c>
      <c r="G792">
        <v>0.114923</v>
      </c>
      <c r="H792">
        <v>0.89971299999999998</v>
      </c>
      <c r="I792">
        <v>0</v>
      </c>
    </row>
    <row r="793" spans="1:9" x14ac:dyDescent="0.25">
      <c r="A793" t="s">
        <v>88</v>
      </c>
      <c r="B793">
        <v>1239.77</v>
      </c>
      <c r="C793">
        <v>1237.04</v>
      </c>
      <c r="D793">
        <v>1145.08</v>
      </c>
      <c r="E793">
        <v>794.447</v>
      </c>
      <c r="F793">
        <v>0</v>
      </c>
      <c r="G793">
        <v>0.114923</v>
      </c>
      <c r="H793">
        <v>0.89928799999999998</v>
      </c>
      <c r="I793">
        <v>0</v>
      </c>
    </row>
    <row r="794" spans="1:9" x14ac:dyDescent="0.25">
      <c r="A794" t="s">
        <v>88</v>
      </c>
      <c r="B794">
        <v>1252.76</v>
      </c>
      <c r="C794">
        <v>1250.01</v>
      </c>
      <c r="D794">
        <v>1145.1199999999999</v>
      </c>
      <c r="E794">
        <v>794.51499999999999</v>
      </c>
      <c r="F794">
        <v>0</v>
      </c>
      <c r="G794">
        <v>0.103341</v>
      </c>
      <c r="H794">
        <v>0.89970499999999998</v>
      </c>
      <c r="I794">
        <v>0</v>
      </c>
    </row>
    <row r="795" spans="1:9" x14ac:dyDescent="0.25">
      <c r="A795" t="s">
        <v>88</v>
      </c>
      <c r="B795">
        <v>1239.73</v>
      </c>
      <c r="C795">
        <v>1237</v>
      </c>
      <c r="D795">
        <v>1144.8399999999999</v>
      </c>
      <c r="E795">
        <v>794.29200000000003</v>
      </c>
      <c r="F795">
        <v>0</v>
      </c>
      <c r="G795">
        <v>0.114928</v>
      </c>
      <c r="H795">
        <v>0.90068899999999996</v>
      </c>
      <c r="I795">
        <v>0</v>
      </c>
    </row>
    <row r="796" spans="1:9" x14ac:dyDescent="0.25">
      <c r="A796" t="s">
        <v>88</v>
      </c>
      <c r="B796">
        <v>1258.52</v>
      </c>
      <c r="C796">
        <v>1255.78</v>
      </c>
      <c r="D796">
        <v>1145.27</v>
      </c>
      <c r="E796">
        <v>794.53300000000002</v>
      </c>
      <c r="F796">
        <v>0</v>
      </c>
      <c r="G796">
        <v>0.11493</v>
      </c>
      <c r="H796">
        <v>0.90035399999999999</v>
      </c>
      <c r="I796">
        <v>0</v>
      </c>
    </row>
    <row r="797" spans="1:9" x14ac:dyDescent="0.25">
      <c r="A797" t="s">
        <v>88</v>
      </c>
      <c r="B797">
        <v>2641.42</v>
      </c>
      <c r="C797">
        <v>1235.1099999999999</v>
      </c>
      <c r="D797">
        <v>1144.79</v>
      </c>
      <c r="E797">
        <v>794.279</v>
      </c>
      <c r="F797">
        <v>0</v>
      </c>
      <c r="G797">
        <v>0.114923</v>
      </c>
      <c r="H797">
        <v>0.89001799999999998</v>
      </c>
      <c r="I797">
        <v>0</v>
      </c>
    </row>
    <row r="798" spans="1:9" x14ac:dyDescent="0.25">
      <c r="A798" t="s">
        <v>88</v>
      </c>
      <c r="B798">
        <v>1563.7</v>
      </c>
      <c r="C798">
        <v>1232.7</v>
      </c>
      <c r="D798">
        <v>1144.21</v>
      </c>
      <c r="E798">
        <v>794.01800000000003</v>
      </c>
      <c r="F798">
        <v>0</v>
      </c>
      <c r="G798">
        <v>0.114923</v>
      </c>
      <c r="H798">
        <v>0.89262200000000003</v>
      </c>
      <c r="I798">
        <v>0</v>
      </c>
    </row>
    <row r="799" spans="1:9" x14ac:dyDescent="0.25">
      <c r="A799" t="s">
        <v>88</v>
      </c>
      <c r="B799">
        <v>1500.15</v>
      </c>
      <c r="C799">
        <v>1236.1099999999999</v>
      </c>
      <c r="D799">
        <v>1144.69</v>
      </c>
      <c r="E799">
        <v>794.26400000000001</v>
      </c>
      <c r="F799">
        <v>0</v>
      </c>
      <c r="G799">
        <v>0.114979</v>
      </c>
      <c r="H799">
        <v>0.90103200000000006</v>
      </c>
      <c r="I799">
        <v>0</v>
      </c>
    </row>
    <row r="800" spans="1:9" x14ac:dyDescent="0.25">
      <c r="A800" t="s">
        <v>88</v>
      </c>
      <c r="B800">
        <v>1243.73</v>
      </c>
      <c r="C800">
        <v>1241.03</v>
      </c>
      <c r="D800">
        <v>1144.68</v>
      </c>
      <c r="E800">
        <v>794.37300000000005</v>
      </c>
      <c r="F800">
        <v>0</v>
      </c>
      <c r="G800">
        <v>0.114923</v>
      </c>
      <c r="H800">
        <v>0.89777799999999996</v>
      </c>
      <c r="I800">
        <v>0</v>
      </c>
    </row>
    <row r="801" spans="1:9" x14ac:dyDescent="0.25">
      <c r="A801" t="s">
        <v>88</v>
      </c>
      <c r="B801">
        <v>1235.43</v>
      </c>
      <c r="C801">
        <v>1232.74</v>
      </c>
      <c r="D801">
        <v>1144.74</v>
      </c>
      <c r="E801">
        <v>794.43499999999995</v>
      </c>
      <c r="F801">
        <v>0</v>
      </c>
      <c r="G801">
        <v>0.114926</v>
      </c>
      <c r="H801">
        <v>0.90102400000000005</v>
      </c>
      <c r="I801">
        <v>0</v>
      </c>
    </row>
    <row r="802" spans="1:9" x14ac:dyDescent="0.25">
      <c r="A802" t="s">
        <v>88</v>
      </c>
      <c r="B802">
        <v>1247.68</v>
      </c>
      <c r="C802">
        <v>1245</v>
      </c>
      <c r="D802">
        <v>1144.72</v>
      </c>
      <c r="E802">
        <v>794.43100000000004</v>
      </c>
      <c r="F802">
        <v>0</v>
      </c>
      <c r="G802">
        <v>8.7245600000000006E-2</v>
      </c>
      <c r="H802">
        <v>0.89905000000000002</v>
      </c>
      <c r="I802">
        <v>0</v>
      </c>
    </row>
    <row r="803" spans="1:9" x14ac:dyDescent="0.25">
      <c r="A803" t="s">
        <v>88</v>
      </c>
      <c r="B803">
        <v>1993.31</v>
      </c>
      <c r="C803">
        <v>1248.3699999999999</v>
      </c>
      <c r="D803">
        <v>1144.46</v>
      </c>
      <c r="E803">
        <v>794.44799999999998</v>
      </c>
      <c r="F803">
        <v>0</v>
      </c>
      <c r="G803">
        <v>0.114926</v>
      </c>
      <c r="H803">
        <v>0.90095599999999998</v>
      </c>
      <c r="I803">
        <v>0</v>
      </c>
    </row>
    <row r="804" spans="1:9" x14ac:dyDescent="0.25">
      <c r="A804" t="s">
        <v>88</v>
      </c>
      <c r="B804">
        <v>2731.42</v>
      </c>
      <c r="C804">
        <v>1237.42</v>
      </c>
      <c r="D804">
        <v>1144.8800000000001</v>
      </c>
      <c r="E804">
        <v>794.35599999999999</v>
      </c>
      <c r="F804">
        <v>0</v>
      </c>
      <c r="G804">
        <v>0.114923</v>
      </c>
      <c r="H804">
        <v>0.90084799999999998</v>
      </c>
      <c r="I804">
        <v>0</v>
      </c>
    </row>
    <row r="805" spans="1:9" x14ac:dyDescent="0.25">
      <c r="A805" t="s">
        <v>88</v>
      </c>
      <c r="B805">
        <v>1511.81</v>
      </c>
      <c r="C805">
        <v>1239.33</v>
      </c>
      <c r="D805">
        <v>1144.6099999999999</v>
      </c>
      <c r="E805">
        <v>794.34100000000001</v>
      </c>
      <c r="F805">
        <v>0</v>
      </c>
      <c r="G805">
        <v>0.114923</v>
      </c>
      <c r="H805">
        <v>0.90098199999999995</v>
      </c>
      <c r="I805">
        <v>0</v>
      </c>
    </row>
    <row r="806" spans="1:9" x14ac:dyDescent="0.25">
      <c r="A806" t="s">
        <v>88</v>
      </c>
      <c r="B806">
        <v>1235.75</v>
      </c>
      <c r="C806">
        <v>1233.1099999999999</v>
      </c>
      <c r="D806">
        <v>1144.5899999999999</v>
      </c>
      <c r="E806">
        <v>794.41899999999998</v>
      </c>
      <c r="F806">
        <v>0</v>
      </c>
      <c r="G806">
        <v>0.114928</v>
      </c>
      <c r="H806">
        <v>0.90036700000000003</v>
      </c>
      <c r="I806">
        <v>0</v>
      </c>
    </row>
    <row r="807" spans="1:9" x14ac:dyDescent="0.25">
      <c r="A807" t="s">
        <v>88</v>
      </c>
      <c r="B807">
        <v>1243.67</v>
      </c>
      <c r="C807">
        <v>1241.01</v>
      </c>
      <c r="D807">
        <v>1144.5</v>
      </c>
      <c r="E807">
        <v>794.274</v>
      </c>
      <c r="F807">
        <v>0</v>
      </c>
      <c r="G807">
        <v>0.114924</v>
      </c>
      <c r="H807">
        <v>0.90004600000000001</v>
      </c>
      <c r="I807">
        <v>0</v>
      </c>
    </row>
    <row r="808" spans="1:9" x14ac:dyDescent="0.25">
      <c r="A808" t="s">
        <v>88</v>
      </c>
      <c r="B808">
        <v>1235.79</v>
      </c>
      <c r="C808">
        <v>1233.1300000000001</v>
      </c>
      <c r="D808">
        <v>1144.4100000000001</v>
      </c>
      <c r="E808">
        <v>794.26499999999999</v>
      </c>
      <c r="F808">
        <v>0</v>
      </c>
      <c r="G808">
        <v>0.11497300000000001</v>
      </c>
      <c r="H808">
        <v>0.90071000000000001</v>
      </c>
      <c r="I808">
        <v>0</v>
      </c>
    </row>
    <row r="809" spans="1:9" x14ac:dyDescent="0.25">
      <c r="A809" t="s">
        <v>88</v>
      </c>
      <c r="B809">
        <v>2522.71</v>
      </c>
      <c r="C809">
        <v>1245.58</v>
      </c>
      <c r="D809">
        <v>1144.82</v>
      </c>
      <c r="E809">
        <v>794.59</v>
      </c>
      <c r="F809">
        <v>0</v>
      </c>
      <c r="G809">
        <v>0.114924</v>
      </c>
      <c r="H809">
        <v>0.89922100000000005</v>
      </c>
      <c r="I809">
        <v>0</v>
      </c>
    </row>
    <row r="810" spans="1:9" x14ac:dyDescent="0.25">
      <c r="A810" t="s">
        <v>88</v>
      </c>
      <c r="B810">
        <v>2047.15</v>
      </c>
      <c r="C810">
        <v>1231.0899999999999</v>
      </c>
      <c r="D810">
        <v>1144.32</v>
      </c>
      <c r="E810">
        <v>794.30399999999997</v>
      </c>
      <c r="F810">
        <v>0</v>
      </c>
      <c r="G810">
        <v>0.114923</v>
      </c>
      <c r="H810">
        <v>0.90078599999999998</v>
      </c>
      <c r="I810">
        <v>0</v>
      </c>
    </row>
    <row r="811" spans="1:9" x14ac:dyDescent="0.25">
      <c r="A811" t="s">
        <v>88</v>
      </c>
      <c r="B811">
        <v>1237.53</v>
      </c>
      <c r="C811">
        <v>1235.48</v>
      </c>
      <c r="D811">
        <v>1144.18</v>
      </c>
      <c r="E811">
        <v>794.16499999999996</v>
      </c>
      <c r="F811">
        <v>0</v>
      </c>
      <c r="G811">
        <v>0.114924</v>
      </c>
      <c r="H811">
        <v>0.92166499999999996</v>
      </c>
      <c r="I811">
        <v>0</v>
      </c>
    </row>
    <row r="812" spans="1:9" x14ac:dyDescent="0.25">
      <c r="A812" t="s">
        <v>88</v>
      </c>
      <c r="B812">
        <v>1236.04</v>
      </c>
      <c r="C812">
        <v>1233.3800000000001</v>
      </c>
      <c r="D812">
        <v>1144.8499999999999</v>
      </c>
      <c r="E812">
        <v>794.52599999999995</v>
      </c>
      <c r="F812">
        <v>0</v>
      </c>
      <c r="G812">
        <v>0.114952</v>
      </c>
      <c r="H812">
        <v>0.89798999999999995</v>
      </c>
      <c r="I812">
        <v>0</v>
      </c>
    </row>
    <row r="813" spans="1:9" x14ac:dyDescent="0.25">
      <c r="A813" t="s">
        <v>88</v>
      </c>
      <c r="B813">
        <v>1242.21</v>
      </c>
      <c r="C813">
        <v>1239.44</v>
      </c>
      <c r="D813">
        <v>1144.48</v>
      </c>
      <c r="E813">
        <v>794.31100000000004</v>
      </c>
      <c r="F813">
        <v>0</v>
      </c>
      <c r="G813">
        <v>8.3742800000000006E-2</v>
      </c>
      <c r="H813">
        <v>0.900787</v>
      </c>
      <c r="I813">
        <v>0</v>
      </c>
    </row>
    <row r="814" spans="1:9" x14ac:dyDescent="0.25">
      <c r="A814" t="s">
        <v>88</v>
      </c>
      <c r="B814">
        <v>1244.1400000000001</v>
      </c>
      <c r="C814">
        <v>1241.5</v>
      </c>
      <c r="D814">
        <v>1144.6199999999999</v>
      </c>
      <c r="E814">
        <v>794.49400000000003</v>
      </c>
      <c r="F814">
        <v>0</v>
      </c>
      <c r="G814">
        <v>0.114923</v>
      </c>
      <c r="H814">
        <v>0.89856000000000003</v>
      </c>
      <c r="I814">
        <v>0</v>
      </c>
    </row>
    <row r="815" spans="1:9" x14ac:dyDescent="0.25">
      <c r="A815" t="s">
        <v>88</v>
      </c>
      <c r="B815">
        <v>1233.56</v>
      </c>
      <c r="C815">
        <v>1230.93</v>
      </c>
      <c r="D815">
        <v>1144.48</v>
      </c>
      <c r="E815">
        <v>794.404</v>
      </c>
      <c r="F815">
        <v>0</v>
      </c>
      <c r="G815">
        <v>0.11493299999999999</v>
      </c>
      <c r="H815">
        <v>0.901065</v>
      </c>
      <c r="I815">
        <v>0</v>
      </c>
    </row>
    <row r="816" spans="1:9" x14ac:dyDescent="0.25">
      <c r="A816" t="s">
        <v>88</v>
      </c>
      <c r="B816">
        <v>2380.52</v>
      </c>
      <c r="C816">
        <v>1244.3699999999999</v>
      </c>
      <c r="D816">
        <v>1144.97</v>
      </c>
      <c r="E816">
        <v>794.27800000000002</v>
      </c>
      <c r="F816">
        <v>0</v>
      </c>
      <c r="G816">
        <v>0.114942</v>
      </c>
      <c r="H816">
        <v>0.90083400000000002</v>
      </c>
      <c r="I816">
        <v>0</v>
      </c>
    </row>
    <row r="817" spans="1:9" x14ac:dyDescent="0.25">
      <c r="A817" t="s">
        <v>88</v>
      </c>
      <c r="B817">
        <v>1497.49</v>
      </c>
      <c r="C817">
        <v>1248.8499999999999</v>
      </c>
      <c r="D817">
        <v>1144.3</v>
      </c>
      <c r="E817">
        <v>794.35199999999998</v>
      </c>
      <c r="F817">
        <v>0</v>
      </c>
      <c r="G817">
        <v>8.9123599999999997E-2</v>
      </c>
      <c r="H817">
        <v>0.899196</v>
      </c>
      <c r="I817">
        <v>0</v>
      </c>
    </row>
    <row r="818" spans="1:9" x14ac:dyDescent="0.25">
      <c r="A818" t="s">
        <v>88</v>
      </c>
      <c r="B818">
        <v>1232.72</v>
      </c>
      <c r="C818">
        <v>1230.0999999999999</v>
      </c>
      <c r="D818">
        <v>1144.52</v>
      </c>
      <c r="E818">
        <v>794.55100000000004</v>
      </c>
      <c r="F818">
        <v>0</v>
      </c>
      <c r="G818">
        <v>0.114924</v>
      </c>
      <c r="H818">
        <v>0.90100199999999997</v>
      </c>
      <c r="I818">
        <v>0</v>
      </c>
    </row>
    <row r="819" spans="1:9" x14ac:dyDescent="0.25">
      <c r="A819" t="s">
        <v>88</v>
      </c>
      <c r="B819">
        <v>1234.98</v>
      </c>
      <c r="C819">
        <v>1232.3499999999999</v>
      </c>
      <c r="D819">
        <v>1144.53</v>
      </c>
      <c r="E819">
        <v>794.46600000000001</v>
      </c>
      <c r="F819">
        <v>0</v>
      </c>
      <c r="G819">
        <v>0.114923</v>
      </c>
      <c r="H819">
        <v>0.89434199999999997</v>
      </c>
      <c r="I819">
        <v>0</v>
      </c>
    </row>
    <row r="820" spans="1:9" x14ac:dyDescent="0.25">
      <c r="A820" t="s">
        <v>88</v>
      </c>
      <c r="B820">
        <v>1238.4100000000001</v>
      </c>
      <c r="C820">
        <v>1235.68</v>
      </c>
      <c r="D820">
        <v>1144.52</v>
      </c>
      <c r="E820">
        <v>794.45299999999997</v>
      </c>
      <c r="F820">
        <v>0</v>
      </c>
      <c r="G820">
        <v>0.114926</v>
      </c>
      <c r="H820">
        <v>0.90085800000000005</v>
      </c>
      <c r="I820">
        <v>0</v>
      </c>
    </row>
    <row r="821" spans="1:9" x14ac:dyDescent="0.25">
      <c r="A821" t="s">
        <v>88</v>
      </c>
      <c r="B821">
        <v>1231.9000000000001</v>
      </c>
      <c r="C821">
        <v>1229.29</v>
      </c>
      <c r="D821">
        <v>1144.21</v>
      </c>
      <c r="E821">
        <v>794.26900000000001</v>
      </c>
      <c r="F821">
        <v>0</v>
      </c>
      <c r="G821">
        <v>0.114923</v>
      </c>
      <c r="H821">
        <v>0.90089799999999998</v>
      </c>
      <c r="I821">
        <v>0</v>
      </c>
    </row>
    <row r="822" spans="1:9" x14ac:dyDescent="0.25">
      <c r="A822" t="s">
        <v>88</v>
      </c>
      <c r="B822">
        <v>1240.4000000000001</v>
      </c>
      <c r="C822">
        <v>1237.76</v>
      </c>
      <c r="D822">
        <v>1144.44</v>
      </c>
      <c r="E822">
        <v>794.38199999999995</v>
      </c>
      <c r="F822">
        <v>0</v>
      </c>
      <c r="G822">
        <v>0.114923</v>
      </c>
      <c r="H822">
        <v>0.89998699999999998</v>
      </c>
      <c r="I822">
        <v>0</v>
      </c>
    </row>
    <row r="823" spans="1:9" x14ac:dyDescent="0.25">
      <c r="A823" t="s">
        <v>88</v>
      </c>
      <c r="B823">
        <v>2394.59</v>
      </c>
      <c r="C823">
        <v>1232.26</v>
      </c>
      <c r="D823">
        <v>1144.8499999999999</v>
      </c>
      <c r="E823">
        <v>794.69299999999998</v>
      </c>
      <c r="F823">
        <v>0</v>
      </c>
      <c r="G823">
        <v>0.11493200000000001</v>
      </c>
      <c r="H823">
        <v>0.90099499999999999</v>
      </c>
      <c r="I823">
        <v>0</v>
      </c>
    </row>
    <row r="824" spans="1:9" x14ac:dyDescent="0.25">
      <c r="A824" t="s">
        <v>88</v>
      </c>
      <c r="B824">
        <v>1591.71</v>
      </c>
      <c r="C824">
        <v>1233.47</v>
      </c>
      <c r="D824">
        <v>1144.33</v>
      </c>
      <c r="E824">
        <v>794.26800000000003</v>
      </c>
      <c r="F824">
        <v>0</v>
      </c>
      <c r="G824">
        <v>0.114923</v>
      </c>
      <c r="H824">
        <v>0.90045200000000003</v>
      </c>
      <c r="I824">
        <v>0</v>
      </c>
    </row>
    <row r="825" spans="1:9" x14ac:dyDescent="0.25">
      <c r="A825" t="s">
        <v>88</v>
      </c>
      <c r="B825">
        <v>1256.9000000000001</v>
      </c>
      <c r="C825">
        <v>1254.73</v>
      </c>
      <c r="D825">
        <v>1144.74</v>
      </c>
      <c r="E825">
        <v>794.27800000000002</v>
      </c>
      <c r="F825">
        <v>0</v>
      </c>
      <c r="G825">
        <v>0.114925</v>
      </c>
      <c r="H825">
        <v>0.90103500000000003</v>
      </c>
      <c r="I825">
        <v>0</v>
      </c>
    </row>
    <row r="826" spans="1:9" x14ac:dyDescent="0.25">
      <c r="A826" t="s">
        <v>88</v>
      </c>
      <c r="B826">
        <v>1235.4100000000001</v>
      </c>
      <c r="C826">
        <v>1232.72</v>
      </c>
      <c r="D826">
        <v>1144.68</v>
      </c>
      <c r="E826">
        <v>794.36</v>
      </c>
      <c r="F826">
        <v>0</v>
      </c>
      <c r="G826">
        <v>9.0379899999999999E-2</v>
      </c>
      <c r="H826">
        <v>0.900509</v>
      </c>
      <c r="I826">
        <v>0</v>
      </c>
    </row>
    <row r="827" spans="1:9" x14ac:dyDescent="0.25">
      <c r="A827" t="s">
        <v>88</v>
      </c>
      <c r="B827">
        <v>1238.0899999999999</v>
      </c>
      <c r="C827">
        <v>1235.3900000000001</v>
      </c>
      <c r="D827">
        <v>1144.71</v>
      </c>
      <c r="E827">
        <v>794.36300000000006</v>
      </c>
      <c r="F827">
        <v>0</v>
      </c>
      <c r="G827">
        <v>0.102034</v>
      </c>
      <c r="H827">
        <v>0.90103900000000003</v>
      </c>
      <c r="I827">
        <v>0</v>
      </c>
    </row>
    <row r="828" spans="1:9" x14ac:dyDescent="0.25">
      <c r="A828" t="s">
        <v>88</v>
      </c>
      <c r="B828">
        <v>1242.4000000000001</v>
      </c>
      <c r="C828">
        <v>1239.6099999999999</v>
      </c>
      <c r="D828">
        <v>1144.6400000000001</v>
      </c>
      <c r="E828">
        <v>794.30100000000004</v>
      </c>
      <c r="F828">
        <v>0</v>
      </c>
      <c r="G828">
        <v>9.85317E-2</v>
      </c>
      <c r="H828">
        <v>0.90045699999999995</v>
      </c>
      <c r="I828">
        <v>0</v>
      </c>
    </row>
    <row r="829" spans="1:9" x14ac:dyDescent="0.25">
      <c r="A829" t="s">
        <v>88</v>
      </c>
      <c r="B829">
        <v>3298.1</v>
      </c>
      <c r="C829">
        <v>1230.75</v>
      </c>
      <c r="D829">
        <v>1144.5899999999999</v>
      </c>
      <c r="E829">
        <v>794.548</v>
      </c>
      <c r="F829">
        <v>0</v>
      </c>
      <c r="G829">
        <v>0.11358699999999999</v>
      </c>
      <c r="H829">
        <v>0.90097400000000005</v>
      </c>
      <c r="I829">
        <v>0</v>
      </c>
    </row>
    <row r="830" spans="1:9" x14ac:dyDescent="0.25">
      <c r="A830" t="s">
        <v>88</v>
      </c>
      <c r="B830">
        <v>1778.82</v>
      </c>
      <c r="C830">
        <v>1243.8</v>
      </c>
      <c r="D830">
        <v>1144.72</v>
      </c>
      <c r="E830">
        <v>794.42399999999998</v>
      </c>
      <c r="F830">
        <v>0</v>
      </c>
      <c r="G830">
        <v>0.106673</v>
      </c>
      <c r="H830">
        <v>0.90103599999999995</v>
      </c>
      <c r="I830">
        <v>0</v>
      </c>
    </row>
    <row r="831" spans="1:9" x14ac:dyDescent="0.25">
      <c r="A831" t="s">
        <v>88</v>
      </c>
      <c r="B831">
        <v>1268.29</v>
      </c>
      <c r="C831">
        <v>1246.23</v>
      </c>
      <c r="D831">
        <v>1144.68</v>
      </c>
      <c r="E831">
        <v>794.298</v>
      </c>
      <c r="F831">
        <v>0</v>
      </c>
      <c r="G831">
        <v>0.11494</v>
      </c>
      <c r="H831">
        <v>0.91912799999999995</v>
      </c>
      <c r="I831">
        <v>0</v>
      </c>
    </row>
    <row r="832" spans="1:9" x14ac:dyDescent="0.25">
      <c r="A832" t="s">
        <v>88</v>
      </c>
      <c r="B832">
        <v>1235.1400000000001</v>
      </c>
      <c r="C832">
        <v>1232.45</v>
      </c>
      <c r="D832">
        <v>1144.67</v>
      </c>
      <c r="E832">
        <v>794.40300000000002</v>
      </c>
      <c r="F832">
        <v>0</v>
      </c>
      <c r="G832">
        <v>8.4360000000000004E-2</v>
      </c>
      <c r="H832">
        <v>0.90100800000000003</v>
      </c>
      <c r="I832">
        <v>0</v>
      </c>
    </row>
    <row r="833" spans="1:25" x14ac:dyDescent="0.25">
      <c r="A833" t="s">
        <v>88</v>
      </c>
      <c r="B833">
        <v>1253.1099999999999</v>
      </c>
      <c r="C833">
        <v>1250.4100000000001</v>
      </c>
      <c r="D833">
        <v>1144.6099999999999</v>
      </c>
      <c r="E833">
        <v>794.39700000000005</v>
      </c>
      <c r="F833">
        <v>0</v>
      </c>
      <c r="G833">
        <v>0.115143</v>
      </c>
      <c r="H833">
        <v>0.89947699999999997</v>
      </c>
      <c r="I833">
        <v>0</v>
      </c>
    </row>
    <row r="834" spans="1:25" x14ac:dyDescent="0.25">
      <c r="A834" t="s">
        <v>88</v>
      </c>
      <c r="B834">
        <v>1235.33</v>
      </c>
      <c r="C834">
        <v>1232.6500000000001</v>
      </c>
      <c r="D834">
        <v>1144.5999999999999</v>
      </c>
      <c r="E834">
        <v>794.35599999999999</v>
      </c>
      <c r="F834">
        <v>0</v>
      </c>
      <c r="G834">
        <v>8.4825899999999996E-2</v>
      </c>
      <c r="H834">
        <v>0.89983599999999997</v>
      </c>
      <c r="I834">
        <v>0</v>
      </c>
    </row>
    <row r="835" spans="1:25" x14ac:dyDescent="0.25">
      <c r="A835" t="s">
        <v>88</v>
      </c>
      <c r="B835">
        <v>3303.93</v>
      </c>
      <c r="C835">
        <v>1235.3800000000001</v>
      </c>
      <c r="D835">
        <v>1144.6400000000001</v>
      </c>
      <c r="E835">
        <v>794.33799999999997</v>
      </c>
      <c r="F835">
        <v>0</v>
      </c>
      <c r="G835">
        <v>8.3352300000000004E-2</v>
      </c>
      <c r="H835">
        <v>0.90034899999999995</v>
      </c>
      <c r="I835">
        <v>0</v>
      </c>
    </row>
    <row r="836" spans="1:25" x14ac:dyDescent="0.25">
      <c r="A836" t="s">
        <v>88</v>
      </c>
      <c r="B836">
        <v>1329.97</v>
      </c>
      <c r="C836">
        <v>1240.69</v>
      </c>
      <c r="D836">
        <v>1144.6300000000001</v>
      </c>
      <c r="E836">
        <v>794.33299999999997</v>
      </c>
      <c r="F836">
        <v>0</v>
      </c>
      <c r="G836">
        <v>0.103607</v>
      </c>
      <c r="H836">
        <v>0.89301699999999995</v>
      </c>
      <c r="I836">
        <v>0</v>
      </c>
    </row>
    <row r="837" spans="1:25" x14ac:dyDescent="0.25">
      <c r="A837" t="s">
        <v>88</v>
      </c>
      <c r="B837">
        <v>1243.47</v>
      </c>
      <c r="C837">
        <v>1241.02</v>
      </c>
      <c r="D837">
        <v>1144.3599999999999</v>
      </c>
      <c r="E837">
        <v>794.34299999999996</v>
      </c>
      <c r="F837">
        <v>0</v>
      </c>
      <c r="G837">
        <v>0.114923</v>
      </c>
      <c r="H837">
        <v>0.89987600000000001</v>
      </c>
      <c r="I837">
        <v>0</v>
      </c>
    </row>
    <row r="838" spans="1:25" x14ac:dyDescent="0.25">
      <c r="A838" t="s">
        <v>88</v>
      </c>
      <c r="B838">
        <v>1236.01</v>
      </c>
      <c r="C838">
        <v>1233.32</v>
      </c>
      <c r="D838">
        <v>1144.71</v>
      </c>
      <c r="E838">
        <v>794.35</v>
      </c>
      <c r="F838">
        <v>0</v>
      </c>
      <c r="G838">
        <v>0.114938</v>
      </c>
      <c r="H838">
        <v>0.90071199999999996</v>
      </c>
      <c r="I838">
        <v>0</v>
      </c>
    </row>
    <row r="839" spans="1:25" x14ac:dyDescent="0.25">
      <c r="A839" t="s">
        <v>88</v>
      </c>
      <c r="B839">
        <v>1248.03</v>
      </c>
      <c r="C839">
        <v>1245.3599999999999</v>
      </c>
      <c r="D839">
        <v>1144.77</v>
      </c>
      <c r="E839">
        <v>794.42700000000002</v>
      </c>
      <c r="F839">
        <v>0</v>
      </c>
      <c r="G839">
        <v>0.114923</v>
      </c>
      <c r="H839">
        <v>0.90103999999999995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1236.17</v>
      </c>
      <c r="C840">
        <v>1233.51</v>
      </c>
      <c r="D840">
        <v>1144.77</v>
      </c>
      <c r="E840">
        <v>794.46</v>
      </c>
      <c r="F840">
        <v>0</v>
      </c>
      <c r="G840">
        <v>0.114927</v>
      </c>
      <c r="H840">
        <v>0.89990899999999996</v>
      </c>
      <c r="I840">
        <v>0</v>
      </c>
      <c r="R840">
        <f>AVERAGE(B791:B840)</f>
        <v>1537.9944</v>
      </c>
      <c r="S840">
        <f>AVERAGE(C791:C840)</f>
        <v>1238.5336000000004</v>
      </c>
      <c r="U840">
        <f>_xlfn.VAR.P(B791:B840)</f>
        <v>296675.69041263923</v>
      </c>
      <c r="V840">
        <f>_xlfn.VAR.P(C791:C840)</f>
        <v>42.977331039999861</v>
      </c>
      <c r="X840">
        <f>1.96*SQRT(U840)/50</f>
        <v>21.351433977971553</v>
      </c>
      <c r="Y840">
        <f>1.96*SQRT(V840)/50</f>
        <v>0.25698382433395567</v>
      </c>
    </row>
    <row r="841" spans="1:25" x14ac:dyDescent="0.25">
      <c r="A841" t="s">
        <v>88</v>
      </c>
      <c r="B841">
        <v>76902.254113000003</v>
      </c>
      <c r="C841" t="s">
        <v>36</v>
      </c>
    </row>
    <row r="842" spans="1:25" x14ac:dyDescent="0.25">
      <c r="A842" t="s">
        <v>106</v>
      </c>
      <c r="B842">
        <v>3155.02</v>
      </c>
      <c r="C842">
        <v>1974.09</v>
      </c>
      <c r="D842">
        <v>1869.18</v>
      </c>
      <c r="E842">
        <v>1279.31</v>
      </c>
      <c r="F842">
        <v>0</v>
      </c>
      <c r="G842">
        <v>0.114924</v>
      </c>
      <c r="H842">
        <v>0.90065099999999998</v>
      </c>
      <c r="I842">
        <v>0</v>
      </c>
    </row>
    <row r="843" spans="1:25" x14ac:dyDescent="0.25">
      <c r="A843" t="s">
        <v>106</v>
      </c>
      <c r="B843">
        <v>2567.58</v>
      </c>
      <c r="C843">
        <v>1960.72</v>
      </c>
      <c r="D843">
        <v>1868.98</v>
      </c>
      <c r="E843">
        <v>1279.31</v>
      </c>
      <c r="F843">
        <v>0</v>
      </c>
      <c r="G843">
        <v>0.11493399999999999</v>
      </c>
      <c r="H843">
        <v>0.90080099999999996</v>
      </c>
      <c r="I843">
        <v>0</v>
      </c>
    </row>
    <row r="844" spans="1:25" x14ac:dyDescent="0.25">
      <c r="A844" t="s">
        <v>106</v>
      </c>
      <c r="B844">
        <v>1969.84</v>
      </c>
      <c r="C844">
        <v>1967.05</v>
      </c>
      <c r="D844">
        <v>1869.36</v>
      </c>
      <c r="E844">
        <v>1279.22</v>
      </c>
      <c r="F844">
        <v>0</v>
      </c>
      <c r="G844">
        <v>8.3429500000000004E-2</v>
      </c>
      <c r="H844">
        <v>0.90063499999999996</v>
      </c>
      <c r="I844">
        <v>0</v>
      </c>
    </row>
    <row r="845" spans="1:25" x14ac:dyDescent="0.25">
      <c r="A845" t="s">
        <v>106</v>
      </c>
      <c r="B845">
        <v>1966.47</v>
      </c>
      <c r="C845">
        <v>1963.83</v>
      </c>
      <c r="D845">
        <v>1868.68</v>
      </c>
      <c r="E845">
        <v>1279.1600000000001</v>
      </c>
      <c r="F845">
        <v>0</v>
      </c>
      <c r="G845">
        <v>8.7435200000000005E-2</v>
      </c>
      <c r="H845">
        <v>0.900806</v>
      </c>
      <c r="I845">
        <v>0</v>
      </c>
    </row>
    <row r="846" spans="1:25" x14ac:dyDescent="0.25">
      <c r="A846" t="s">
        <v>106</v>
      </c>
      <c r="B846">
        <v>4084.89</v>
      </c>
      <c r="C846">
        <v>1968.19</v>
      </c>
      <c r="D846">
        <v>1869.41</v>
      </c>
      <c r="E846">
        <v>1279.4100000000001</v>
      </c>
      <c r="F846">
        <v>0</v>
      </c>
      <c r="G846">
        <v>0.114929</v>
      </c>
      <c r="H846">
        <v>0.90107599999999999</v>
      </c>
      <c r="I846">
        <v>0</v>
      </c>
    </row>
    <row r="847" spans="1:25" x14ac:dyDescent="0.25">
      <c r="A847" t="s">
        <v>106</v>
      </c>
      <c r="B847">
        <v>1969.8</v>
      </c>
      <c r="C847">
        <v>1959.54</v>
      </c>
      <c r="D847">
        <v>1869.21</v>
      </c>
      <c r="E847">
        <v>1279.43</v>
      </c>
      <c r="F847">
        <v>0</v>
      </c>
      <c r="G847">
        <v>8.4067699999999995E-2</v>
      </c>
      <c r="H847">
        <v>0.90051800000000004</v>
      </c>
      <c r="I847">
        <v>0</v>
      </c>
    </row>
    <row r="848" spans="1:25" x14ac:dyDescent="0.25">
      <c r="A848" t="s">
        <v>106</v>
      </c>
      <c r="B848">
        <v>1968.89</v>
      </c>
      <c r="C848">
        <v>1966.11</v>
      </c>
      <c r="D848">
        <v>1868.97</v>
      </c>
      <c r="E848">
        <v>1279.3399999999999</v>
      </c>
      <c r="F848">
        <v>0</v>
      </c>
      <c r="G848">
        <v>0.114923</v>
      </c>
      <c r="H848">
        <v>0.89943399999999996</v>
      </c>
      <c r="I848">
        <v>0</v>
      </c>
    </row>
    <row r="849" spans="1:9" x14ac:dyDescent="0.25">
      <c r="A849" t="s">
        <v>106</v>
      </c>
      <c r="B849">
        <v>1968.37</v>
      </c>
      <c r="C849">
        <v>1965.66</v>
      </c>
      <c r="D849">
        <v>1869.25</v>
      </c>
      <c r="E849">
        <v>1279.3800000000001</v>
      </c>
      <c r="F849">
        <v>0</v>
      </c>
      <c r="G849">
        <v>0.110722</v>
      </c>
      <c r="H849">
        <v>0.900918</v>
      </c>
      <c r="I849">
        <v>0</v>
      </c>
    </row>
    <row r="850" spans="1:9" x14ac:dyDescent="0.25">
      <c r="A850" t="s">
        <v>106</v>
      </c>
      <c r="B850">
        <v>3522.84</v>
      </c>
      <c r="C850">
        <v>1967.86</v>
      </c>
      <c r="D850">
        <v>1868.89</v>
      </c>
      <c r="E850">
        <v>1279.3900000000001</v>
      </c>
      <c r="F850">
        <v>0</v>
      </c>
      <c r="G850">
        <v>0.114924</v>
      </c>
      <c r="H850">
        <v>0.89890599999999998</v>
      </c>
      <c r="I850">
        <v>0</v>
      </c>
    </row>
    <row r="851" spans="1:9" x14ac:dyDescent="0.25">
      <c r="A851" t="s">
        <v>106</v>
      </c>
      <c r="B851">
        <v>2550.2600000000002</v>
      </c>
      <c r="C851">
        <v>1973.93</v>
      </c>
      <c r="D851">
        <v>1868.23</v>
      </c>
      <c r="E851">
        <v>1279.08</v>
      </c>
      <c r="F851">
        <v>0</v>
      </c>
      <c r="G851">
        <v>0.103493</v>
      </c>
      <c r="H851">
        <v>0.898038</v>
      </c>
      <c r="I851">
        <v>0</v>
      </c>
    </row>
    <row r="852" spans="1:9" x14ac:dyDescent="0.25">
      <c r="A852" t="s">
        <v>106</v>
      </c>
      <c r="B852">
        <v>1967.83</v>
      </c>
      <c r="C852">
        <v>1965.11</v>
      </c>
      <c r="D852">
        <v>1869.91</v>
      </c>
      <c r="E852">
        <v>1279.3499999999999</v>
      </c>
      <c r="F852">
        <v>0</v>
      </c>
      <c r="G852">
        <v>0.114924</v>
      </c>
      <c r="H852">
        <v>0.90060700000000005</v>
      </c>
      <c r="I852">
        <v>0</v>
      </c>
    </row>
    <row r="853" spans="1:9" x14ac:dyDescent="0.25">
      <c r="A853" t="s">
        <v>106</v>
      </c>
      <c r="B853">
        <v>1968.12</v>
      </c>
      <c r="C853">
        <v>1965.32</v>
      </c>
      <c r="D853">
        <v>1869.6</v>
      </c>
      <c r="E853">
        <v>1279.3800000000001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3993.77</v>
      </c>
      <c r="C854">
        <v>1966.25</v>
      </c>
      <c r="D854">
        <v>1868.87</v>
      </c>
      <c r="E854">
        <v>1279.24</v>
      </c>
      <c r="F854">
        <v>0</v>
      </c>
      <c r="G854">
        <v>8.3290799999999998E-2</v>
      </c>
      <c r="H854">
        <v>0.90051800000000004</v>
      </c>
      <c r="I854">
        <v>0</v>
      </c>
    </row>
    <row r="855" spans="1:9" x14ac:dyDescent="0.25">
      <c r="A855" t="s">
        <v>106</v>
      </c>
      <c r="B855">
        <v>1983.59</v>
      </c>
      <c r="C855">
        <v>1973.34</v>
      </c>
      <c r="D855">
        <v>1868.28</v>
      </c>
      <c r="E855">
        <v>1279.0899999999999</v>
      </c>
      <c r="F855">
        <v>0</v>
      </c>
      <c r="G855">
        <v>0.114923</v>
      </c>
      <c r="H855">
        <v>0.89636800000000005</v>
      </c>
      <c r="I855">
        <v>0</v>
      </c>
    </row>
    <row r="856" spans="1:9" x14ac:dyDescent="0.25">
      <c r="A856" t="s">
        <v>106</v>
      </c>
      <c r="B856">
        <v>1964.31</v>
      </c>
      <c r="C856">
        <v>1961.57</v>
      </c>
      <c r="D856">
        <v>1869.06</v>
      </c>
      <c r="E856">
        <v>1279.06</v>
      </c>
      <c r="F856">
        <v>0</v>
      </c>
      <c r="G856">
        <v>0.114943</v>
      </c>
      <c r="H856">
        <v>0.90051700000000001</v>
      </c>
      <c r="I856">
        <v>0</v>
      </c>
    </row>
    <row r="857" spans="1:9" x14ac:dyDescent="0.25">
      <c r="A857" t="s">
        <v>106</v>
      </c>
      <c r="B857">
        <v>1972.35</v>
      </c>
      <c r="C857">
        <v>1969.53</v>
      </c>
      <c r="D857">
        <v>1871.69</v>
      </c>
      <c r="E857">
        <v>1280.99</v>
      </c>
      <c r="F857">
        <v>0</v>
      </c>
      <c r="G857">
        <v>0.114951</v>
      </c>
      <c r="H857">
        <v>0.90070899999999998</v>
      </c>
      <c r="I857">
        <v>0</v>
      </c>
    </row>
    <row r="858" spans="1:9" x14ac:dyDescent="0.25">
      <c r="A858" t="s">
        <v>106</v>
      </c>
      <c r="B858">
        <v>3520.44</v>
      </c>
      <c r="C858">
        <v>1971.88</v>
      </c>
      <c r="D858">
        <v>1876.53</v>
      </c>
      <c r="E858">
        <v>1284.75</v>
      </c>
      <c r="F858">
        <v>0</v>
      </c>
      <c r="G858">
        <v>0.11497</v>
      </c>
      <c r="H858">
        <v>0.90008900000000003</v>
      </c>
      <c r="I858">
        <v>0</v>
      </c>
    </row>
    <row r="859" spans="1:9" x14ac:dyDescent="0.25">
      <c r="A859" t="s">
        <v>106</v>
      </c>
      <c r="B859">
        <v>2575.3000000000002</v>
      </c>
      <c r="C859">
        <v>1980.64</v>
      </c>
      <c r="D859">
        <v>1877.8</v>
      </c>
      <c r="E859">
        <v>1285.0999999999999</v>
      </c>
      <c r="F859">
        <v>0</v>
      </c>
      <c r="G859">
        <v>0.114928</v>
      </c>
      <c r="H859">
        <v>0.89854000000000001</v>
      </c>
      <c r="I859">
        <v>0</v>
      </c>
    </row>
    <row r="860" spans="1:9" x14ac:dyDescent="0.25">
      <c r="A860" t="s">
        <v>106</v>
      </c>
      <c r="B860">
        <v>1988.53</v>
      </c>
      <c r="C860">
        <v>1985.83</v>
      </c>
      <c r="D860">
        <v>1877.88</v>
      </c>
      <c r="E860">
        <v>1284.95</v>
      </c>
      <c r="F860">
        <v>0</v>
      </c>
      <c r="G860">
        <v>0.114923</v>
      </c>
      <c r="H860">
        <v>0.90107300000000001</v>
      </c>
      <c r="I860">
        <v>0</v>
      </c>
    </row>
    <row r="861" spans="1:9" x14ac:dyDescent="0.25">
      <c r="A861" t="s">
        <v>106</v>
      </c>
      <c r="B861">
        <v>1968.8</v>
      </c>
      <c r="C861">
        <v>1966.11</v>
      </c>
      <c r="D861">
        <v>1877.27</v>
      </c>
      <c r="E861">
        <v>1284.8699999999999</v>
      </c>
      <c r="F861">
        <v>0</v>
      </c>
      <c r="G861">
        <v>8.75031E-2</v>
      </c>
      <c r="H861">
        <v>0.90100100000000005</v>
      </c>
      <c r="I861">
        <v>0</v>
      </c>
    </row>
    <row r="862" spans="1:9" x14ac:dyDescent="0.25">
      <c r="A862" t="s">
        <v>106</v>
      </c>
      <c r="B862">
        <v>3566.48</v>
      </c>
      <c r="C862">
        <v>1975.72</v>
      </c>
      <c r="D862">
        <v>1877.27</v>
      </c>
      <c r="E862">
        <v>1284.9000000000001</v>
      </c>
      <c r="F862">
        <v>0</v>
      </c>
      <c r="G862">
        <v>0.114924</v>
      </c>
      <c r="H862">
        <v>0.90094600000000002</v>
      </c>
      <c r="I862">
        <v>0</v>
      </c>
    </row>
    <row r="863" spans="1:9" x14ac:dyDescent="0.25">
      <c r="A863" t="s">
        <v>106</v>
      </c>
      <c r="B863">
        <v>2572.4499999999998</v>
      </c>
      <c r="C863">
        <v>1975.62</v>
      </c>
      <c r="D863">
        <v>1877.63</v>
      </c>
      <c r="E863">
        <v>1284.92</v>
      </c>
      <c r="F863">
        <v>0</v>
      </c>
      <c r="G863">
        <v>0.114923</v>
      </c>
      <c r="H863">
        <v>0.90011799999999997</v>
      </c>
      <c r="I863">
        <v>0</v>
      </c>
    </row>
    <row r="864" spans="1:9" x14ac:dyDescent="0.25">
      <c r="A864" t="s">
        <v>106</v>
      </c>
      <c r="B864">
        <v>1982.48</v>
      </c>
      <c r="C864">
        <v>1979.78</v>
      </c>
      <c r="D864">
        <v>1877.19</v>
      </c>
      <c r="E864">
        <v>1284.8599999999999</v>
      </c>
      <c r="F864">
        <v>0</v>
      </c>
      <c r="G864">
        <v>8.3392300000000003E-2</v>
      </c>
      <c r="H864">
        <v>0.90101299999999995</v>
      </c>
      <c r="I864">
        <v>0</v>
      </c>
    </row>
    <row r="865" spans="1:9" x14ac:dyDescent="0.25">
      <c r="A865" t="s">
        <v>106</v>
      </c>
      <c r="B865">
        <v>1986.59</v>
      </c>
      <c r="C865">
        <v>1983.89</v>
      </c>
      <c r="D865">
        <v>1877.65</v>
      </c>
      <c r="E865">
        <v>1284.9000000000001</v>
      </c>
      <c r="F865">
        <v>0</v>
      </c>
      <c r="G865">
        <v>0.114923</v>
      </c>
      <c r="H865">
        <v>0.90093199999999996</v>
      </c>
      <c r="I865">
        <v>0</v>
      </c>
    </row>
    <row r="866" spans="1:9" x14ac:dyDescent="0.25">
      <c r="A866" t="s">
        <v>106</v>
      </c>
      <c r="B866">
        <v>3909.82</v>
      </c>
      <c r="C866">
        <v>1958.04</v>
      </c>
      <c r="D866">
        <v>1870.77</v>
      </c>
      <c r="E866">
        <v>1280.8599999999999</v>
      </c>
      <c r="F866">
        <v>0</v>
      </c>
      <c r="G866">
        <v>0.114954</v>
      </c>
      <c r="H866">
        <v>0.90028200000000003</v>
      </c>
      <c r="I866">
        <v>0</v>
      </c>
    </row>
    <row r="867" spans="1:9" x14ac:dyDescent="0.25">
      <c r="A867" t="s">
        <v>106</v>
      </c>
      <c r="B867">
        <v>1968.13</v>
      </c>
      <c r="C867">
        <v>1962.95</v>
      </c>
      <c r="D867">
        <v>1868.46</v>
      </c>
      <c r="E867">
        <v>1279.05</v>
      </c>
      <c r="F867">
        <v>0</v>
      </c>
      <c r="G867">
        <v>0.11493299999999999</v>
      </c>
      <c r="H867">
        <v>0.893181</v>
      </c>
      <c r="I867">
        <v>0</v>
      </c>
    </row>
    <row r="868" spans="1:9" x14ac:dyDescent="0.25">
      <c r="A868" t="s">
        <v>106</v>
      </c>
      <c r="B868">
        <v>1968.95</v>
      </c>
      <c r="C868">
        <v>1965.24</v>
      </c>
      <c r="D868">
        <v>1868.47</v>
      </c>
      <c r="E868">
        <v>1279.01</v>
      </c>
      <c r="F868">
        <v>0</v>
      </c>
      <c r="G868">
        <v>0.114923</v>
      </c>
      <c r="H868">
        <v>0.90026600000000001</v>
      </c>
      <c r="I868">
        <v>0</v>
      </c>
    </row>
    <row r="869" spans="1:9" x14ac:dyDescent="0.25">
      <c r="A869" t="s">
        <v>106</v>
      </c>
      <c r="B869">
        <v>1972.58</v>
      </c>
      <c r="C869">
        <v>1969.89</v>
      </c>
      <c r="D869">
        <v>1869.06</v>
      </c>
      <c r="E869">
        <v>1279.29</v>
      </c>
      <c r="F869">
        <v>0</v>
      </c>
      <c r="G869">
        <v>0.114923</v>
      </c>
      <c r="H869">
        <v>0.90079200000000004</v>
      </c>
      <c r="I869">
        <v>0</v>
      </c>
    </row>
    <row r="870" spans="1:9" x14ac:dyDescent="0.25">
      <c r="A870" t="s">
        <v>106</v>
      </c>
      <c r="B870">
        <v>4103.22</v>
      </c>
      <c r="C870">
        <v>1975.88</v>
      </c>
      <c r="D870">
        <v>1869.41</v>
      </c>
      <c r="E870">
        <v>1279.3800000000001</v>
      </c>
      <c r="F870">
        <v>0</v>
      </c>
      <c r="G870">
        <v>0.114923</v>
      </c>
      <c r="H870">
        <v>0.899868</v>
      </c>
      <c r="I870">
        <v>0</v>
      </c>
    </row>
    <row r="871" spans="1:9" x14ac:dyDescent="0.25">
      <c r="A871" t="s">
        <v>106</v>
      </c>
      <c r="B871">
        <v>1963.5</v>
      </c>
      <c r="C871">
        <v>1960.3</v>
      </c>
      <c r="D871">
        <v>1869.32</v>
      </c>
      <c r="E871">
        <v>1279.4000000000001</v>
      </c>
      <c r="F871">
        <v>0</v>
      </c>
      <c r="G871">
        <v>0.114923</v>
      </c>
      <c r="H871">
        <v>0.89741499999999996</v>
      </c>
      <c r="I871">
        <v>0</v>
      </c>
    </row>
    <row r="872" spans="1:9" x14ac:dyDescent="0.25">
      <c r="A872" t="s">
        <v>106</v>
      </c>
      <c r="B872">
        <v>1967.63</v>
      </c>
      <c r="C872">
        <v>1964.87</v>
      </c>
      <c r="D872">
        <v>1869.54</v>
      </c>
      <c r="E872">
        <v>1279.26</v>
      </c>
      <c r="F872">
        <v>0</v>
      </c>
      <c r="G872">
        <v>9.4255800000000001E-2</v>
      </c>
      <c r="H872">
        <v>0.90107800000000005</v>
      </c>
      <c r="I872">
        <v>0</v>
      </c>
    </row>
    <row r="873" spans="1:9" x14ac:dyDescent="0.25">
      <c r="A873" t="s">
        <v>106</v>
      </c>
      <c r="B873">
        <v>1969.04</v>
      </c>
      <c r="C873">
        <v>1966.4</v>
      </c>
      <c r="D873">
        <v>1869.41</v>
      </c>
      <c r="E873">
        <v>1279.24</v>
      </c>
      <c r="F873">
        <v>0</v>
      </c>
      <c r="G873">
        <v>8.3575999999999998E-2</v>
      </c>
      <c r="H873">
        <v>0.90106900000000001</v>
      </c>
      <c r="I873">
        <v>0</v>
      </c>
    </row>
    <row r="874" spans="1:9" x14ac:dyDescent="0.25">
      <c r="A874" t="s">
        <v>106</v>
      </c>
      <c r="B874">
        <v>4115.41</v>
      </c>
      <c r="C874">
        <v>1967.84</v>
      </c>
      <c r="D874">
        <v>1868.43</v>
      </c>
      <c r="E874">
        <v>1278.98</v>
      </c>
      <c r="F874">
        <v>0</v>
      </c>
      <c r="G874">
        <v>0.11494</v>
      </c>
      <c r="H874">
        <v>0.90087700000000004</v>
      </c>
      <c r="I874">
        <v>0</v>
      </c>
    </row>
    <row r="875" spans="1:9" x14ac:dyDescent="0.25">
      <c r="A875" t="s">
        <v>106</v>
      </c>
      <c r="B875">
        <v>1960.45</v>
      </c>
      <c r="C875">
        <v>1957.35</v>
      </c>
      <c r="D875">
        <v>1868.91</v>
      </c>
      <c r="E875">
        <v>1279.26</v>
      </c>
      <c r="F875">
        <v>0</v>
      </c>
      <c r="G875">
        <v>0.114923</v>
      </c>
      <c r="H875">
        <v>0.90079900000000002</v>
      </c>
      <c r="I875">
        <v>0</v>
      </c>
    </row>
    <row r="876" spans="1:9" x14ac:dyDescent="0.25">
      <c r="A876" t="s">
        <v>106</v>
      </c>
      <c r="B876">
        <v>1962.48</v>
      </c>
      <c r="C876">
        <v>1959.81</v>
      </c>
      <c r="D876">
        <v>1868.26</v>
      </c>
      <c r="E876">
        <v>1279.26</v>
      </c>
      <c r="F876">
        <v>0</v>
      </c>
      <c r="G876">
        <v>0.10084600000000001</v>
      </c>
      <c r="H876">
        <v>0.89998400000000001</v>
      </c>
      <c r="I876">
        <v>0</v>
      </c>
    </row>
    <row r="877" spans="1:9" x14ac:dyDescent="0.25">
      <c r="A877" t="s">
        <v>106</v>
      </c>
      <c r="B877">
        <v>1967.43</v>
      </c>
      <c r="C877">
        <v>1964.67</v>
      </c>
      <c r="D877">
        <v>1869.41</v>
      </c>
      <c r="E877">
        <v>1279.32</v>
      </c>
      <c r="F877">
        <v>0</v>
      </c>
      <c r="G877">
        <v>0.114924</v>
      </c>
      <c r="H877">
        <v>0.89923200000000003</v>
      </c>
      <c r="I877">
        <v>0</v>
      </c>
    </row>
    <row r="878" spans="1:9" x14ac:dyDescent="0.25">
      <c r="A878" t="s">
        <v>106</v>
      </c>
      <c r="B878">
        <v>4124.0200000000004</v>
      </c>
      <c r="C878">
        <v>1965.91</v>
      </c>
      <c r="D878">
        <v>1869</v>
      </c>
      <c r="E878">
        <v>1279.46</v>
      </c>
      <c r="F878">
        <v>0</v>
      </c>
      <c r="G878">
        <v>0.114924</v>
      </c>
      <c r="H878">
        <v>0.92835199999999996</v>
      </c>
      <c r="I878">
        <v>0</v>
      </c>
    </row>
    <row r="879" spans="1:9" x14ac:dyDescent="0.25">
      <c r="A879" t="s">
        <v>106</v>
      </c>
      <c r="B879">
        <v>1977.38</v>
      </c>
      <c r="C879">
        <v>1974.1</v>
      </c>
      <c r="D879">
        <v>1869.15</v>
      </c>
      <c r="E879">
        <v>1279.31</v>
      </c>
      <c r="F879">
        <v>0</v>
      </c>
      <c r="G879">
        <v>0.114925</v>
      </c>
      <c r="H879">
        <v>0.90005100000000005</v>
      </c>
      <c r="I879">
        <v>0</v>
      </c>
    </row>
    <row r="880" spans="1:9" x14ac:dyDescent="0.25">
      <c r="A880" t="s">
        <v>106</v>
      </c>
      <c r="B880">
        <v>1958.51</v>
      </c>
      <c r="C880">
        <v>1955.9</v>
      </c>
      <c r="D880">
        <v>1869.32</v>
      </c>
      <c r="E880">
        <v>1279.44</v>
      </c>
      <c r="F880">
        <v>0</v>
      </c>
      <c r="G880">
        <v>0.114923</v>
      </c>
      <c r="H880">
        <v>0.90097099999999997</v>
      </c>
      <c r="I880">
        <v>0</v>
      </c>
    </row>
    <row r="881" spans="1:25" x14ac:dyDescent="0.25">
      <c r="A881" t="s">
        <v>106</v>
      </c>
      <c r="B881">
        <v>1966.1</v>
      </c>
      <c r="C881">
        <v>1963.36</v>
      </c>
      <c r="D881">
        <v>1869.19</v>
      </c>
      <c r="E881">
        <v>1279.4100000000001</v>
      </c>
      <c r="F881">
        <v>0</v>
      </c>
      <c r="G881">
        <v>0.114929</v>
      </c>
      <c r="H881">
        <v>0.90076599999999996</v>
      </c>
      <c r="I881">
        <v>0</v>
      </c>
    </row>
    <row r="882" spans="1:25" x14ac:dyDescent="0.25">
      <c r="A882" t="s">
        <v>106</v>
      </c>
      <c r="B882">
        <v>4115.47</v>
      </c>
      <c r="C882">
        <v>1961.86</v>
      </c>
      <c r="D882">
        <v>1868.51</v>
      </c>
      <c r="E882">
        <v>1279.21</v>
      </c>
      <c r="F882">
        <v>0</v>
      </c>
      <c r="G882">
        <v>0.114925</v>
      </c>
      <c r="H882">
        <v>0.89797300000000002</v>
      </c>
      <c r="I882">
        <v>0</v>
      </c>
    </row>
    <row r="883" spans="1:25" x14ac:dyDescent="0.25">
      <c r="A883" t="s">
        <v>106</v>
      </c>
      <c r="B883">
        <v>1974.41</v>
      </c>
      <c r="C883">
        <v>1969.35</v>
      </c>
      <c r="D883">
        <v>1868.87</v>
      </c>
      <c r="E883">
        <v>1279.18</v>
      </c>
      <c r="F883">
        <v>0</v>
      </c>
      <c r="G883">
        <v>8.4084199999999998E-2</v>
      </c>
      <c r="H883">
        <v>0.90101299999999995</v>
      </c>
      <c r="I883">
        <v>0</v>
      </c>
    </row>
    <row r="884" spans="1:25" x14ac:dyDescent="0.25">
      <c r="A884" t="s">
        <v>106</v>
      </c>
      <c r="B884">
        <v>1978.22</v>
      </c>
      <c r="C884">
        <v>1975.55</v>
      </c>
      <c r="D884">
        <v>1869.41</v>
      </c>
      <c r="E884">
        <v>1279.3599999999999</v>
      </c>
      <c r="F884">
        <v>0</v>
      </c>
      <c r="G884">
        <v>0.114935</v>
      </c>
      <c r="H884">
        <v>0.90053700000000003</v>
      </c>
      <c r="I884">
        <v>0</v>
      </c>
    </row>
    <row r="885" spans="1:25" x14ac:dyDescent="0.25">
      <c r="A885" t="s">
        <v>106</v>
      </c>
      <c r="B885">
        <v>1961.18</v>
      </c>
      <c r="C885">
        <v>1958.53</v>
      </c>
      <c r="D885">
        <v>1868.6</v>
      </c>
      <c r="E885">
        <v>1279.1500000000001</v>
      </c>
      <c r="F885">
        <v>0</v>
      </c>
      <c r="G885">
        <v>0.114924</v>
      </c>
      <c r="H885">
        <v>0.89977600000000002</v>
      </c>
      <c r="I885">
        <v>0</v>
      </c>
    </row>
    <row r="886" spans="1:25" x14ac:dyDescent="0.25">
      <c r="A886" t="s">
        <v>106</v>
      </c>
      <c r="B886">
        <v>4137.03</v>
      </c>
      <c r="C886">
        <v>1959.95</v>
      </c>
      <c r="D886">
        <v>1868.02</v>
      </c>
      <c r="E886">
        <v>1279.01</v>
      </c>
      <c r="F886">
        <v>0</v>
      </c>
      <c r="G886">
        <v>0.114929</v>
      </c>
      <c r="H886">
        <v>0.90051999999999999</v>
      </c>
      <c r="I886">
        <v>0</v>
      </c>
    </row>
    <row r="887" spans="1:25" x14ac:dyDescent="0.25">
      <c r="A887" t="s">
        <v>106</v>
      </c>
      <c r="B887">
        <v>1972.42</v>
      </c>
      <c r="C887">
        <v>1966.46</v>
      </c>
      <c r="D887">
        <v>1869.31</v>
      </c>
      <c r="E887">
        <v>1279.26</v>
      </c>
      <c r="F887">
        <v>0</v>
      </c>
      <c r="G887">
        <v>8.5079299999999997E-2</v>
      </c>
      <c r="H887">
        <v>0.89990599999999998</v>
      </c>
      <c r="I887">
        <v>0</v>
      </c>
    </row>
    <row r="888" spans="1:25" x14ac:dyDescent="0.25">
      <c r="A888" t="s">
        <v>106</v>
      </c>
      <c r="B888">
        <v>1975.11</v>
      </c>
      <c r="C888">
        <v>1972.42</v>
      </c>
      <c r="D888">
        <v>1868.98</v>
      </c>
      <c r="E888">
        <v>1279.05</v>
      </c>
      <c r="F888">
        <v>0</v>
      </c>
      <c r="G888">
        <v>0.114924</v>
      </c>
      <c r="H888">
        <v>0.90023799999999998</v>
      </c>
      <c r="I888">
        <v>0</v>
      </c>
    </row>
    <row r="889" spans="1:25" x14ac:dyDescent="0.25">
      <c r="A889" t="s">
        <v>106</v>
      </c>
      <c r="B889">
        <v>1978.68</v>
      </c>
      <c r="C889">
        <v>1975.95</v>
      </c>
      <c r="D889">
        <v>1869.32</v>
      </c>
      <c r="E889">
        <v>1279.1600000000001</v>
      </c>
      <c r="F889">
        <v>0</v>
      </c>
      <c r="G889">
        <v>0.11494500000000001</v>
      </c>
      <c r="H889">
        <v>0.89898500000000003</v>
      </c>
      <c r="I889">
        <v>0</v>
      </c>
    </row>
    <row r="890" spans="1:25" x14ac:dyDescent="0.25">
      <c r="A890" t="s">
        <v>106</v>
      </c>
      <c r="B890">
        <v>3441.29</v>
      </c>
      <c r="C890">
        <v>1959.22</v>
      </c>
      <c r="D890">
        <v>1869.07</v>
      </c>
      <c r="E890">
        <v>1279.3399999999999</v>
      </c>
      <c r="F890">
        <v>0</v>
      </c>
      <c r="G890">
        <v>0.114923</v>
      </c>
      <c r="H890">
        <v>0.90069100000000002</v>
      </c>
      <c r="I890">
        <v>0</v>
      </c>
    </row>
    <row r="891" spans="1:25" x14ac:dyDescent="0.25">
      <c r="A891" t="s">
        <v>106</v>
      </c>
      <c r="B891">
        <v>2554.96</v>
      </c>
      <c r="C891">
        <v>1962.63</v>
      </c>
      <c r="D891">
        <v>1868.46</v>
      </c>
      <c r="E891">
        <v>1279.0899999999999</v>
      </c>
      <c r="F891">
        <v>0</v>
      </c>
      <c r="G891">
        <v>0.10591200000000001</v>
      </c>
      <c r="H891">
        <v>0.90037</v>
      </c>
      <c r="I891">
        <v>0</v>
      </c>
    </row>
    <row r="892" spans="1:25" x14ac:dyDescent="0.25">
      <c r="A892" t="s">
        <v>106</v>
      </c>
      <c r="B892">
        <v>1973.64</v>
      </c>
      <c r="C892">
        <v>1969.9</v>
      </c>
      <c r="D892">
        <v>1869.17</v>
      </c>
      <c r="E892">
        <v>1278.99</v>
      </c>
      <c r="F892">
        <v>0</v>
      </c>
      <c r="G892">
        <v>9.7717100000000001E-2</v>
      </c>
      <c r="H892">
        <v>0.90104300000000004</v>
      </c>
      <c r="I892">
        <v>0</v>
      </c>
    </row>
    <row r="893" spans="1:25" x14ac:dyDescent="0.25">
      <c r="A893" t="s">
        <v>106</v>
      </c>
      <c r="B893">
        <v>1973.5</v>
      </c>
      <c r="C893">
        <v>1970.86</v>
      </c>
      <c r="D893">
        <v>1869.24</v>
      </c>
      <c r="E893">
        <v>1279.19</v>
      </c>
      <c r="F893">
        <v>0</v>
      </c>
      <c r="G893">
        <v>9.7427399999999997E-2</v>
      </c>
      <c r="H893">
        <v>0.89979799999999999</v>
      </c>
      <c r="I893">
        <v>0</v>
      </c>
    </row>
    <row r="894" spans="1:25" x14ac:dyDescent="0.25">
      <c r="A894" t="s">
        <v>106</v>
      </c>
      <c r="B894">
        <v>3421.57</v>
      </c>
      <c r="C894">
        <v>1971.13</v>
      </c>
      <c r="D894">
        <v>1868.14</v>
      </c>
      <c r="E894">
        <v>1279.18</v>
      </c>
      <c r="F894">
        <v>0</v>
      </c>
      <c r="G894">
        <v>0.11493100000000001</v>
      </c>
      <c r="H894">
        <v>0.89717899999999995</v>
      </c>
      <c r="I894">
        <v>0</v>
      </c>
    </row>
    <row r="895" spans="1:25" x14ac:dyDescent="0.25">
      <c r="A895" t="s">
        <v>106</v>
      </c>
      <c r="B895">
        <v>2557.56</v>
      </c>
      <c r="C895">
        <v>1961.08</v>
      </c>
      <c r="D895">
        <v>1868.68</v>
      </c>
      <c r="E895">
        <v>1279.0899999999999</v>
      </c>
      <c r="F895">
        <v>0</v>
      </c>
      <c r="G895">
        <v>0.115216</v>
      </c>
      <c r="H895">
        <v>0.89811300000000005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1967.62</v>
      </c>
      <c r="C896">
        <v>1964.85</v>
      </c>
      <c r="D896">
        <v>1869.33</v>
      </c>
      <c r="E896">
        <v>1279.18</v>
      </c>
      <c r="F896">
        <v>0</v>
      </c>
      <c r="G896">
        <v>0.114925</v>
      </c>
      <c r="H896">
        <v>0.89613799999999999</v>
      </c>
      <c r="I896">
        <v>0</v>
      </c>
      <c r="R896">
        <f>AVERAGE(B847:B896)</f>
        <v>2476.5701999999997</v>
      </c>
      <c r="S896">
        <f>AVERAGE(C847:C896)</f>
        <v>1967.7188000000003</v>
      </c>
      <c r="U896">
        <f>_xlfn.VAR.P(B847:B896)</f>
        <v>630219.95240596391</v>
      </c>
      <c r="V896">
        <f>_xlfn.VAR.P(C847:C896)</f>
        <v>48.00163856000021</v>
      </c>
      <c r="X896">
        <f>1.96*SQRT(U896)/50</f>
        <v>31.119466378218959</v>
      </c>
      <c r="Y896">
        <f>1.96*SQRT(V896)/50</f>
        <v>0.27159020210022067</v>
      </c>
    </row>
    <row r="897" spans="1:15" x14ac:dyDescent="0.25">
      <c r="A897" t="s">
        <v>106</v>
      </c>
      <c r="B897">
        <v>123831.266109</v>
      </c>
      <c r="C897" t="s">
        <v>36</v>
      </c>
    </row>
    <row r="898" spans="1:15" x14ac:dyDescent="0.25">
      <c r="A898" t="s">
        <v>41</v>
      </c>
      <c r="B898">
        <v>63670.1</v>
      </c>
      <c r="C898">
        <v>63548</v>
      </c>
      <c r="D898">
        <v>63545.9</v>
      </c>
      <c r="E898">
        <v>63495.199999999997</v>
      </c>
      <c r="F898">
        <v>2814.92</v>
      </c>
      <c r="G898">
        <v>7560.28</v>
      </c>
      <c r="H898">
        <v>1636.93</v>
      </c>
      <c r="I898">
        <v>1649.05</v>
      </c>
      <c r="J898">
        <v>1971.27</v>
      </c>
      <c r="K898">
        <v>51410.3</v>
      </c>
      <c r="L898">
        <v>5.3911899999999999E-2</v>
      </c>
      <c r="M898">
        <v>0.93176499999999995</v>
      </c>
      <c r="N898">
        <v>347</v>
      </c>
      <c r="O898" t="s">
        <v>42</v>
      </c>
    </row>
    <row r="899" spans="1:15" x14ac:dyDescent="0.25">
      <c r="A899" t="s">
        <v>41</v>
      </c>
      <c r="B899">
        <v>63665.9</v>
      </c>
      <c r="C899">
        <v>63556.7</v>
      </c>
      <c r="D899">
        <v>63554.7</v>
      </c>
      <c r="E899">
        <v>63503.8</v>
      </c>
      <c r="F899">
        <v>2813.62</v>
      </c>
      <c r="G899">
        <v>7608.94</v>
      </c>
      <c r="H899">
        <v>1639.88</v>
      </c>
      <c r="I899">
        <v>1645.2</v>
      </c>
      <c r="J899">
        <v>1991.35</v>
      </c>
      <c r="K899">
        <v>51528.3</v>
      </c>
      <c r="L899">
        <v>5.4772800000000003E-2</v>
      </c>
      <c r="M899">
        <v>0.931836</v>
      </c>
      <c r="N899">
        <v>262</v>
      </c>
      <c r="O899" t="s">
        <v>42</v>
      </c>
    </row>
    <row r="900" spans="1:15" x14ac:dyDescent="0.25">
      <c r="A900" t="s">
        <v>41</v>
      </c>
      <c r="B900">
        <v>65547.8</v>
      </c>
      <c r="C900">
        <v>65437.5</v>
      </c>
      <c r="D900">
        <v>65435.4</v>
      </c>
      <c r="E900">
        <v>65383.1</v>
      </c>
      <c r="F900">
        <v>2901.28</v>
      </c>
      <c r="G900">
        <v>7759.27</v>
      </c>
      <c r="H900">
        <v>1700.13</v>
      </c>
      <c r="I900">
        <v>1687.45</v>
      </c>
      <c r="J900">
        <v>2032.92</v>
      </c>
      <c r="K900">
        <v>53145.7</v>
      </c>
      <c r="L900">
        <v>5.4016500000000002E-2</v>
      </c>
      <c r="M900">
        <v>0.94684100000000004</v>
      </c>
      <c r="N900">
        <v>36</v>
      </c>
      <c r="O900" t="s">
        <v>42</v>
      </c>
    </row>
    <row r="901" spans="1:15" x14ac:dyDescent="0.25">
      <c r="A901" t="s">
        <v>41</v>
      </c>
      <c r="B901">
        <v>63749.4</v>
      </c>
      <c r="C901">
        <v>63641</v>
      </c>
      <c r="D901">
        <v>63638.9</v>
      </c>
      <c r="E901">
        <v>63588</v>
      </c>
      <c r="F901">
        <v>2804.61</v>
      </c>
      <c r="G901">
        <v>7588.78</v>
      </c>
      <c r="H901">
        <v>1656.37</v>
      </c>
      <c r="I901">
        <v>1642.23</v>
      </c>
      <c r="J901">
        <v>1996.19</v>
      </c>
      <c r="K901">
        <v>51636.4</v>
      </c>
      <c r="L901">
        <v>5.3921499999999997E-2</v>
      </c>
      <c r="M901">
        <v>0.94813800000000004</v>
      </c>
      <c r="N901">
        <v>195</v>
      </c>
      <c r="O901" t="s">
        <v>42</v>
      </c>
    </row>
    <row r="902" spans="1:15" x14ac:dyDescent="0.25">
      <c r="A902" t="s">
        <v>41</v>
      </c>
      <c r="B902">
        <v>64282.1</v>
      </c>
      <c r="C902">
        <v>64173.2</v>
      </c>
      <c r="D902">
        <v>64171</v>
      </c>
      <c r="E902">
        <v>64119.7</v>
      </c>
      <c r="F902">
        <v>2847.76</v>
      </c>
      <c r="G902">
        <v>7594.82</v>
      </c>
      <c r="H902">
        <v>1653.56</v>
      </c>
      <c r="I902">
        <v>1657.92</v>
      </c>
      <c r="J902">
        <v>2000.44</v>
      </c>
      <c r="K902">
        <v>52085.4</v>
      </c>
      <c r="L902">
        <v>5.3996200000000001E-2</v>
      </c>
      <c r="M902">
        <v>0.95836399999999999</v>
      </c>
      <c r="N902">
        <v>124</v>
      </c>
      <c r="O902" t="s">
        <v>42</v>
      </c>
    </row>
    <row r="903" spans="1:15" x14ac:dyDescent="0.25">
      <c r="A903" t="s">
        <v>41</v>
      </c>
      <c r="B903">
        <v>63417.1</v>
      </c>
      <c r="C903">
        <v>63303.3</v>
      </c>
      <c r="D903">
        <v>63301.2</v>
      </c>
      <c r="E903">
        <v>63250.6</v>
      </c>
      <c r="F903">
        <v>2798.07</v>
      </c>
      <c r="G903">
        <v>7506.17</v>
      </c>
      <c r="H903">
        <v>1637.7</v>
      </c>
      <c r="I903">
        <v>1641.89</v>
      </c>
      <c r="J903">
        <v>1971.33</v>
      </c>
      <c r="K903">
        <v>51264.4</v>
      </c>
      <c r="L903">
        <v>5.4189899999999999E-2</v>
      </c>
      <c r="M903">
        <v>0.93183400000000005</v>
      </c>
      <c r="N903">
        <v>0</v>
      </c>
      <c r="O903" t="s">
        <v>42</v>
      </c>
    </row>
    <row r="904" spans="1:15" x14ac:dyDescent="0.25">
      <c r="A904" t="s">
        <v>41</v>
      </c>
      <c r="B904">
        <v>64447.3</v>
      </c>
      <c r="C904">
        <v>64336</v>
      </c>
      <c r="D904">
        <v>64333.8</v>
      </c>
      <c r="E904">
        <v>64282.5</v>
      </c>
      <c r="F904">
        <v>2833.27</v>
      </c>
      <c r="G904">
        <v>7679.99</v>
      </c>
      <c r="H904">
        <v>1661.9</v>
      </c>
      <c r="I904">
        <v>1665.53</v>
      </c>
      <c r="J904">
        <v>2036.07</v>
      </c>
      <c r="K904">
        <v>52166.5</v>
      </c>
      <c r="L904">
        <v>5.3932599999999997E-2</v>
      </c>
      <c r="M904">
        <v>0.93183400000000005</v>
      </c>
      <c r="N904">
        <v>200</v>
      </c>
      <c r="O904" t="s">
        <v>42</v>
      </c>
    </row>
    <row r="905" spans="1:15" x14ac:dyDescent="0.25">
      <c r="A905" t="s">
        <v>41</v>
      </c>
      <c r="B905">
        <v>66226.2</v>
      </c>
      <c r="C905">
        <v>66095.199999999997</v>
      </c>
      <c r="D905">
        <v>66093</v>
      </c>
      <c r="E905">
        <v>66038.600000000006</v>
      </c>
      <c r="F905">
        <v>2924.79</v>
      </c>
      <c r="G905">
        <v>7823.01</v>
      </c>
      <c r="H905">
        <v>1709.06</v>
      </c>
      <c r="I905">
        <v>1715.14</v>
      </c>
      <c r="J905">
        <v>2051.39</v>
      </c>
      <c r="K905">
        <v>53629.5</v>
      </c>
      <c r="L905">
        <v>5.4158100000000001E-2</v>
      </c>
      <c r="M905">
        <v>0.93178899999999998</v>
      </c>
      <c r="N905">
        <v>0</v>
      </c>
      <c r="O905" t="s">
        <v>42</v>
      </c>
    </row>
    <row r="906" spans="1:15" x14ac:dyDescent="0.25">
      <c r="A906" t="s">
        <v>41</v>
      </c>
      <c r="B906">
        <v>63600.6</v>
      </c>
      <c r="C906">
        <v>63488.3</v>
      </c>
      <c r="D906">
        <v>63486.2</v>
      </c>
      <c r="E906">
        <v>63435.4</v>
      </c>
      <c r="F906">
        <v>2810.95</v>
      </c>
      <c r="G906">
        <v>7555.51</v>
      </c>
      <c r="H906">
        <v>1633.6</v>
      </c>
      <c r="I906">
        <v>1649.02</v>
      </c>
      <c r="J906">
        <v>2003.36</v>
      </c>
      <c r="K906">
        <v>51443.6</v>
      </c>
      <c r="L906">
        <v>5.3920999999999997E-2</v>
      </c>
      <c r="M906">
        <v>0.93183499999999997</v>
      </c>
      <c r="N906">
        <v>0</v>
      </c>
      <c r="O906" t="s">
        <v>42</v>
      </c>
    </row>
    <row r="907" spans="1:15" x14ac:dyDescent="0.25">
      <c r="A907" t="s">
        <v>41</v>
      </c>
      <c r="B907">
        <v>64605.8</v>
      </c>
      <c r="C907">
        <v>64474.6</v>
      </c>
      <c r="D907">
        <v>64472.4</v>
      </c>
      <c r="E907">
        <v>64420.9</v>
      </c>
      <c r="F907">
        <v>2839.83</v>
      </c>
      <c r="G907">
        <v>7648.12</v>
      </c>
      <c r="H907">
        <v>1665.28</v>
      </c>
      <c r="I907">
        <v>1683.38</v>
      </c>
      <c r="J907">
        <v>2011.08</v>
      </c>
      <c r="K907">
        <v>52150.1</v>
      </c>
      <c r="L907">
        <v>5.4847199999999999E-2</v>
      </c>
      <c r="M907">
        <v>0.94111400000000001</v>
      </c>
      <c r="N907">
        <v>108</v>
      </c>
      <c r="O907" t="s">
        <v>42</v>
      </c>
    </row>
    <row r="908" spans="1:15" x14ac:dyDescent="0.25">
      <c r="A908" t="s">
        <v>41</v>
      </c>
      <c r="B908">
        <v>64370.400000000001</v>
      </c>
      <c r="C908">
        <v>64261.599999999999</v>
      </c>
      <c r="D908">
        <v>64259.4</v>
      </c>
      <c r="E908">
        <v>64208</v>
      </c>
      <c r="F908">
        <v>2832.84</v>
      </c>
      <c r="G908">
        <v>7650.46</v>
      </c>
      <c r="H908">
        <v>1654.7</v>
      </c>
      <c r="I908">
        <v>1668.78</v>
      </c>
      <c r="J908">
        <v>2036.78</v>
      </c>
      <c r="K908">
        <v>52069.7</v>
      </c>
      <c r="L908">
        <v>5.48137E-2</v>
      </c>
      <c r="M908">
        <v>0.93183499999999997</v>
      </c>
      <c r="N908">
        <v>0</v>
      </c>
      <c r="O908" t="s">
        <v>42</v>
      </c>
    </row>
    <row r="909" spans="1:15" x14ac:dyDescent="0.25">
      <c r="A909" t="s">
        <v>41</v>
      </c>
      <c r="B909">
        <v>65185.2</v>
      </c>
      <c r="C909">
        <v>65070.5</v>
      </c>
      <c r="D909">
        <v>65068.3</v>
      </c>
      <c r="E909">
        <v>65016.4</v>
      </c>
      <c r="F909">
        <v>2881.95</v>
      </c>
      <c r="G909">
        <v>7709.39</v>
      </c>
      <c r="H909">
        <v>1681.84</v>
      </c>
      <c r="I909">
        <v>1683.3</v>
      </c>
      <c r="J909">
        <v>2023.28</v>
      </c>
      <c r="K909">
        <v>52716.9</v>
      </c>
      <c r="L909">
        <v>5.4258300000000002E-2</v>
      </c>
      <c r="M909">
        <v>0.93183199999999999</v>
      </c>
      <c r="N909">
        <v>271</v>
      </c>
      <c r="O909" t="s">
        <v>42</v>
      </c>
    </row>
    <row r="910" spans="1:15" x14ac:dyDescent="0.25">
      <c r="A910" t="s">
        <v>41</v>
      </c>
      <c r="B910">
        <v>64470.1</v>
      </c>
      <c r="C910">
        <v>64348</v>
      </c>
      <c r="D910">
        <v>64345.8</v>
      </c>
      <c r="E910">
        <v>64294.3</v>
      </c>
      <c r="F910">
        <v>2846.37</v>
      </c>
      <c r="G910">
        <v>7665.73</v>
      </c>
      <c r="H910">
        <v>1654.79</v>
      </c>
      <c r="I910">
        <v>1665.85</v>
      </c>
      <c r="J910">
        <v>2027.51</v>
      </c>
      <c r="K910">
        <v>52257.8</v>
      </c>
      <c r="L910">
        <v>5.9415200000000001E-2</v>
      </c>
      <c r="M910">
        <v>0.959063</v>
      </c>
      <c r="N910">
        <v>340</v>
      </c>
      <c r="O910" t="s">
        <v>42</v>
      </c>
    </row>
    <row r="911" spans="1:15" x14ac:dyDescent="0.25">
      <c r="A911" t="s">
        <v>41</v>
      </c>
      <c r="B911">
        <v>64574.9</v>
      </c>
      <c r="C911">
        <v>64462.1</v>
      </c>
      <c r="D911">
        <v>64459.9</v>
      </c>
      <c r="E911">
        <v>64408.4</v>
      </c>
      <c r="F911">
        <v>2834.74</v>
      </c>
      <c r="G911">
        <v>7649.62</v>
      </c>
      <c r="H911">
        <v>1673.68</v>
      </c>
      <c r="I911">
        <v>1678.29</v>
      </c>
      <c r="J911">
        <v>2012</v>
      </c>
      <c r="K911">
        <v>52301.2</v>
      </c>
      <c r="L911">
        <v>5.7148200000000003E-2</v>
      </c>
      <c r="M911">
        <v>0.931809</v>
      </c>
      <c r="N911">
        <v>0</v>
      </c>
      <c r="O911" t="s">
        <v>42</v>
      </c>
    </row>
    <row r="912" spans="1:15" x14ac:dyDescent="0.25">
      <c r="A912" t="s">
        <v>41</v>
      </c>
      <c r="B912">
        <v>63339.199999999997</v>
      </c>
      <c r="C912">
        <v>63230</v>
      </c>
      <c r="D912">
        <v>63227.9</v>
      </c>
      <c r="E912">
        <v>63177.1</v>
      </c>
      <c r="F912">
        <v>2786.91</v>
      </c>
      <c r="G912">
        <v>7513.36</v>
      </c>
      <c r="H912">
        <v>1626.25</v>
      </c>
      <c r="I912">
        <v>1629.76</v>
      </c>
      <c r="J912">
        <v>1985.25</v>
      </c>
      <c r="K912">
        <v>51335.3</v>
      </c>
      <c r="L912">
        <v>5.3991900000000002E-2</v>
      </c>
      <c r="M912">
        <v>0.93181000000000003</v>
      </c>
      <c r="N912">
        <v>90</v>
      </c>
      <c r="O912" t="s">
        <v>42</v>
      </c>
    </row>
    <row r="913" spans="1:15" x14ac:dyDescent="0.25">
      <c r="A913" t="s">
        <v>41</v>
      </c>
      <c r="B913">
        <v>66172.3</v>
      </c>
      <c r="C913">
        <v>66060.800000000003</v>
      </c>
      <c r="D913">
        <v>66058.600000000006</v>
      </c>
      <c r="E913">
        <v>66005.8</v>
      </c>
      <c r="F913">
        <v>2904.6</v>
      </c>
      <c r="G913">
        <v>7836.59</v>
      </c>
      <c r="H913">
        <v>1712.86</v>
      </c>
      <c r="I913">
        <v>1703.96</v>
      </c>
      <c r="J913">
        <v>2052.36</v>
      </c>
      <c r="K913">
        <v>53658.9</v>
      </c>
      <c r="L913">
        <v>5.45116E-2</v>
      </c>
      <c r="M913">
        <v>0.931836</v>
      </c>
      <c r="N913">
        <v>0</v>
      </c>
      <c r="O913" t="s">
        <v>42</v>
      </c>
    </row>
    <row r="914" spans="1:15" x14ac:dyDescent="0.25">
      <c r="A914" t="s">
        <v>41</v>
      </c>
      <c r="B914">
        <v>64856.4</v>
      </c>
      <c r="C914">
        <v>64734.3</v>
      </c>
      <c r="D914">
        <v>64732.1</v>
      </c>
      <c r="E914">
        <v>64680.3</v>
      </c>
      <c r="F914">
        <v>2858.65</v>
      </c>
      <c r="G914">
        <v>7701.42</v>
      </c>
      <c r="H914">
        <v>1667.4</v>
      </c>
      <c r="I914">
        <v>1674.91</v>
      </c>
      <c r="J914">
        <v>2060.9899999999998</v>
      </c>
      <c r="K914">
        <v>52437.599999999999</v>
      </c>
      <c r="L914">
        <v>5.3986100000000002E-2</v>
      </c>
      <c r="M914">
        <v>0.931836</v>
      </c>
      <c r="N914">
        <v>77</v>
      </c>
      <c r="O914" t="s">
        <v>42</v>
      </c>
    </row>
    <row r="915" spans="1:15" x14ac:dyDescent="0.25">
      <c r="A915" t="s">
        <v>41</v>
      </c>
      <c r="B915">
        <v>64840.6</v>
      </c>
      <c r="C915">
        <v>64731.3</v>
      </c>
      <c r="D915">
        <v>64729.2</v>
      </c>
      <c r="E915">
        <v>64677.5</v>
      </c>
      <c r="F915">
        <v>2866.12</v>
      </c>
      <c r="G915">
        <v>7671.89</v>
      </c>
      <c r="H915">
        <v>1670.15</v>
      </c>
      <c r="I915">
        <v>1669.71</v>
      </c>
      <c r="J915">
        <v>2029.71</v>
      </c>
      <c r="K915">
        <v>52642.400000000001</v>
      </c>
      <c r="L915">
        <v>5.4063800000000002E-2</v>
      </c>
      <c r="M915">
        <v>0.93183199999999999</v>
      </c>
      <c r="N915">
        <v>0</v>
      </c>
      <c r="O915" t="s">
        <v>42</v>
      </c>
    </row>
    <row r="916" spans="1:15" x14ac:dyDescent="0.25">
      <c r="A916" t="s">
        <v>41</v>
      </c>
      <c r="B916">
        <v>65158.7</v>
      </c>
      <c r="C916">
        <v>65049.5</v>
      </c>
      <c r="D916">
        <v>65047.4</v>
      </c>
      <c r="E916">
        <v>64995.3</v>
      </c>
      <c r="F916">
        <v>2858.59</v>
      </c>
      <c r="G916">
        <v>7725.42</v>
      </c>
      <c r="H916">
        <v>1673.5</v>
      </c>
      <c r="I916">
        <v>1684.85</v>
      </c>
      <c r="J916">
        <v>2046.94</v>
      </c>
      <c r="K916">
        <v>52847.8</v>
      </c>
      <c r="L916">
        <v>5.4723899999999999E-2</v>
      </c>
      <c r="M916">
        <v>0.93180700000000005</v>
      </c>
      <c r="N916">
        <v>0</v>
      </c>
      <c r="O916" t="s">
        <v>42</v>
      </c>
    </row>
    <row r="917" spans="1:15" x14ac:dyDescent="0.25">
      <c r="A917" t="s">
        <v>41</v>
      </c>
      <c r="B917">
        <v>66524.800000000003</v>
      </c>
      <c r="C917">
        <v>66414.100000000006</v>
      </c>
      <c r="D917">
        <v>66411.899999999994</v>
      </c>
      <c r="E917">
        <v>66358.8</v>
      </c>
      <c r="F917">
        <v>2956.13</v>
      </c>
      <c r="G917">
        <v>7863.74</v>
      </c>
      <c r="H917">
        <v>1719.22</v>
      </c>
      <c r="I917">
        <v>1716.17</v>
      </c>
      <c r="J917">
        <v>2068.44</v>
      </c>
      <c r="K917">
        <v>53843.7</v>
      </c>
      <c r="L917">
        <v>5.40251E-2</v>
      </c>
      <c r="M917">
        <v>0.95893200000000001</v>
      </c>
      <c r="N917">
        <v>88</v>
      </c>
      <c r="O917" t="s">
        <v>42</v>
      </c>
    </row>
    <row r="918" spans="1:15" x14ac:dyDescent="0.25">
      <c r="A918" t="s">
        <v>41</v>
      </c>
      <c r="B918">
        <v>63925.3</v>
      </c>
      <c r="C918">
        <v>63802.5</v>
      </c>
      <c r="D918">
        <v>63800.3</v>
      </c>
      <c r="E918">
        <v>63749.4</v>
      </c>
      <c r="F918">
        <v>2821.74</v>
      </c>
      <c r="G918">
        <v>7588.2</v>
      </c>
      <c r="H918">
        <v>1641.81</v>
      </c>
      <c r="I918">
        <v>1653.55</v>
      </c>
      <c r="J918">
        <v>2018.68</v>
      </c>
      <c r="K918">
        <v>51843.199999999997</v>
      </c>
      <c r="L918">
        <v>5.4120700000000001E-2</v>
      </c>
      <c r="M918">
        <v>0.95742000000000005</v>
      </c>
      <c r="N918">
        <v>191</v>
      </c>
      <c r="O918" t="s">
        <v>42</v>
      </c>
    </row>
    <row r="919" spans="1:15" x14ac:dyDescent="0.25">
      <c r="A919" t="s">
        <v>41</v>
      </c>
      <c r="B919">
        <v>65931.600000000006</v>
      </c>
      <c r="C919">
        <v>65819.399999999994</v>
      </c>
      <c r="D919">
        <v>65817.2</v>
      </c>
      <c r="E919">
        <v>65764.7</v>
      </c>
      <c r="F919">
        <v>2903.53</v>
      </c>
      <c r="G919">
        <v>7816.93</v>
      </c>
      <c r="H919">
        <v>1693.69</v>
      </c>
      <c r="I919">
        <v>1702.97</v>
      </c>
      <c r="J919">
        <v>2048.7399999999998</v>
      </c>
      <c r="K919">
        <v>53460.2</v>
      </c>
      <c r="L919">
        <v>5.3939899999999999E-2</v>
      </c>
      <c r="M919">
        <v>0.953241</v>
      </c>
      <c r="N919">
        <v>11</v>
      </c>
      <c r="O919" t="s">
        <v>42</v>
      </c>
    </row>
    <row r="920" spans="1:15" x14ac:dyDescent="0.25">
      <c r="A920" t="s">
        <v>41</v>
      </c>
      <c r="B920">
        <v>64468</v>
      </c>
      <c r="C920">
        <v>64336</v>
      </c>
      <c r="D920">
        <v>64333.8</v>
      </c>
      <c r="E920">
        <v>64282.400000000001</v>
      </c>
      <c r="F920">
        <v>2854.04</v>
      </c>
      <c r="G920">
        <v>7669.67</v>
      </c>
      <c r="H920">
        <v>1665.04</v>
      </c>
      <c r="I920">
        <v>1680.21</v>
      </c>
      <c r="J920">
        <v>2039.46</v>
      </c>
      <c r="K920">
        <v>52074.8</v>
      </c>
      <c r="L920">
        <v>5.4118300000000001E-2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65285.4</v>
      </c>
      <c r="C921">
        <v>65174</v>
      </c>
      <c r="D921">
        <v>65171.9</v>
      </c>
      <c r="E921">
        <v>65119.8</v>
      </c>
      <c r="F921">
        <v>2873.63</v>
      </c>
      <c r="G921">
        <v>7722.21</v>
      </c>
      <c r="H921">
        <v>1683.28</v>
      </c>
      <c r="I921">
        <v>1688.42</v>
      </c>
      <c r="J921">
        <v>2027.5</v>
      </c>
      <c r="K921">
        <v>52843.199999999997</v>
      </c>
      <c r="L921">
        <v>5.39689E-2</v>
      </c>
      <c r="M921">
        <v>0.93182100000000001</v>
      </c>
      <c r="N921">
        <v>341</v>
      </c>
      <c r="O921" t="s">
        <v>42</v>
      </c>
    </row>
    <row r="922" spans="1:15" x14ac:dyDescent="0.25">
      <c r="A922" t="s">
        <v>41</v>
      </c>
      <c r="B922">
        <v>65193.8</v>
      </c>
      <c r="C922">
        <v>65070.7</v>
      </c>
      <c r="D922">
        <v>65068.6</v>
      </c>
      <c r="E922">
        <v>65016.5</v>
      </c>
      <c r="F922">
        <v>2879.2</v>
      </c>
      <c r="G922">
        <v>7741.85</v>
      </c>
      <c r="H922">
        <v>1675.67</v>
      </c>
      <c r="I922">
        <v>1693.47</v>
      </c>
      <c r="J922">
        <v>2052.1799999999998</v>
      </c>
      <c r="K922">
        <v>52716.7</v>
      </c>
      <c r="L922">
        <v>5.39129E-2</v>
      </c>
      <c r="M922">
        <v>0.93181400000000003</v>
      </c>
      <c r="N922">
        <v>0</v>
      </c>
      <c r="O922" t="s">
        <v>42</v>
      </c>
    </row>
    <row r="923" spans="1:15" x14ac:dyDescent="0.25">
      <c r="A923" t="s">
        <v>41</v>
      </c>
      <c r="B923">
        <v>64097.599999999999</v>
      </c>
      <c r="C923">
        <v>63967.4</v>
      </c>
      <c r="D923">
        <v>63965.2</v>
      </c>
      <c r="E923">
        <v>63914.3</v>
      </c>
      <c r="F923">
        <v>2835.76</v>
      </c>
      <c r="G923">
        <v>7595.56</v>
      </c>
      <c r="H923">
        <v>1646.82</v>
      </c>
      <c r="I923">
        <v>1664.73</v>
      </c>
      <c r="J923">
        <v>1983.4</v>
      </c>
      <c r="K923">
        <v>51861.7</v>
      </c>
      <c r="L923">
        <v>5.4320399999999998E-2</v>
      </c>
      <c r="M923">
        <v>0.931836</v>
      </c>
      <c r="N923">
        <v>0</v>
      </c>
      <c r="O923" t="s">
        <v>42</v>
      </c>
    </row>
    <row r="924" spans="1:15" x14ac:dyDescent="0.25">
      <c r="A924" t="s">
        <v>41</v>
      </c>
      <c r="B924">
        <v>63505.3</v>
      </c>
      <c r="C924">
        <v>63382.400000000001</v>
      </c>
      <c r="D924">
        <v>63380.4</v>
      </c>
      <c r="E924">
        <v>63329.7</v>
      </c>
      <c r="F924">
        <v>2785.33</v>
      </c>
      <c r="G924">
        <v>7562.73</v>
      </c>
      <c r="H924">
        <v>1641.61</v>
      </c>
      <c r="I924">
        <v>1668.17</v>
      </c>
      <c r="J924">
        <v>2022.44</v>
      </c>
      <c r="K924">
        <v>51361.8</v>
      </c>
      <c r="L924">
        <v>5.5230000000000001E-2</v>
      </c>
      <c r="M924">
        <v>0.93183499999999997</v>
      </c>
      <c r="N924">
        <v>273</v>
      </c>
      <c r="O924" t="s">
        <v>42</v>
      </c>
    </row>
    <row r="925" spans="1:15" x14ac:dyDescent="0.25">
      <c r="A925" t="s">
        <v>41</v>
      </c>
      <c r="B925">
        <v>61821.3</v>
      </c>
      <c r="C925">
        <v>61711.1</v>
      </c>
      <c r="D925">
        <v>61709</v>
      </c>
      <c r="E925">
        <v>61659.6</v>
      </c>
      <c r="F925">
        <v>2712.11</v>
      </c>
      <c r="G925">
        <v>7269.8</v>
      </c>
      <c r="H925">
        <v>1579.62</v>
      </c>
      <c r="I925">
        <v>1585.09</v>
      </c>
      <c r="J925">
        <v>1911.5</v>
      </c>
      <c r="K925">
        <v>50119.1</v>
      </c>
      <c r="L925">
        <v>5.5479599999999997E-2</v>
      </c>
      <c r="M925">
        <v>0.93183499999999997</v>
      </c>
      <c r="N925">
        <v>220</v>
      </c>
      <c r="O925" t="s">
        <v>42</v>
      </c>
    </row>
    <row r="926" spans="1:15" x14ac:dyDescent="0.25">
      <c r="A926" t="s">
        <v>41</v>
      </c>
      <c r="B926">
        <v>65009.5</v>
      </c>
      <c r="C926">
        <v>64899.6</v>
      </c>
      <c r="D926">
        <v>64897.5</v>
      </c>
      <c r="E926">
        <v>64845.5</v>
      </c>
      <c r="F926">
        <v>2844.42</v>
      </c>
      <c r="G926">
        <v>7637.34</v>
      </c>
      <c r="H926">
        <v>1663.11</v>
      </c>
      <c r="I926">
        <v>1668.58</v>
      </c>
      <c r="J926">
        <v>2020.07</v>
      </c>
      <c r="K926">
        <v>52667.199999999997</v>
      </c>
      <c r="L926">
        <v>5.40227E-2</v>
      </c>
      <c r="M926">
        <v>0.95388899999999999</v>
      </c>
      <c r="N926">
        <v>0</v>
      </c>
      <c r="O926" t="s">
        <v>42</v>
      </c>
    </row>
    <row r="927" spans="1:15" x14ac:dyDescent="0.25">
      <c r="A927" t="s">
        <v>41</v>
      </c>
      <c r="B927">
        <v>65367.9</v>
      </c>
      <c r="C927">
        <v>65258.3</v>
      </c>
      <c r="D927">
        <v>65256.2</v>
      </c>
      <c r="E927">
        <v>65204.1</v>
      </c>
      <c r="F927">
        <v>2861.97</v>
      </c>
      <c r="G927">
        <v>7665.78</v>
      </c>
      <c r="H927">
        <v>1688.23</v>
      </c>
      <c r="I927">
        <v>1682.7</v>
      </c>
      <c r="J927">
        <v>2013.42</v>
      </c>
      <c r="K927">
        <v>52920.5</v>
      </c>
      <c r="L927">
        <v>5.5550599999999999E-2</v>
      </c>
      <c r="M927">
        <v>0.94729600000000003</v>
      </c>
      <c r="N927">
        <v>198</v>
      </c>
      <c r="O927" t="s">
        <v>42</v>
      </c>
    </row>
    <row r="928" spans="1:15" x14ac:dyDescent="0.25">
      <c r="A928" t="s">
        <v>41</v>
      </c>
      <c r="B928">
        <v>63723.1</v>
      </c>
      <c r="C928">
        <v>63611.8</v>
      </c>
      <c r="D928">
        <v>63609.7</v>
      </c>
      <c r="E928">
        <v>63558.8</v>
      </c>
      <c r="F928">
        <v>2789.26</v>
      </c>
      <c r="G928">
        <v>7508.19</v>
      </c>
      <c r="H928">
        <v>1640.06</v>
      </c>
      <c r="I928">
        <v>1650.06</v>
      </c>
      <c r="J928">
        <v>1975.9</v>
      </c>
      <c r="K928">
        <v>51575</v>
      </c>
      <c r="L928">
        <v>5.4266599999999998E-2</v>
      </c>
      <c r="M928">
        <v>0.95910300000000004</v>
      </c>
      <c r="N928">
        <v>10</v>
      </c>
      <c r="O928" t="s">
        <v>42</v>
      </c>
    </row>
    <row r="929" spans="1:15" x14ac:dyDescent="0.25">
      <c r="A929" t="s">
        <v>41</v>
      </c>
      <c r="B929">
        <v>64566.8</v>
      </c>
      <c r="C929">
        <v>64451.7</v>
      </c>
      <c r="D929">
        <v>64449.5</v>
      </c>
      <c r="E929">
        <v>64398</v>
      </c>
      <c r="F929">
        <v>2824.43</v>
      </c>
      <c r="G929">
        <v>7652.91</v>
      </c>
      <c r="H929">
        <v>1662.9</v>
      </c>
      <c r="I929">
        <v>1674.66</v>
      </c>
      <c r="J929">
        <v>2028.89</v>
      </c>
      <c r="K929">
        <v>52319.8</v>
      </c>
      <c r="L929">
        <v>5.3911300000000002E-2</v>
      </c>
      <c r="M929">
        <v>0.93183499999999997</v>
      </c>
      <c r="N929">
        <v>738</v>
      </c>
      <c r="O929" t="s">
        <v>42</v>
      </c>
    </row>
    <row r="930" spans="1:15" x14ac:dyDescent="0.25">
      <c r="A930" t="s">
        <v>41</v>
      </c>
      <c r="B930">
        <v>64714.8</v>
      </c>
      <c r="C930">
        <v>64602.6</v>
      </c>
      <c r="D930">
        <v>64600.5</v>
      </c>
      <c r="E930">
        <v>64548.6</v>
      </c>
      <c r="F930">
        <v>2830.7</v>
      </c>
      <c r="G930">
        <v>7605.08</v>
      </c>
      <c r="H930">
        <v>1654.94</v>
      </c>
      <c r="I930">
        <v>1662.79</v>
      </c>
      <c r="J930">
        <v>1993.98</v>
      </c>
      <c r="K930">
        <v>52445.599999999999</v>
      </c>
      <c r="L930">
        <v>5.3921900000000002E-2</v>
      </c>
      <c r="M930">
        <v>0.93221100000000001</v>
      </c>
      <c r="N930">
        <v>0</v>
      </c>
      <c r="O930" t="s">
        <v>42</v>
      </c>
    </row>
    <row r="931" spans="1:15" x14ac:dyDescent="0.25">
      <c r="A931" t="s">
        <v>41</v>
      </c>
      <c r="B931">
        <v>63397.4</v>
      </c>
      <c r="C931">
        <v>63279.199999999997</v>
      </c>
      <c r="D931">
        <v>63277.2</v>
      </c>
      <c r="E931">
        <v>63226.5</v>
      </c>
      <c r="F931">
        <v>2794.66</v>
      </c>
      <c r="G931">
        <v>7498.43</v>
      </c>
      <c r="H931">
        <v>1619.89</v>
      </c>
      <c r="I931">
        <v>1633.86</v>
      </c>
      <c r="J931">
        <v>1999.86</v>
      </c>
      <c r="K931">
        <v>51326.9</v>
      </c>
      <c r="L931">
        <v>5.40741E-2</v>
      </c>
      <c r="M931">
        <v>0.93183300000000002</v>
      </c>
      <c r="N931">
        <v>642</v>
      </c>
      <c r="O931" t="s">
        <v>42</v>
      </c>
    </row>
    <row r="932" spans="1:15" x14ac:dyDescent="0.25">
      <c r="A932" t="s">
        <v>41</v>
      </c>
      <c r="B932">
        <v>63907.5</v>
      </c>
      <c r="C932">
        <v>63791.4</v>
      </c>
      <c r="D932">
        <v>63789.2</v>
      </c>
      <c r="E932">
        <v>63738.2</v>
      </c>
      <c r="F932">
        <v>2797.59</v>
      </c>
      <c r="G932">
        <v>7576.64</v>
      </c>
      <c r="H932">
        <v>1648.78</v>
      </c>
      <c r="I932">
        <v>1679.97</v>
      </c>
      <c r="J932">
        <v>1997.03</v>
      </c>
      <c r="K932">
        <v>51686.8</v>
      </c>
      <c r="L932">
        <v>5.391E-2</v>
      </c>
      <c r="M932">
        <v>0.95436500000000002</v>
      </c>
      <c r="N932">
        <v>153</v>
      </c>
      <c r="O932" t="s">
        <v>42</v>
      </c>
    </row>
    <row r="933" spans="1:15" x14ac:dyDescent="0.25">
      <c r="A933" t="s">
        <v>41</v>
      </c>
      <c r="B933">
        <v>64970.6</v>
      </c>
      <c r="C933">
        <v>64851.4</v>
      </c>
      <c r="D933">
        <v>64849.3</v>
      </c>
      <c r="E933">
        <v>64797.3</v>
      </c>
      <c r="F933">
        <v>2840.45</v>
      </c>
      <c r="G933">
        <v>7643.3</v>
      </c>
      <c r="H933">
        <v>1663.09</v>
      </c>
      <c r="I933">
        <v>1668.02</v>
      </c>
      <c r="J933">
        <v>2026.13</v>
      </c>
      <c r="K933">
        <v>52596.7</v>
      </c>
      <c r="L933">
        <v>5.4055300000000001E-2</v>
      </c>
      <c r="M933">
        <v>0.93946799999999997</v>
      </c>
      <c r="N933">
        <v>0</v>
      </c>
      <c r="O933" t="s">
        <v>42</v>
      </c>
    </row>
    <row r="934" spans="1:15" x14ac:dyDescent="0.25">
      <c r="A934" t="s">
        <v>41</v>
      </c>
      <c r="B934">
        <v>64128.800000000003</v>
      </c>
      <c r="C934">
        <v>64019</v>
      </c>
      <c r="D934">
        <v>64016.9</v>
      </c>
      <c r="E934">
        <v>63965.7</v>
      </c>
      <c r="F934">
        <v>2824.18</v>
      </c>
      <c r="G934">
        <v>7573.42</v>
      </c>
      <c r="H934">
        <v>1646.49</v>
      </c>
      <c r="I934">
        <v>1644.62</v>
      </c>
      <c r="J934">
        <v>2020.26</v>
      </c>
      <c r="K934">
        <v>52029</v>
      </c>
      <c r="L934">
        <v>5.3948999999999997E-2</v>
      </c>
      <c r="M934">
        <v>0.95758200000000004</v>
      </c>
      <c r="N934">
        <v>207</v>
      </c>
      <c r="O934" t="s">
        <v>42</v>
      </c>
    </row>
    <row r="935" spans="1:15" x14ac:dyDescent="0.25">
      <c r="A935" t="s">
        <v>41</v>
      </c>
      <c r="B935">
        <v>64684.9</v>
      </c>
      <c r="C935">
        <v>64574.3</v>
      </c>
      <c r="D935">
        <v>64572.2</v>
      </c>
      <c r="E935">
        <v>64520.5</v>
      </c>
      <c r="F935">
        <v>2828.8</v>
      </c>
      <c r="G935">
        <v>7614.77</v>
      </c>
      <c r="H935">
        <v>1675.44</v>
      </c>
      <c r="I935">
        <v>1663.55</v>
      </c>
      <c r="J935">
        <v>2026.88</v>
      </c>
      <c r="K935">
        <v>52368.9</v>
      </c>
      <c r="L935">
        <v>5.6121200000000003E-2</v>
      </c>
      <c r="M935">
        <v>0.93183700000000003</v>
      </c>
      <c r="N935">
        <v>0</v>
      </c>
      <c r="O935" t="s">
        <v>42</v>
      </c>
    </row>
    <row r="936" spans="1:15" x14ac:dyDescent="0.25">
      <c r="A936" t="s">
        <v>41</v>
      </c>
      <c r="B936">
        <v>64209</v>
      </c>
      <c r="C936">
        <v>64085.4</v>
      </c>
      <c r="D936">
        <v>64083.3</v>
      </c>
      <c r="E936">
        <v>64032</v>
      </c>
      <c r="F936">
        <v>2822.19</v>
      </c>
      <c r="G936">
        <v>7501.45</v>
      </c>
      <c r="H936">
        <v>1644.3</v>
      </c>
      <c r="I936">
        <v>1652.35</v>
      </c>
      <c r="J936">
        <v>1982.72</v>
      </c>
      <c r="K936">
        <v>52101.7</v>
      </c>
      <c r="L936">
        <v>5.4930800000000002E-2</v>
      </c>
      <c r="M936">
        <v>0.94386999999999999</v>
      </c>
      <c r="N936">
        <v>0</v>
      </c>
      <c r="O936" t="s">
        <v>42</v>
      </c>
    </row>
    <row r="937" spans="1:15" x14ac:dyDescent="0.25">
      <c r="A937" t="s">
        <v>41</v>
      </c>
      <c r="B937">
        <v>62068.6</v>
      </c>
      <c r="C937">
        <v>61957.599999999999</v>
      </c>
      <c r="D937">
        <v>61955.5</v>
      </c>
      <c r="E937">
        <v>61906</v>
      </c>
      <c r="F937">
        <v>2749.9</v>
      </c>
      <c r="G937">
        <v>7298.96</v>
      </c>
      <c r="H937">
        <v>1588.07</v>
      </c>
      <c r="I937">
        <v>1598</v>
      </c>
      <c r="J937">
        <v>1933.59</v>
      </c>
      <c r="K937">
        <v>50203</v>
      </c>
      <c r="L937">
        <v>2.9038000000000001E-2</v>
      </c>
      <c r="M937">
        <v>0.94962800000000003</v>
      </c>
      <c r="N937">
        <v>0</v>
      </c>
      <c r="O937" t="s">
        <v>42</v>
      </c>
    </row>
    <row r="938" spans="1:15" x14ac:dyDescent="0.25">
      <c r="A938" t="s">
        <v>41</v>
      </c>
      <c r="B938">
        <v>62464.6</v>
      </c>
      <c r="C938">
        <v>62351.9</v>
      </c>
      <c r="D938">
        <v>62349.8</v>
      </c>
      <c r="E938">
        <v>62299.9</v>
      </c>
      <c r="F938">
        <v>2771.95</v>
      </c>
      <c r="G938">
        <v>7367.16</v>
      </c>
      <c r="H938">
        <v>1603.62</v>
      </c>
      <c r="I938">
        <v>1608.78</v>
      </c>
      <c r="J938">
        <v>1925.77</v>
      </c>
      <c r="K938">
        <v>50638.7</v>
      </c>
      <c r="L938">
        <v>5.39158E-2</v>
      </c>
      <c r="M938">
        <v>0.93183700000000003</v>
      </c>
      <c r="N938">
        <v>100</v>
      </c>
      <c r="O938" t="s">
        <v>42</v>
      </c>
    </row>
    <row r="939" spans="1:15" x14ac:dyDescent="0.25">
      <c r="A939" t="s">
        <v>41</v>
      </c>
      <c r="B939">
        <v>64175.9</v>
      </c>
      <c r="C939">
        <v>64065.599999999999</v>
      </c>
      <c r="D939">
        <v>64063.4</v>
      </c>
      <c r="E939">
        <v>64012.2</v>
      </c>
      <c r="F939">
        <v>2812.61</v>
      </c>
      <c r="G939">
        <v>7554.31</v>
      </c>
      <c r="H939">
        <v>1648.34</v>
      </c>
      <c r="I939">
        <v>1661.42</v>
      </c>
      <c r="J939">
        <v>2012.22</v>
      </c>
      <c r="K939">
        <v>52003.4</v>
      </c>
      <c r="L939">
        <v>5.5101999999999998E-2</v>
      </c>
      <c r="M939">
        <v>0.93182200000000004</v>
      </c>
      <c r="N939">
        <v>0</v>
      </c>
      <c r="O939" t="s">
        <v>42</v>
      </c>
    </row>
    <row r="940" spans="1:15" x14ac:dyDescent="0.25">
      <c r="A940" t="s">
        <v>41</v>
      </c>
      <c r="B940">
        <v>63287.5</v>
      </c>
      <c r="C940">
        <v>63174.7</v>
      </c>
      <c r="D940">
        <v>63172.7</v>
      </c>
      <c r="E940">
        <v>63122.1</v>
      </c>
      <c r="F940">
        <v>2772.63</v>
      </c>
      <c r="G940">
        <v>7433.87</v>
      </c>
      <c r="H940">
        <v>1624.79</v>
      </c>
      <c r="I940">
        <v>1628.13</v>
      </c>
      <c r="J940">
        <v>1949.68</v>
      </c>
      <c r="K940">
        <v>51253.7</v>
      </c>
      <c r="L940">
        <v>5.4805E-2</v>
      </c>
      <c r="M940">
        <v>0.93183300000000002</v>
      </c>
      <c r="N940">
        <v>0</v>
      </c>
      <c r="O940" t="s">
        <v>42</v>
      </c>
    </row>
    <row r="941" spans="1:15" x14ac:dyDescent="0.25">
      <c r="A941" t="s">
        <v>41</v>
      </c>
      <c r="B941">
        <v>64116</v>
      </c>
      <c r="C941">
        <v>63996.2</v>
      </c>
      <c r="D941">
        <v>63994.1</v>
      </c>
      <c r="E941">
        <v>63942.9</v>
      </c>
      <c r="F941">
        <v>2826.37</v>
      </c>
      <c r="G941">
        <v>7594.63</v>
      </c>
      <c r="H941">
        <v>1654.16</v>
      </c>
      <c r="I941">
        <v>1665.69</v>
      </c>
      <c r="J941">
        <v>2000.7</v>
      </c>
      <c r="K941">
        <v>51903.199999999997</v>
      </c>
      <c r="L941">
        <v>5.3929299999999999E-2</v>
      </c>
      <c r="M941">
        <v>0.94936900000000002</v>
      </c>
      <c r="N941">
        <v>532</v>
      </c>
      <c r="O941" t="s">
        <v>42</v>
      </c>
    </row>
    <row r="942" spans="1:15" x14ac:dyDescent="0.25">
      <c r="A942" t="s">
        <v>41</v>
      </c>
      <c r="B942">
        <v>64989.7</v>
      </c>
      <c r="C942">
        <v>64866</v>
      </c>
      <c r="D942">
        <v>64863.9</v>
      </c>
      <c r="E942">
        <v>64811.9</v>
      </c>
      <c r="F942">
        <v>2850.29</v>
      </c>
      <c r="G942">
        <v>7638.9</v>
      </c>
      <c r="H942">
        <v>1674.89</v>
      </c>
      <c r="I942">
        <v>1669.5</v>
      </c>
      <c r="J942">
        <v>2021.51</v>
      </c>
      <c r="K942">
        <v>52620.5</v>
      </c>
      <c r="L942">
        <v>5.4006800000000001E-2</v>
      </c>
      <c r="M942">
        <v>0.94248299999999996</v>
      </c>
      <c r="N942">
        <v>147</v>
      </c>
      <c r="O942" t="s">
        <v>42</v>
      </c>
    </row>
    <row r="943" spans="1:15" x14ac:dyDescent="0.25">
      <c r="A943" t="s">
        <v>41</v>
      </c>
      <c r="B943">
        <v>63708.2</v>
      </c>
      <c r="C943">
        <v>63596.9</v>
      </c>
      <c r="D943">
        <v>63594.8</v>
      </c>
      <c r="E943">
        <v>63543.9</v>
      </c>
      <c r="F943">
        <v>2810.35</v>
      </c>
      <c r="G943">
        <v>7483.53</v>
      </c>
      <c r="H943">
        <v>1631.08</v>
      </c>
      <c r="I943">
        <v>1641</v>
      </c>
      <c r="J943">
        <v>1985.29</v>
      </c>
      <c r="K943">
        <v>51524.5</v>
      </c>
      <c r="L943">
        <v>5.3925800000000003E-2</v>
      </c>
      <c r="M943">
        <v>0.94006000000000001</v>
      </c>
      <c r="N943">
        <v>108</v>
      </c>
      <c r="O943" t="s">
        <v>42</v>
      </c>
    </row>
    <row r="944" spans="1:15" x14ac:dyDescent="0.25">
      <c r="A944" t="s">
        <v>41</v>
      </c>
      <c r="B944">
        <v>63725.7</v>
      </c>
      <c r="C944">
        <v>63601.7</v>
      </c>
      <c r="D944">
        <v>63599.6</v>
      </c>
      <c r="E944">
        <v>63548.7</v>
      </c>
      <c r="F944">
        <v>2787.62</v>
      </c>
      <c r="G944">
        <v>7559.77</v>
      </c>
      <c r="H944">
        <v>1642.08</v>
      </c>
      <c r="I944">
        <v>1664.63</v>
      </c>
      <c r="J944">
        <v>1966.11</v>
      </c>
      <c r="K944">
        <v>51692.6</v>
      </c>
      <c r="L944">
        <v>5.39257E-2</v>
      </c>
      <c r="M944">
        <v>0.95462100000000005</v>
      </c>
      <c r="N944">
        <v>322</v>
      </c>
      <c r="O944" t="s">
        <v>42</v>
      </c>
    </row>
    <row r="945" spans="1:25" x14ac:dyDescent="0.25">
      <c r="A945" t="s">
        <v>41</v>
      </c>
      <c r="B945">
        <v>64559.9</v>
      </c>
      <c r="C945">
        <v>64444.1</v>
      </c>
      <c r="D945">
        <v>64442</v>
      </c>
      <c r="E945">
        <v>64390.400000000001</v>
      </c>
      <c r="F945">
        <v>2843.8</v>
      </c>
      <c r="G945">
        <v>7610.86</v>
      </c>
      <c r="H945">
        <v>1650.29</v>
      </c>
      <c r="I945">
        <v>1675.96</v>
      </c>
      <c r="J945">
        <v>1996.62</v>
      </c>
      <c r="K945">
        <v>52237.9</v>
      </c>
      <c r="L945">
        <v>6.2399900000000001E-2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62809.8</v>
      </c>
      <c r="C946">
        <v>62692.2</v>
      </c>
      <c r="D946">
        <v>62690.1</v>
      </c>
      <c r="E946">
        <v>62639.9</v>
      </c>
      <c r="F946">
        <v>2773.64</v>
      </c>
      <c r="G946">
        <v>7407.75</v>
      </c>
      <c r="H946">
        <v>1605.54</v>
      </c>
      <c r="I946">
        <v>1616.9</v>
      </c>
      <c r="J946">
        <v>1969.21</v>
      </c>
      <c r="K946">
        <v>50861.5</v>
      </c>
      <c r="L946">
        <v>5.5514599999999997E-2</v>
      </c>
      <c r="M946">
        <v>0.931836</v>
      </c>
      <c r="N946">
        <v>141</v>
      </c>
      <c r="O946" t="s">
        <v>42</v>
      </c>
    </row>
    <row r="947" spans="1:25" x14ac:dyDescent="0.25">
      <c r="A947" t="s">
        <v>41</v>
      </c>
      <c r="B947">
        <v>65103.8</v>
      </c>
      <c r="C947">
        <v>64979.4</v>
      </c>
      <c r="D947">
        <v>64977.2</v>
      </c>
      <c r="E947">
        <v>64925.4</v>
      </c>
      <c r="F947">
        <v>2872.72</v>
      </c>
      <c r="G947">
        <v>7640.51</v>
      </c>
      <c r="H947">
        <v>1670.44</v>
      </c>
      <c r="I947">
        <v>1672.97</v>
      </c>
      <c r="J947">
        <v>2008.32</v>
      </c>
      <c r="K947">
        <v>52731.4</v>
      </c>
      <c r="L947">
        <v>5.4153100000000003E-2</v>
      </c>
      <c r="M947">
        <v>0.95870500000000003</v>
      </c>
      <c r="N947">
        <v>563</v>
      </c>
      <c r="O947" t="s">
        <v>42</v>
      </c>
    </row>
    <row r="948" spans="1:25" x14ac:dyDescent="0.25">
      <c r="A948" t="s">
        <v>41</v>
      </c>
      <c r="B948">
        <v>65730.899999999994</v>
      </c>
      <c r="C948">
        <v>65619.8</v>
      </c>
      <c r="D948">
        <v>65617.600000000006</v>
      </c>
      <c r="E948">
        <v>65565.2</v>
      </c>
      <c r="F948">
        <v>2876.37</v>
      </c>
      <c r="G948">
        <v>7780.01</v>
      </c>
      <c r="H948">
        <v>1677.07</v>
      </c>
      <c r="I948">
        <v>1679.07</v>
      </c>
      <c r="J948">
        <v>2069.34</v>
      </c>
      <c r="K948">
        <v>53373</v>
      </c>
      <c r="L948">
        <v>5.3931399999999997E-2</v>
      </c>
      <c r="M948">
        <v>0.931836</v>
      </c>
      <c r="N948">
        <v>250</v>
      </c>
      <c r="O948" t="s">
        <v>42</v>
      </c>
    </row>
    <row r="949" spans="1:25" x14ac:dyDescent="0.25">
      <c r="A949" t="s">
        <v>41</v>
      </c>
      <c r="B949">
        <v>63237.599999999999</v>
      </c>
      <c r="C949">
        <v>63120.4</v>
      </c>
      <c r="D949">
        <v>63118.3</v>
      </c>
      <c r="E949">
        <v>63067.9</v>
      </c>
      <c r="F949">
        <v>2771.14</v>
      </c>
      <c r="G949">
        <v>7479.33</v>
      </c>
      <c r="H949">
        <v>1614.69</v>
      </c>
      <c r="I949">
        <v>1646.82</v>
      </c>
      <c r="J949">
        <v>1956.65</v>
      </c>
      <c r="K949">
        <v>51226</v>
      </c>
      <c r="L949">
        <v>5.7433600000000001E-2</v>
      </c>
      <c r="M949">
        <v>0.95914500000000003</v>
      </c>
      <c r="N949">
        <v>356</v>
      </c>
      <c r="O949" t="s">
        <v>42</v>
      </c>
    </row>
    <row r="950" spans="1:25" x14ac:dyDescent="0.25">
      <c r="A950" t="s">
        <v>41</v>
      </c>
      <c r="B950">
        <v>65163.3</v>
      </c>
      <c r="C950">
        <v>65050.3</v>
      </c>
      <c r="D950">
        <v>65048.3</v>
      </c>
      <c r="E950">
        <v>64996.3</v>
      </c>
      <c r="F950">
        <v>2852.93</v>
      </c>
      <c r="G950">
        <v>7668.11</v>
      </c>
      <c r="H950">
        <v>1689.27</v>
      </c>
      <c r="I950">
        <v>1674.07</v>
      </c>
      <c r="J950">
        <v>2047.26</v>
      </c>
      <c r="K950">
        <v>52901.9</v>
      </c>
      <c r="L950">
        <v>5.3918399999999998E-2</v>
      </c>
      <c r="M950">
        <v>0.95731900000000003</v>
      </c>
      <c r="N950">
        <v>0</v>
      </c>
      <c r="O950" t="s">
        <v>42</v>
      </c>
    </row>
    <row r="951" spans="1:25" x14ac:dyDescent="0.25">
      <c r="A951" t="s">
        <v>41</v>
      </c>
      <c r="B951">
        <v>64968.9</v>
      </c>
      <c r="C951">
        <v>64849.2</v>
      </c>
      <c r="D951">
        <v>64847.1</v>
      </c>
      <c r="E951">
        <v>64795.3</v>
      </c>
      <c r="F951">
        <v>2847.13</v>
      </c>
      <c r="G951">
        <v>7659.38</v>
      </c>
      <c r="H951">
        <v>1660.65</v>
      </c>
      <c r="I951">
        <v>1665.3</v>
      </c>
      <c r="J951">
        <v>2027.87</v>
      </c>
      <c r="K951">
        <v>52761</v>
      </c>
      <c r="L951">
        <v>5.5239400000000001E-2</v>
      </c>
      <c r="M951">
        <v>0.95214900000000002</v>
      </c>
      <c r="N951">
        <v>596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63977.8</v>
      </c>
      <c r="C952">
        <v>63864.7</v>
      </c>
      <c r="D952">
        <v>63862.5</v>
      </c>
      <c r="E952">
        <v>63811.5</v>
      </c>
      <c r="F952">
        <v>2838.66</v>
      </c>
      <c r="G952">
        <v>7531.56</v>
      </c>
      <c r="H952">
        <v>1634.77</v>
      </c>
      <c r="I952">
        <v>1642.57</v>
      </c>
      <c r="J952">
        <v>1988.99</v>
      </c>
      <c r="K952">
        <v>51827</v>
      </c>
      <c r="L952">
        <v>5.5037799999999998E-2</v>
      </c>
      <c r="M952">
        <v>0.93181899999999995</v>
      </c>
      <c r="N952">
        <v>356</v>
      </c>
      <c r="O952" t="s">
        <v>42</v>
      </c>
      <c r="R952">
        <f>AVERAGE(B903:B952)</f>
        <v>64375.727999999996</v>
      </c>
      <c r="S952">
        <f>AVERAGE(C903:C952)</f>
        <v>64259.570000000007</v>
      </c>
      <c r="U952">
        <f>_xlfn.VAR.P(B903:B952)</f>
        <v>992883.40001600061</v>
      </c>
      <c r="V952">
        <f>_xlfn.VAR.P(C903:C952)</f>
        <v>991875.45210000058</v>
      </c>
      <c r="X952">
        <f>1.96*SQRT(U952)/50</f>
        <v>39.060265587942268</v>
      </c>
      <c r="Y952">
        <f>1.96*SQRT(V952)/50</f>
        <v>39.040434099980814</v>
      </c>
    </row>
    <row r="953" spans="1:25" x14ac:dyDescent="0.25">
      <c r="A953" t="s">
        <v>43</v>
      </c>
      <c r="B953">
        <v>3218790.3388040001</v>
      </c>
      <c r="C953" t="s">
        <v>36</v>
      </c>
    </row>
    <row r="954" spans="1:25" x14ac:dyDescent="0.25">
      <c r="A954" t="s">
        <v>44</v>
      </c>
      <c r="B954">
        <v>54429.9</v>
      </c>
      <c r="C954">
        <v>54429.5</v>
      </c>
      <c r="D954">
        <v>54427.4</v>
      </c>
      <c r="E954">
        <v>54378.6</v>
      </c>
      <c r="F954">
        <v>2710.3</v>
      </c>
      <c r="G954">
        <v>0</v>
      </c>
      <c r="H954">
        <v>1611.44</v>
      </c>
      <c r="I954">
        <v>0</v>
      </c>
      <c r="J954">
        <v>5.4878400000000001E-2</v>
      </c>
      <c r="K954">
        <v>0.931836</v>
      </c>
      <c r="L954">
        <v>0</v>
      </c>
      <c r="M954" t="s">
        <v>42</v>
      </c>
    </row>
    <row r="955" spans="1:25" x14ac:dyDescent="0.25">
      <c r="A955" t="s">
        <v>44</v>
      </c>
      <c r="B955">
        <v>56789.8</v>
      </c>
      <c r="C955">
        <v>56789.3</v>
      </c>
      <c r="D955">
        <v>56787.199999999997</v>
      </c>
      <c r="E955">
        <v>56736.3</v>
      </c>
      <c r="F955">
        <v>2806.79</v>
      </c>
      <c r="G955">
        <v>0</v>
      </c>
      <c r="H955">
        <v>1671.16</v>
      </c>
      <c r="I955">
        <v>0</v>
      </c>
      <c r="J955">
        <v>5.41337E-2</v>
      </c>
      <c r="K955">
        <v>0.93181899999999995</v>
      </c>
      <c r="L955">
        <v>0</v>
      </c>
      <c r="M955" t="s">
        <v>42</v>
      </c>
    </row>
    <row r="956" spans="1:25" x14ac:dyDescent="0.25">
      <c r="A956" t="s">
        <v>44</v>
      </c>
      <c r="B956">
        <v>57132.9</v>
      </c>
      <c r="C956">
        <v>57132.5</v>
      </c>
      <c r="D956">
        <v>57130.5</v>
      </c>
      <c r="E956">
        <v>57079.1</v>
      </c>
      <c r="F956">
        <v>2818.47</v>
      </c>
      <c r="G956">
        <v>0</v>
      </c>
      <c r="H956">
        <v>1682.93</v>
      </c>
      <c r="I956">
        <v>0</v>
      </c>
      <c r="J956">
        <v>6.0359500000000003E-2</v>
      </c>
      <c r="K956">
        <v>0.93182200000000004</v>
      </c>
      <c r="L956">
        <v>0</v>
      </c>
      <c r="M956" t="s">
        <v>42</v>
      </c>
    </row>
    <row r="957" spans="1:25" x14ac:dyDescent="0.25">
      <c r="A957" t="s">
        <v>44</v>
      </c>
      <c r="B957">
        <v>57280.800000000003</v>
      </c>
      <c r="C957">
        <v>57280.4</v>
      </c>
      <c r="D957">
        <v>57278.400000000001</v>
      </c>
      <c r="E957">
        <v>57226.9</v>
      </c>
      <c r="F957">
        <v>2827.66</v>
      </c>
      <c r="G957">
        <v>0</v>
      </c>
      <c r="H957">
        <v>1683.57</v>
      </c>
      <c r="I957">
        <v>0</v>
      </c>
      <c r="J957">
        <v>5.6291800000000003E-2</v>
      </c>
      <c r="K957">
        <v>0.93183700000000003</v>
      </c>
      <c r="L957">
        <v>0</v>
      </c>
      <c r="M957" t="s">
        <v>42</v>
      </c>
    </row>
    <row r="958" spans="1:25" x14ac:dyDescent="0.25">
      <c r="A958" t="s">
        <v>44</v>
      </c>
      <c r="B958">
        <v>55329.5</v>
      </c>
      <c r="C958">
        <v>55329.1</v>
      </c>
      <c r="D958">
        <v>55327.1</v>
      </c>
      <c r="E958">
        <v>55277.4</v>
      </c>
      <c r="F958">
        <v>2730.08</v>
      </c>
      <c r="G958">
        <v>0</v>
      </c>
      <c r="H958">
        <v>1634.99</v>
      </c>
      <c r="I958">
        <v>0</v>
      </c>
      <c r="J958">
        <v>5.5849200000000002E-2</v>
      </c>
      <c r="K958">
        <v>0.93180499999999999</v>
      </c>
      <c r="L958">
        <v>0</v>
      </c>
      <c r="M958" t="s">
        <v>42</v>
      </c>
    </row>
    <row r="959" spans="1:25" x14ac:dyDescent="0.25">
      <c r="A959" t="s">
        <v>44</v>
      </c>
      <c r="B959">
        <v>54130</v>
      </c>
      <c r="C959">
        <v>54129.5</v>
      </c>
      <c r="D959">
        <v>54127.6</v>
      </c>
      <c r="E959">
        <v>54078.9</v>
      </c>
      <c r="F959">
        <v>2674.62</v>
      </c>
      <c r="G959">
        <v>0</v>
      </c>
      <c r="H959">
        <v>1599.17</v>
      </c>
      <c r="I959">
        <v>0</v>
      </c>
      <c r="J959">
        <v>5.4343599999999999E-2</v>
      </c>
      <c r="K959">
        <v>0.93166300000000002</v>
      </c>
      <c r="L959">
        <v>0</v>
      </c>
      <c r="M959" t="s">
        <v>42</v>
      </c>
    </row>
    <row r="960" spans="1:25" x14ac:dyDescent="0.25">
      <c r="A960" t="s">
        <v>44</v>
      </c>
      <c r="B960">
        <v>54719.7</v>
      </c>
      <c r="C960">
        <v>54719.3</v>
      </c>
      <c r="D960">
        <v>54717.3</v>
      </c>
      <c r="E960">
        <v>54668.2</v>
      </c>
      <c r="F960">
        <v>2706.01</v>
      </c>
      <c r="G960">
        <v>0</v>
      </c>
      <c r="H960">
        <v>1620.57</v>
      </c>
      <c r="I960">
        <v>0</v>
      </c>
      <c r="J960">
        <v>8.3255599999999999E-2</v>
      </c>
      <c r="K960">
        <v>0.95604100000000003</v>
      </c>
      <c r="L960">
        <v>0</v>
      </c>
      <c r="M960" t="s">
        <v>42</v>
      </c>
    </row>
    <row r="961" spans="1:13" x14ac:dyDescent="0.25">
      <c r="A961" t="s">
        <v>44</v>
      </c>
      <c r="B961">
        <v>56472</v>
      </c>
      <c r="C961">
        <v>56471.5</v>
      </c>
      <c r="D961">
        <v>56469.5</v>
      </c>
      <c r="E961">
        <v>56418.8</v>
      </c>
      <c r="F961">
        <v>2791.81</v>
      </c>
      <c r="G961">
        <v>0</v>
      </c>
      <c r="H961">
        <v>1667.25</v>
      </c>
      <c r="I961">
        <v>0</v>
      </c>
      <c r="J961">
        <v>5.48096E-2</v>
      </c>
      <c r="K961">
        <v>0.93183000000000005</v>
      </c>
      <c r="L961">
        <v>0</v>
      </c>
      <c r="M961" t="s">
        <v>42</v>
      </c>
    </row>
    <row r="962" spans="1:13" x14ac:dyDescent="0.25">
      <c r="A962" t="s">
        <v>44</v>
      </c>
      <c r="B962">
        <v>56420.4</v>
      </c>
      <c r="C962">
        <v>56420</v>
      </c>
      <c r="D962">
        <v>56418</v>
      </c>
      <c r="E962">
        <v>56367.3</v>
      </c>
      <c r="F962">
        <v>2789.1</v>
      </c>
      <c r="G962">
        <v>0</v>
      </c>
      <c r="H962">
        <v>1668.02</v>
      </c>
      <c r="I962">
        <v>0</v>
      </c>
      <c r="J962">
        <v>7.2134299999999998E-2</v>
      </c>
      <c r="K962">
        <v>0.95914999999999995</v>
      </c>
      <c r="L962">
        <v>0</v>
      </c>
      <c r="M962" t="s">
        <v>42</v>
      </c>
    </row>
    <row r="963" spans="1:13" x14ac:dyDescent="0.25">
      <c r="A963" t="s">
        <v>44</v>
      </c>
      <c r="B963">
        <v>55278</v>
      </c>
      <c r="C963">
        <v>55277.5</v>
      </c>
      <c r="D963">
        <v>55275.6</v>
      </c>
      <c r="E963">
        <v>55225.8</v>
      </c>
      <c r="F963">
        <v>2752.46</v>
      </c>
      <c r="G963">
        <v>0</v>
      </c>
      <c r="H963">
        <v>1626.57</v>
      </c>
      <c r="I963">
        <v>0</v>
      </c>
      <c r="J963">
        <v>5.63052E-2</v>
      </c>
      <c r="K963">
        <v>0.93125800000000003</v>
      </c>
      <c r="L963">
        <v>0</v>
      </c>
      <c r="M963" t="s">
        <v>42</v>
      </c>
    </row>
    <row r="964" spans="1:13" x14ac:dyDescent="0.25">
      <c r="A964" t="s">
        <v>44</v>
      </c>
      <c r="B964">
        <v>58154.2</v>
      </c>
      <c r="C964">
        <v>58153.8</v>
      </c>
      <c r="D964">
        <v>58151.7</v>
      </c>
      <c r="E964">
        <v>58099.5</v>
      </c>
      <c r="F964">
        <v>2894.44</v>
      </c>
      <c r="G964">
        <v>0</v>
      </c>
      <c r="H964">
        <v>1704.42</v>
      </c>
      <c r="I964">
        <v>0</v>
      </c>
      <c r="J964">
        <v>7.0424899999999999E-2</v>
      </c>
      <c r="K964">
        <v>0.93181899999999995</v>
      </c>
      <c r="L964">
        <v>0</v>
      </c>
      <c r="M964" t="s">
        <v>42</v>
      </c>
    </row>
    <row r="965" spans="1:13" x14ac:dyDescent="0.25">
      <c r="A965" t="s">
        <v>44</v>
      </c>
      <c r="B965">
        <v>58593</v>
      </c>
      <c r="C965">
        <v>58592.6</v>
      </c>
      <c r="D965">
        <v>58590.5</v>
      </c>
      <c r="E965">
        <v>58538</v>
      </c>
      <c r="F965">
        <v>2895.53</v>
      </c>
      <c r="G965">
        <v>0</v>
      </c>
      <c r="H965">
        <v>1718.17</v>
      </c>
      <c r="I965">
        <v>0</v>
      </c>
      <c r="J965">
        <v>5.4742100000000002E-2</v>
      </c>
      <c r="K965">
        <v>0.93181599999999998</v>
      </c>
      <c r="L965">
        <v>0</v>
      </c>
      <c r="M965" t="s">
        <v>42</v>
      </c>
    </row>
    <row r="966" spans="1:13" x14ac:dyDescent="0.25">
      <c r="A966" t="s">
        <v>44</v>
      </c>
      <c r="B966">
        <v>57039.199999999997</v>
      </c>
      <c r="C966">
        <v>57038.8</v>
      </c>
      <c r="D966">
        <v>57036.7</v>
      </c>
      <c r="E966">
        <v>56985.4</v>
      </c>
      <c r="F966">
        <v>2828.9</v>
      </c>
      <c r="G966">
        <v>0</v>
      </c>
      <c r="H966">
        <v>1671.93</v>
      </c>
      <c r="I966">
        <v>0</v>
      </c>
      <c r="J966">
        <v>8.0216300000000004E-2</v>
      </c>
      <c r="K966">
        <v>0.93132099999999995</v>
      </c>
      <c r="L966">
        <v>0</v>
      </c>
      <c r="M966" t="s">
        <v>42</v>
      </c>
    </row>
    <row r="967" spans="1:13" x14ac:dyDescent="0.25">
      <c r="A967" t="s">
        <v>44</v>
      </c>
      <c r="B967">
        <v>58107.9</v>
      </c>
      <c r="C967">
        <v>58107.4</v>
      </c>
      <c r="D967">
        <v>58105.4</v>
      </c>
      <c r="E967">
        <v>58053.2</v>
      </c>
      <c r="F967">
        <v>2873.35</v>
      </c>
      <c r="G967">
        <v>0</v>
      </c>
      <c r="H967">
        <v>1704.29</v>
      </c>
      <c r="I967">
        <v>0</v>
      </c>
      <c r="J967">
        <v>5.39356E-2</v>
      </c>
      <c r="K967">
        <v>0.93183499999999997</v>
      </c>
      <c r="L967">
        <v>0</v>
      </c>
      <c r="M967" t="s">
        <v>42</v>
      </c>
    </row>
    <row r="968" spans="1:13" x14ac:dyDescent="0.25">
      <c r="A968" t="s">
        <v>44</v>
      </c>
      <c r="B968">
        <v>58958.7</v>
      </c>
      <c r="C968">
        <v>58958.2</v>
      </c>
      <c r="D968">
        <v>58956.1</v>
      </c>
      <c r="E968">
        <v>58903.199999999997</v>
      </c>
      <c r="F968">
        <v>2900.08</v>
      </c>
      <c r="G968">
        <v>0</v>
      </c>
      <c r="H968">
        <v>1747.48</v>
      </c>
      <c r="I968">
        <v>0</v>
      </c>
      <c r="J968">
        <v>5.4017200000000001E-2</v>
      </c>
      <c r="K968">
        <v>0.939141</v>
      </c>
      <c r="L968">
        <v>0</v>
      </c>
      <c r="M968" t="s">
        <v>42</v>
      </c>
    </row>
    <row r="969" spans="1:13" x14ac:dyDescent="0.25">
      <c r="A969" t="s">
        <v>44</v>
      </c>
      <c r="B969">
        <v>56770.2</v>
      </c>
      <c r="C969">
        <v>56769.599999999999</v>
      </c>
      <c r="D969">
        <v>56767.7</v>
      </c>
      <c r="E969">
        <v>56716.6</v>
      </c>
      <c r="F969">
        <v>2816.08</v>
      </c>
      <c r="G969">
        <v>0</v>
      </c>
      <c r="H969">
        <v>1683.6</v>
      </c>
      <c r="I969">
        <v>0</v>
      </c>
      <c r="J969">
        <v>5.7660599999999999E-2</v>
      </c>
      <c r="K969">
        <v>0.93144199999999999</v>
      </c>
      <c r="L969">
        <v>0</v>
      </c>
      <c r="M969" t="s">
        <v>42</v>
      </c>
    </row>
    <row r="970" spans="1:13" x14ac:dyDescent="0.25">
      <c r="A970" t="s">
        <v>44</v>
      </c>
      <c r="B970">
        <v>57741.8</v>
      </c>
      <c r="C970">
        <v>57741.4</v>
      </c>
      <c r="D970">
        <v>57739.4</v>
      </c>
      <c r="E970">
        <v>57687.6</v>
      </c>
      <c r="F970">
        <v>2858.1</v>
      </c>
      <c r="G970">
        <v>0</v>
      </c>
      <c r="H970">
        <v>1698.94</v>
      </c>
      <c r="I970">
        <v>0</v>
      </c>
      <c r="J970">
        <v>5.3923899999999997E-2</v>
      </c>
      <c r="K970">
        <v>0.93133299999999997</v>
      </c>
      <c r="L970">
        <v>0</v>
      </c>
      <c r="M970" t="s">
        <v>42</v>
      </c>
    </row>
    <row r="971" spans="1:13" x14ac:dyDescent="0.25">
      <c r="A971" t="s">
        <v>44</v>
      </c>
      <c r="B971">
        <v>56196.2</v>
      </c>
      <c r="C971">
        <v>56195.8</v>
      </c>
      <c r="D971">
        <v>56193.8</v>
      </c>
      <c r="E971">
        <v>56143.199999999997</v>
      </c>
      <c r="F971">
        <v>2792.65</v>
      </c>
      <c r="G971">
        <v>0</v>
      </c>
      <c r="H971">
        <v>1649.53</v>
      </c>
      <c r="I971">
        <v>0</v>
      </c>
      <c r="J971">
        <v>6.2503600000000006E-2</v>
      </c>
      <c r="K971">
        <v>0.93180799999999997</v>
      </c>
      <c r="L971">
        <v>0</v>
      </c>
      <c r="M971" t="s">
        <v>42</v>
      </c>
    </row>
    <row r="972" spans="1:13" x14ac:dyDescent="0.25">
      <c r="A972" t="s">
        <v>44</v>
      </c>
      <c r="B972">
        <v>57571.9</v>
      </c>
      <c r="C972">
        <v>57571.4</v>
      </c>
      <c r="D972">
        <v>57569.4</v>
      </c>
      <c r="E972">
        <v>57517.7</v>
      </c>
      <c r="F972">
        <v>2854.59</v>
      </c>
      <c r="G972">
        <v>0</v>
      </c>
      <c r="H972">
        <v>1690.57</v>
      </c>
      <c r="I972">
        <v>0</v>
      </c>
      <c r="J972">
        <v>5.4091100000000003E-2</v>
      </c>
      <c r="K972">
        <v>0.93176300000000001</v>
      </c>
      <c r="L972">
        <v>0</v>
      </c>
      <c r="M972" t="s">
        <v>42</v>
      </c>
    </row>
    <row r="973" spans="1:13" x14ac:dyDescent="0.25">
      <c r="A973" t="s">
        <v>44</v>
      </c>
      <c r="B973">
        <v>57506.9</v>
      </c>
      <c r="C973">
        <v>57506.5</v>
      </c>
      <c r="D973">
        <v>57504.5</v>
      </c>
      <c r="E973">
        <v>57452.9</v>
      </c>
      <c r="F973">
        <v>2838.05</v>
      </c>
      <c r="G973">
        <v>0</v>
      </c>
      <c r="H973">
        <v>1704.95</v>
      </c>
      <c r="I973">
        <v>0</v>
      </c>
      <c r="J973">
        <v>5.4123400000000002E-2</v>
      </c>
      <c r="K973">
        <v>0.93156799999999995</v>
      </c>
      <c r="L973">
        <v>0</v>
      </c>
      <c r="M973" t="s">
        <v>42</v>
      </c>
    </row>
    <row r="974" spans="1:13" x14ac:dyDescent="0.25">
      <c r="A974" t="s">
        <v>44</v>
      </c>
      <c r="B974">
        <v>57618.5</v>
      </c>
      <c r="C974">
        <v>57618</v>
      </c>
      <c r="D974">
        <v>57615.9</v>
      </c>
      <c r="E974">
        <v>57564.2</v>
      </c>
      <c r="F974">
        <v>2862.94</v>
      </c>
      <c r="G974">
        <v>0</v>
      </c>
      <c r="H974">
        <v>1710.27</v>
      </c>
      <c r="I974">
        <v>0</v>
      </c>
      <c r="J974">
        <v>5.3943499999999998E-2</v>
      </c>
      <c r="K974">
        <v>0.95469700000000002</v>
      </c>
      <c r="L974">
        <v>0</v>
      </c>
      <c r="M974" t="s">
        <v>42</v>
      </c>
    </row>
    <row r="975" spans="1:13" x14ac:dyDescent="0.25">
      <c r="A975" t="s">
        <v>44</v>
      </c>
      <c r="B975">
        <v>56200.9</v>
      </c>
      <c r="C975">
        <v>56200.4</v>
      </c>
      <c r="D975">
        <v>56198.400000000001</v>
      </c>
      <c r="E975">
        <v>56147.9</v>
      </c>
      <c r="F975">
        <v>2785.87</v>
      </c>
      <c r="G975">
        <v>0</v>
      </c>
      <c r="H975">
        <v>1652.42</v>
      </c>
      <c r="I975">
        <v>0</v>
      </c>
      <c r="J975">
        <v>5.4149200000000001E-2</v>
      </c>
      <c r="K975">
        <v>0.93176099999999995</v>
      </c>
      <c r="L975">
        <v>0</v>
      </c>
      <c r="M975" t="s">
        <v>42</v>
      </c>
    </row>
    <row r="976" spans="1:13" x14ac:dyDescent="0.25">
      <c r="A976" t="s">
        <v>44</v>
      </c>
      <c r="B976">
        <v>54989.4</v>
      </c>
      <c r="C976">
        <v>54988.9</v>
      </c>
      <c r="D976">
        <v>54986.9</v>
      </c>
      <c r="E976">
        <v>54937.4</v>
      </c>
      <c r="F976">
        <v>2713.27</v>
      </c>
      <c r="G976">
        <v>0</v>
      </c>
      <c r="H976">
        <v>1621.01</v>
      </c>
      <c r="I976">
        <v>0</v>
      </c>
      <c r="J976">
        <v>5.3928499999999997E-2</v>
      </c>
      <c r="K976">
        <v>0.931813</v>
      </c>
      <c r="L976">
        <v>0</v>
      </c>
      <c r="M976" t="s">
        <v>42</v>
      </c>
    </row>
    <row r="977" spans="1:13" x14ac:dyDescent="0.25">
      <c r="A977" t="s">
        <v>44</v>
      </c>
      <c r="B977">
        <v>57925.599999999999</v>
      </c>
      <c r="C977">
        <v>57925.2</v>
      </c>
      <c r="D977">
        <v>57923.1</v>
      </c>
      <c r="E977">
        <v>57871</v>
      </c>
      <c r="F977">
        <v>2857.84</v>
      </c>
      <c r="G977">
        <v>0</v>
      </c>
      <c r="H977">
        <v>1700.27</v>
      </c>
      <c r="I977">
        <v>0</v>
      </c>
      <c r="J977">
        <v>5.4468200000000001E-2</v>
      </c>
      <c r="K977">
        <v>0.931836</v>
      </c>
      <c r="L977">
        <v>0</v>
      </c>
      <c r="M977" t="s">
        <v>42</v>
      </c>
    </row>
    <row r="978" spans="1:13" x14ac:dyDescent="0.25">
      <c r="A978" t="s">
        <v>44</v>
      </c>
      <c r="B978">
        <v>57413.5</v>
      </c>
      <c r="C978">
        <v>57413</v>
      </c>
      <c r="D978">
        <v>57411.1</v>
      </c>
      <c r="E978">
        <v>57359.4</v>
      </c>
      <c r="F978">
        <v>2863.19</v>
      </c>
      <c r="G978">
        <v>0</v>
      </c>
      <c r="H978">
        <v>1690.57</v>
      </c>
      <c r="I978">
        <v>0</v>
      </c>
      <c r="J978">
        <v>8.32677E-2</v>
      </c>
      <c r="K978">
        <v>0.95103800000000005</v>
      </c>
      <c r="L978">
        <v>0</v>
      </c>
      <c r="M978" t="s">
        <v>42</v>
      </c>
    </row>
    <row r="979" spans="1:13" x14ac:dyDescent="0.25">
      <c r="A979" t="s">
        <v>44</v>
      </c>
      <c r="B979">
        <v>58547.4</v>
      </c>
      <c r="C979">
        <v>58546.9</v>
      </c>
      <c r="D979">
        <v>58544.9</v>
      </c>
      <c r="E979">
        <v>58492.2</v>
      </c>
      <c r="F979">
        <v>2942.56</v>
      </c>
      <c r="G979">
        <v>0</v>
      </c>
      <c r="H979">
        <v>1726.81</v>
      </c>
      <c r="I979">
        <v>0</v>
      </c>
      <c r="J979">
        <v>5.3912000000000002E-2</v>
      </c>
      <c r="K979">
        <v>0.93181700000000001</v>
      </c>
      <c r="L979">
        <v>0</v>
      </c>
      <c r="M979" t="s">
        <v>42</v>
      </c>
    </row>
    <row r="980" spans="1:13" x14ac:dyDescent="0.25">
      <c r="A980" t="s">
        <v>44</v>
      </c>
      <c r="B980">
        <v>58080.7</v>
      </c>
      <c r="C980">
        <v>58080.3</v>
      </c>
      <c r="D980">
        <v>58078.2</v>
      </c>
      <c r="E980">
        <v>58026.1</v>
      </c>
      <c r="F980">
        <v>2857.83</v>
      </c>
      <c r="G980">
        <v>0</v>
      </c>
      <c r="H980">
        <v>1717.63</v>
      </c>
      <c r="I980">
        <v>0</v>
      </c>
      <c r="J980">
        <v>7.2257799999999997E-2</v>
      </c>
      <c r="K980">
        <v>0.931813</v>
      </c>
      <c r="L980">
        <v>0</v>
      </c>
      <c r="M980" t="s">
        <v>42</v>
      </c>
    </row>
    <row r="981" spans="1:13" x14ac:dyDescent="0.25">
      <c r="A981" t="s">
        <v>44</v>
      </c>
      <c r="B981">
        <v>58378.6</v>
      </c>
      <c r="C981">
        <v>58378.2</v>
      </c>
      <c r="D981">
        <v>58376.1</v>
      </c>
      <c r="E981">
        <v>58323.7</v>
      </c>
      <c r="F981">
        <v>2876.49</v>
      </c>
      <c r="G981">
        <v>0</v>
      </c>
      <c r="H981">
        <v>1748.27</v>
      </c>
      <c r="I981">
        <v>0</v>
      </c>
      <c r="J981">
        <v>6.2950500000000006E-2</v>
      </c>
      <c r="K981">
        <v>0.931836</v>
      </c>
      <c r="L981">
        <v>0</v>
      </c>
      <c r="M981" t="s">
        <v>42</v>
      </c>
    </row>
    <row r="982" spans="1:13" x14ac:dyDescent="0.25">
      <c r="A982" t="s">
        <v>44</v>
      </c>
      <c r="B982">
        <v>56916.4</v>
      </c>
      <c r="C982">
        <v>56915.9</v>
      </c>
      <c r="D982">
        <v>56913.9</v>
      </c>
      <c r="E982">
        <v>56862.7</v>
      </c>
      <c r="F982">
        <v>2804.28</v>
      </c>
      <c r="G982">
        <v>0</v>
      </c>
      <c r="H982">
        <v>1685.83</v>
      </c>
      <c r="I982">
        <v>0</v>
      </c>
      <c r="J982">
        <v>4.79862E-2</v>
      </c>
      <c r="K982">
        <v>0.931836</v>
      </c>
      <c r="L982">
        <v>0</v>
      </c>
      <c r="M982" t="s">
        <v>42</v>
      </c>
    </row>
    <row r="983" spans="1:13" x14ac:dyDescent="0.25">
      <c r="A983" t="s">
        <v>44</v>
      </c>
      <c r="B983">
        <v>56106</v>
      </c>
      <c r="C983">
        <v>56105.5</v>
      </c>
      <c r="D983">
        <v>56103.5</v>
      </c>
      <c r="E983">
        <v>56053.2</v>
      </c>
      <c r="F983">
        <v>2782.08</v>
      </c>
      <c r="G983">
        <v>0</v>
      </c>
      <c r="H983">
        <v>1645.45</v>
      </c>
      <c r="I983">
        <v>0</v>
      </c>
      <c r="J983">
        <v>5.4340800000000002E-2</v>
      </c>
      <c r="K983">
        <v>0.93183499999999997</v>
      </c>
      <c r="L983">
        <v>0</v>
      </c>
      <c r="M983" t="s">
        <v>42</v>
      </c>
    </row>
    <row r="984" spans="1:13" x14ac:dyDescent="0.25">
      <c r="A984" t="s">
        <v>44</v>
      </c>
      <c r="B984">
        <v>58036.2</v>
      </c>
      <c r="C984">
        <v>58035.8</v>
      </c>
      <c r="D984">
        <v>58033.7</v>
      </c>
      <c r="E984">
        <v>57981.5</v>
      </c>
      <c r="F984">
        <v>2863.31</v>
      </c>
      <c r="G984">
        <v>0</v>
      </c>
      <c r="H984">
        <v>1722.54</v>
      </c>
      <c r="I984">
        <v>0</v>
      </c>
      <c r="J984">
        <v>5.5525499999999998E-2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54071.6</v>
      </c>
      <c r="C985">
        <v>54071.199999999997</v>
      </c>
      <c r="D985">
        <v>54069.3</v>
      </c>
      <c r="E985">
        <v>54020.6</v>
      </c>
      <c r="F985">
        <v>2683.81</v>
      </c>
      <c r="G985">
        <v>0</v>
      </c>
      <c r="H985">
        <v>1587.13</v>
      </c>
      <c r="I985">
        <v>0</v>
      </c>
      <c r="J985">
        <v>6.4604900000000007E-2</v>
      </c>
      <c r="K985">
        <v>0.931836</v>
      </c>
      <c r="L985">
        <v>0</v>
      </c>
      <c r="M985" t="s">
        <v>42</v>
      </c>
    </row>
    <row r="986" spans="1:13" x14ac:dyDescent="0.25">
      <c r="A986" t="s">
        <v>44</v>
      </c>
      <c r="B986">
        <v>56763.8</v>
      </c>
      <c r="C986">
        <v>56763.3</v>
      </c>
      <c r="D986">
        <v>56761.3</v>
      </c>
      <c r="E986">
        <v>56710.3</v>
      </c>
      <c r="F986">
        <v>2805.43</v>
      </c>
      <c r="G986">
        <v>0</v>
      </c>
      <c r="H986">
        <v>1663.84</v>
      </c>
      <c r="I986">
        <v>0</v>
      </c>
      <c r="J986">
        <v>5.4045900000000001E-2</v>
      </c>
      <c r="K986">
        <v>0.958179</v>
      </c>
      <c r="L986">
        <v>0</v>
      </c>
      <c r="M986" t="s">
        <v>42</v>
      </c>
    </row>
    <row r="987" spans="1:13" x14ac:dyDescent="0.25">
      <c r="A987" t="s">
        <v>44</v>
      </c>
      <c r="B987">
        <v>55995.9</v>
      </c>
      <c r="C987">
        <v>55995.5</v>
      </c>
      <c r="D987">
        <v>55993.599999999999</v>
      </c>
      <c r="E987">
        <v>55943.199999999997</v>
      </c>
      <c r="F987">
        <v>2772.7</v>
      </c>
      <c r="G987">
        <v>0</v>
      </c>
      <c r="H987">
        <v>1643.93</v>
      </c>
      <c r="I987">
        <v>0</v>
      </c>
      <c r="J987">
        <v>5.4332499999999999E-2</v>
      </c>
      <c r="K987">
        <v>0.93179999999999996</v>
      </c>
      <c r="L987">
        <v>0</v>
      </c>
      <c r="M987" t="s">
        <v>42</v>
      </c>
    </row>
    <row r="988" spans="1:13" x14ac:dyDescent="0.25">
      <c r="A988" t="s">
        <v>44</v>
      </c>
      <c r="B988">
        <v>55818.8</v>
      </c>
      <c r="C988">
        <v>55818.400000000001</v>
      </c>
      <c r="D988">
        <v>55816.4</v>
      </c>
      <c r="E988">
        <v>55766.2</v>
      </c>
      <c r="F988">
        <v>2778.6</v>
      </c>
      <c r="G988">
        <v>0</v>
      </c>
      <c r="H988">
        <v>1635.06</v>
      </c>
      <c r="I988">
        <v>0</v>
      </c>
      <c r="J988">
        <v>5.4554499999999999E-2</v>
      </c>
      <c r="K988">
        <v>0.931836</v>
      </c>
      <c r="L988">
        <v>0</v>
      </c>
      <c r="M988" t="s">
        <v>42</v>
      </c>
    </row>
    <row r="989" spans="1:13" x14ac:dyDescent="0.25">
      <c r="A989" t="s">
        <v>44</v>
      </c>
      <c r="B989">
        <v>54819.8</v>
      </c>
      <c r="C989">
        <v>54819.3</v>
      </c>
      <c r="D989">
        <v>54817.4</v>
      </c>
      <c r="E989">
        <v>54768.2</v>
      </c>
      <c r="F989">
        <v>2714.81</v>
      </c>
      <c r="G989">
        <v>0</v>
      </c>
      <c r="H989">
        <v>1610.2</v>
      </c>
      <c r="I989">
        <v>0</v>
      </c>
      <c r="J989">
        <v>5.39163E-2</v>
      </c>
      <c r="K989">
        <v>0.955399</v>
      </c>
      <c r="L989">
        <v>0</v>
      </c>
      <c r="M989" t="s">
        <v>42</v>
      </c>
    </row>
    <row r="990" spans="1:13" x14ac:dyDescent="0.25">
      <c r="A990" t="s">
        <v>44</v>
      </c>
      <c r="B990">
        <v>54100.7</v>
      </c>
      <c r="C990">
        <v>54100.2</v>
      </c>
      <c r="D990">
        <v>54098.3</v>
      </c>
      <c r="E990">
        <v>54049.599999999999</v>
      </c>
      <c r="F990">
        <v>2699.86</v>
      </c>
      <c r="G990">
        <v>0</v>
      </c>
      <c r="H990">
        <v>1587.13</v>
      </c>
      <c r="I990">
        <v>0</v>
      </c>
      <c r="J990">
        <v>5.4010799999999998E-2</v>
      </c>
      <c r="K990">
        <v>0.93182100000000001</v>
      </c>
      <c r="L990">
        <v>0</v>
      </c>
      <c r="M990" t="s">
        <v>42</v>
      </c>
    </row>
    <row r="991" spans="1:13" x14ac:dyDescent="0.25">
      <c r="A991" t="s">
        <v>44</v>
      </c>
      <c r="B991">
        <v>56362.8</v>
      </c>
      <c r="C991">
        <v>56362.400000000001</v>
      </c>
      <c r="D991">
        <v>56360.4</v>
      </c>
      <c r="E991">
        <v>56309.7</v>
      </c>
      <c r="F991">
        <v>2778.77</v>
      </c>
      <c r="G991">
        <v>0</v>
      </c>
      <c r="H991">
        <v>1675.05</v>
      </c>
      <c r="I991">
        <v>0</v>
      </c>
      <c r="J991">
        <v>5.5021300000000002E-2</v>
      </c>
      <c r="K991">
        <v>0.93372200000000005</v>
      </c>
      <c r="L991">
        <v>0</v>
      </c>
      <c r="M991" t="s">
        <v>42</v>
      </c>
    </row>
    <row r="992" spans="1:13" x14ac:dyDescent="0.25">
      <c r="A992" t="s">
        <v>44</v>
      </c>
      <c r="B992">
        <v>55245</v>
      </c>
      <c r="C992">
        <v>55244.6</v>
      </c>
      <c r="D992">
        <v>55242.6</v>
      </c>
      <c r="E992">
        <v>55193</v>
      </c>
      <c r="F992">
        <v>2742.22</v>
      </c>
      <c r="G992">
        <v>0</v>
      </c>
      <c r="H992">
        <v>1620.69</v>
      </c>
      <c r="I992">
        <v>0</v>
      </c>
      <c r="J992">
        <v>5.3936600000000001E-2</v>
      </c>
      <c r="K992">
        <v>0.93183099999999996</v>
      </c>
      <c r="L992">
        <v>0</v>
      </c>
      <c r="M992" t="s">
        <v>42</v>
      </c>
    </row>
    <row r="993" spans="1:25" x14ac:dyDescent="0.25">
      <c r="A993" t="s">
        <v>44</v>
      </c>
      <c r="B993">
        <v>55166.9</v>
      </c>
      <c r="C993">
        <v>55166.400000000001</v>
      </c>
      <c r="D993">
        <v>55164.4</v>
      </c>
      <c r="E993">
        <v>55114.9</v>
      </c>
      <c r="F993">
        <v>2722.92</v>
      </c>
      <c r="G993">
        <v>0</v>
      </c>
      <c r="H993">
        <v>1629.24</v>
      </c>
      <c r="I993">
        <v>0</v>
      </c>
      <c r="J993">
        <v>5.8231400000000003E-2</v>
      </c>
      <c r="K993">
        <v>0.93183300000000002</v>
      </c>
      <c r="L993">
        <v>0</v>
      </c>
      <c r="M993" t="s">
        <v>42</v>
      </c>
    </row>
    <row r="994" spans="1:25" x14ac:dyDescent="0.25">
      <c r="A994" t="s">
        <v>44</v>
      </c>
      <c r="B994">
        <v>54538.1</v>
      </c>
      <c r="C994">
        <v>54537.599999999999</v>
      </c>
      <c r="D994">
        <v>54535.7</v>
      </c>
      <c r="E994">
        <v>54486.6</v>
      </c>
      <c r="F994">
        <v>2715.16</v>
      </c>
      <c r="G994">
        <v>0</v>
      </c>
      <c r="H994">
        <v>1616.85</v>
      </c>
      <c r="I994">
        <v>0</v>
      </c>
      <c r="J994">
        <v>7.4820399999999995E-2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54715.8</v>
      </c>
      <c r="C995">
        <v>54715.3</v>
      </c>
      <c r="D995">
        <v>54713.4</v>
      </c>
      <c r="E995">
        <v>54664.2</v>
      </c>
      <c r="F995">
        <v>2726.96</v>
      </c>
      <c r="G995">
        <v>0</v>
      </c>
      <c r="H995">
        <v>1617.76</v>
      </c>
      <c r="I995">
        <v>0</v>
      </c>
      <c r="J995">
        <v>5.4126500000000001E-2</v>
      </c>
      <c r="K995">
        <v>0.93183400000000005</v>
      </c>
      <c r="L995">
        <v>0</v>
      </c>
      <c r="M995" t="s">
        <v>42</v>
      </c>
    </row>
    <row r="996" spans="1:25" x14ac:dyDescent="0.25">
      <c r="A996" t="s">
        <v>44</v>
      </c>
      <c r="B996">
        <v>56229</v>
      </c>
      <c r="C996">
        <v>56228.5</v>
      </c>
      <c r="D996">
        <v>56226.5</v>
      </c>
      <c r="E996">
        <v>56176</v>
      </c>
      <c r="F996">
        <v>2778.78</v>
      </c>
      <c r="G996">
        <v>0</v>
      </c>
      <c r="H996">
        <v>1657.82</v>
      </c>
      <c r="I996">
        <v>0</v>
      </c>
      <c r="J996">
        <v>5.4370399999999999E-2</v>
      </c>
      <c r="K996">
        <v>0.93171099999999996</v>
      </c>
      <c r="L996">
        <v>0</v>
      </c>
      <c r="M996" t="s">
        <v>42</v>
      </c>
    </row>
    <row r="997" spans="1:25" x14ac:dyDescent="0.25">
      <c r="A997" t="s">
        <v>44</v>
      </c>
      <c r="B997">
        <v>55985.3</v>
      </c>
      <c r="C997">
        <v>55984.9</v>
      </c>
      <c r="D997">
        <v>55982.9</v>
      </c>
      <c r="E997">
        <v>55932.4</v>
      </c>
      <c r="F997">
        <v>2766.19</v>
      </c>
      <c r="G997">
        <v>0</v>
      </c>
      <c r="H997">
        <v>1649.67</v>
      </c>
      <c r="I997">
        <v>0</v>
      </c>
      <c r="J997">
        <v>5.4525400000000002E-2</v>
      </c>
      <c r="K997">
        <v>0.94838100000000003</v>
      </c>
      <c r="L997">
        <v>0</v>
      </c>
      <c r="M997" t="s">
        <v>42</v>
      </c>
    </row>
    <row r="998" spans="1:25" x14ac:dyDescent="0.25">
      <c r="A998" t="s">
        <v>44</v>
      </c>
      <c r="B998">
        <v>55124.5</v>
      </c>
      <c r="C998">
        <v>55124</v>
      </c>
      <c r="D998">
        <v>55122</v>
      </c>
      <c r="E998">
        <v>55072.5</v>
      </c>
      <c r="F998">
        <v>2739.08</v>
      </c>
      <c r="G998">
        <v>0</v>
      </c>
      <c r="H998">
        <v>1630.88</v>
      </c>
      <c r="I998">
        <v>0</v>
      </c>
      <c r="J998">
        <v>6.03864E-2</v>
      </c>
      <c r="K998">
        <v>0.93183400000000005</v>
      </c>
      <c r="L998">
        <v>0</v>
      </c>
      <c r="M998" t="s">
        <v>42</v>
      </c>
    </row>
    <row r="999" spans="1:25" x14ac:dyDescent="0.25">
      <c r="A999" t="s">
        <v>44</v>
      </c>
      <c r="B999">
        <v>56469.9</v>
      </c>
      <c r="C999">
        <v>56469.5</v>
      </c>
      <c r="D999">
        <v>56467.5</v>
      </c>
      <c r="E999">
        <v>56416.800000000003</v>
      </c>
      <c r="F999">
        <v>2802.85</v>
      </c>
      <c r="G999">
        <v>0</v>
      </c>
      <c r="H999">
        <v>1663.55</v>
      </c>
      <c r="I999">
        <v>0</v>
      </c>
      <c r="J999">
        <v>5.4004299999999998E-2</v>
      </c>
      <c r="K999">
        <v>0.93183000000000005</v>
      </c>
      <c r="L999">
        <v>0</v>
      </c>
      <c r="M999" t="s">
        <v>42</v>
      </c>
    </row>
    <row r="1000" spans="1:25" x14ac:dyDescent="0.25">
      <c r="A1000" t="s">
        <v>44</v>
      </c>
      <c r="B1000">
        <v>55520</v>
      </c>
      <c r="C1000">
        <v>55519.6</v>
      </c>
      <c r="D1000">
        <v>55517.599999999999</v>
      </c>
      <c r="E1000">
        <v>55467.7</v>
      </c>
      <c r="F1000">
        <v>2745.98</v>
      </c>
      <c r="G1000">
        <v>0</v>
      </c>
      <c r="H1000">
        <v>1630.12</v>
      </c>
      <c r="I1000">
        <v>0</v>
      </c>
      <c r="J1000">
        <v>5.4184000000000003E-2</v>
      </c>
      <c r="K1000">
        <v>0.95505499999999999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58064.5</v>
      </c>
      <c r="C1001">
        <v>58064.1</v>
      </c>
      <c r="D1001">
        <v>58062.1</v>
      </c>
      <c r="E1001">
        <v>58009.8</v>
      </c>
      <c r="F1001">
        <v>2877.42</v>
      </c>
      <c r="G1001">
        <v>0</v>
      </c>
      <c r="H1001">
        <v>1702.33</v>
      </c>
      <c r="I1001">
        <v>0</v>
      </c>
      <c r="J1001">
        <v>5.9988399999999997E-2</v>
      </c>
      <c r="K1001">
        <v>0.93166400000000005</v>
      </c>
      <c r="L1001">
        <v>0</v>
      </c>
      <c r="M1001" t="s">
        <v>42</v>
      </c>
    </row>
    <row r="1002" spans="1:25" x14ac:dyDescent="0.25">
      <c r="A1002" t="s">
        <v>44</v>
      </c>
      <c r="B1002">
        <v>56131.6</v>
      </c>
      <c r="C1002">
        <v>56131.1</v>
      </c>
      <c r="D1002">
        <v>56129.1</v>
      </c>
      <c r="E1002">
        <v>56078.7</v>
      </c>
      <c r="F1002">
        <v>2767.34</v>
      </c>
      <c r="G1002">
        <v>0</v>
      </c>
      <c r="H1002">
        <v>1645.38</v>
      </c>
      <c r="I1002">
        <v>0</v>
      </c>
      <c r="J1002">
        <v>6.4806500000000003E-2</v>
      </c>
      <c r="K1002">
        <v>0.93179800000000002</v>
      </c>
      <c r="L1002">
        <v>0</v>
      </c>
      <c r="M1002" t="s">
        <v>42</v>
      </c>
    </row>
    <row r="1003" spans="1:25" x14ac:dyDescent="0.25">
      <c r="A1003" t="s">
        <v>44</v>
      </c>
      <c r="B1003">
        <v>56674.9</v>
      </c>
      <c r="C1003">
        <v>56674.5</v>
      </c>
      <c r="D1003">
        <v>56672.5</v>
      </c>
      <c r="E1003">
        <v>56621.5</v>
      </c>
      <c r="F1003">
        <v>2845.06</v>
      </c>
      <c r="G1003">
        <v>0</v>
      </c>
      <c r="H1003">
        <v>1668.01</v>
      </c>
      <c r="I1003">
        <v>0</v>
      </c>
      <c r="J1003">
        <v>6.5810300000000002E-2</v>
      </c>
      <c r="K1003">
        <v>0.93152100000000004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57314.7</v>
      </c>
      <c r="C1004">
        <v>57314.2</v>
      </c>
      <c r="D1004">
        <v>57312.2</v>
      </c>
      <c r="E1004">
        <v>57260.7</v>
      </c>
      <c r="F1004">
        <v>2835.68</v>
      </c>
      <c r="G1004">
        <v>0</v>
      </c>
      <c r="H1004">
        <v>1691.04</v>
      </c>
      <c r="I1004">
        <v>0</v>
      </c>
      <c r="J1004">
        <v>5.4470600000000001E-2</v>
      </c>
      <c r="K1004">
        <v>0.93181400000000003</v>
      </c>
      <c r="L1004">
        <v>0</v>
      </c>
      <c r="M1004" t="s">
        <v>42</v>
      </c>
    </row>
    <row r="1005" spans="1:25" x14ac:dyDescent="0.25">
      <c r="A1005" t="s">
        <v>44</v>
      </c>
      <c r="B1005">
        <v>55839.1</v>
      </c>
      <c r="C1005">
        <v>55838.7</v>
      </c>
      <c r="D1005">
        <v>55836.7</v>
      </c>
      <c r="E1005">
        <v>55786.400000000001</v>
      </c>
      <c r="F1005">
        <v>2757.15</v>
      </c>
      <c r="G1005">
        <v>0</v>
      </c>
      <c r="H1005">
        <v>1650.75</v>
      </c>
      <c r="I1005">
        <v>0</v>
      </c>
      <c r="J1005">
        <v>5.6291599999999997E-2</v>
      </c>
      <c r="K1005">
        <v>0.93183400000000005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54482.7</v>
      </c>
      <c r="C1006">
        <v>54482.2</v>
      </c>
      <c r="D1006">
        <v>54480.3</v>
      </c>
      <c r="E1006">
        <v>54431.4</v>
      </c>
      <c r="F1006">
        <v>2738.59</v>
      </c>
      <c r="G1006">
        <v>0</v>
      </c>
      <c r="H1006">
        <v>1605.74</v>
      </c>
      <c r="I1006">
        <v>0</v>
      </c>
      <c r="J1006">
        <v>5.45415E-2</v>
      </c>
      <c r="K1006">
        <v>0.93182900000000002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53720.9</v>
      </c>
      <c r="C1007">
        <v>53720.5</v>
      </c>
      <c r="D1007">
        <v>53718.6</v>
      </c>
      <c r="E1007">
        <v>53670.3</v>
      </c>
      <c r="F1007">
        <v>2660.5</v>
      </c>
      <c r="G1007">
        <v>0</v>
      </c>
      <c r="H1007">
        <v>1587.67</v>
      </c>
      <c r="I1007">
        <v>0</v>
      </c>
      <c r="J1007">
        <v>8.3256300000000005E-2</v>
      </c>
      <c r="K1007">
        <v>0.93181199999999997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54478.9</v>
      </c>
      <c r="C1008">
        <v>54478.5</v>
      </c>
      <c r="D1008">
        <v>54476.6</v>
      </c>
      <c r="E1008">
        <v>54427.6</v>
      </c>
      <c r="F1008">
        <v>2720.06</v>
      </c>
      <c r="G1008">
        <v>0</v>
      </c>
      <c r="H1008">
        <v>1597.91</v>
      </c>
      <c r="I1008">
        <v>0</v>
      </c>
      <c r="J1008">
        <v>5.43089E-2</v>
      </c>
      <c r="K1008">
        <v>0.95629299999999995</v>
      </c>
      <c r="L1008">
        <v>0</v>
      </c>
      <c r="M1008" t="s">
        <v>42</v>
      </c>
      <c r="R1008">
        <f>AVERAGE(B959:B1008)</f>
        <v>56350.17</v>
      </c>
      <c r="S1008">
        <f>AVERAGE(C959:C1008)</f>
        <v>56349.718000000008</v>
      </c>
      <c r="U1008">
        <f>_xlfn.VAR.P(B959:B1008)</f>
        <v>1938441.7724999997</v>
      </c>
      <c r="V1008">
        <f>_xlfn.VAR.P(C959:C1008)</f>
        <v>1938457.2386760002</v>
      </c>
      <c r="X1008">
        <f>1.96*SQRT(U1008)/50</f>
        <v>54.577350295652856</v>
      </c>
      <c r="Y1008">
        <f>1.96*SQRT(V1008)/50</f>
        <v>54.577568022394416</v>
      </c>
    </row>
    <row r="1009" spans="1:12" x14ac:dyDescent="0.25">
      <c r="A1009" t="s">
        <v>44</v>
      </c>
      <c r="B1009">
        <v>2817511.7971649999</v>
      </c>
      <c r="C1009" t="s">
        <v>36</v>
      </c>
    </row>
    <row r="1010" spans="1:12" x14ac:dyDescent="0.25">
      <c r="A1010" t="s">
        <v>45</v>
      </c>
      <c r="B1010">
        <v>117215</v>
      </c>
      <c r="C1010">
        <v>113762</v>
      </c>
      <c r="D1010">
        <v>113691</v>
      </c>
      <c r="E1010">
        <v>113599</v>
      </c>
      <c r="F1010">
        <v>5953.24</v>
      </c>
      <c r="G1010">
        <v>13173.6</v>
      </c>
      <c r="H1010">
        <v>4486.45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116505</v>
      </c>
      <c r="C1011">
        <v>113386</v>
      </c>
      <c r="D1011">
        <v>113315</v>
      </c>
      <c r="E1011">
        <v>113221</v>
      </c>
      <c r="F1011">
        <v>5893.12</v>
      </c>
      <c r="G1011">
        <v>13130.6</v>
      </c>
      <c r="H1011">
        <v>4470.8100000000004</v>
      </c>
      <c r="I1011">
        <v>5.5788400000000002E-2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117859</v>
      </c>
      <c r="C1012">
        <v>114631</v>
      </c>
      <c r="D1012">
        <v>114560</v>
      </c>
      <c r="E1012">
        <v>114465</v>
      </c>
      <c r="F1012">
        <v>5962.79</v>
      </c>
      <c r="G1012">
        <v>13302</v>
      </c>
      <c r="H1012">
        <v>4543.3100000000004</v>
      </c>
      <c r="I1012">
        <v>5.5365999999999999E-2</v>
      </c>
      <c r="J1012">
        <v>0.931836</v>
      </c>
      <c r="K1012">
        <v>0</v>
      </c>
      <c r="L1012" t="s">
        <v>42</v>
      </c>
    </row>
    <row r="1013" spans="1:12" x14ac:dyDescent="0.25">
      <c r="A1013" t="s">
        <v>45</v>
      </c>
      <c r="B1013">
        <v>120161</v>
      </c>
      <c r="C1013">
        <v>116598</v>
      </c>
      <c r="D1013">
        <v>116525</v>
      </c>
      <c r="E1013">
        <v>116428</v>
      </c>
      <c r="F1013">
        <v>6061.13</v>
      </c>
      <c r="G1013">
        <v>13432.7</v>
      </c>
      <c r="H1013">
        <v>4591.79</v>
      </c>
      <c r="I1013">
        <v>5.3989299999999997E-2</v>
      </c>
      <c r="J1013">
        <v>0.93226699999999996</v>
      </c>
      <c r="K1013">
        <v>0</v>
      </c>
      <c r="L1013" t="s">
        <v>42</v>
      </c>
    </row>
    <row r="1014" spans="1:12" x14ac:dyDescent="0.25">
      <c r="A1014" t="s">
        <v>45</v>
      </c>
      <c r="B1014">
        <v>117644</v>
      </c>
      <c r="C1014">
        <v>114147</v>
      </c>
      <c r="D1014">
        <v>114076</v>
      </c>
      <c r="E1014">
        <v>113984</v>
      </c>
      <c r="F1014">
        <v>5946.04</v>
      </c>
      <c r="G1014">
        <v>13253.3</v>
      </c>
      <c r="H1014">
        <v>4509.93</v>
      </c>
      <c r="I1014">
        <v>5.5946299999999997E-2</v>
      </c>
      <c r="J1014">
        <v>0.95909</v>
      </c>
      <c r="K1014">
        <v>0</v>
      </c>
      <c r="L1014" t="s">
        <v>42</v>
      </c>
    </row>
    <row r="1015" spans="1:12" x14ac:dyDescent="0.25">
      <c r="A1015" t="s">
        <v>45</v>
      </c>
      <c r="B1015">
        <v>117856</v>
      </c>
      <c r="C1015">
        <v>114398</v>
      </c>
      <c r="D1015">
        <v>114327</v>
      </c>
      <c r="E1015">
        <v>114232</v>
      </c>
      <c r="F1015">
        <v>5946.73</v>
      </c>
      <c r="G1015">
        <v>13282.3</v>
      </c>
      <c r="H1015">
        <v>4527.59</v>
      </c>
      <c r="I1015">
        <v>5.3917800000000002E-2</v>
      </c>
      <c r="J1015">
        <v>0.93183700000000003</v>
      </c>
      <c r="K1015">
        <v>0</v>
      </c>
      <c r="L1015" t="s">
        <v>42</v>
      </c>
    </row>
    <row r="1016" spans="1:12" x14ac:dyDescent="0.25">
      <c r="A1016" t="s">
        <v>45</v>
      </c>
      <c r="B1016">
        <v>119344</v>
      </c>
      <c r="C1016">
        <v>116209</v>
      </c>
      <c r="D1016">
        <v>116137</v>
      </c>
      <c r="E1016">
        <v>116042</v>
      </c>
      <c r="F1016">
        <v>6082.09</v>
      </c>
      <c r="G1016">
        <v>13479</v>
      </c>
      <c r="H1016">
        <v>4595.3500000000004</v>
      </c>
      <c r="I1016">
        <v>5.3911199999999999E-2</v>
      </c>
      <c r="J1016">
        <v>0.931836</v>
      </c>
      <c r="K1016">
        <v>0</v>
      </c>
      <c r="L1016" t="s">
        <v>42</v>
      </c>
    </row>
    <row r="1017" spans="1:12" x14ac:dyDescent="0.25">
      <c r="A1017" t="s">
        <v>45</v>
      </c>
      <c r="B1017">
        <v>117662</v>
      </c>
      <c r="C1017">
        <v>114447</v>
      </c>
      <c r="D1017">
        <v>114375</v>
      </c>
      <c r="E1017">
        <v>114280</v>
      </c>
      <c r="F1017">
        <v>5954.17</v>
      </c>
      <c r="G1017">
        <v>13262</v>
      </c>
      <c r="H1017">
        <v>4558.57</v>
      </c>
      <c r="I1017">
        <v>5.41856E-2</v>
      </c>
      <c r="J1017">
        <v>0.95874400000000004</v>
      </c>
      <c r="K1017">
        <v>0</v>
      </c>
      <c r="L1017" t="s">
        <v>42</v>
      </c>
    </row>
    <row r="1018" spans="1:12" x14ac:dyDescent="0.25">
      <c r="A1018" t="s">
        <v>45</v>
      </c>
      <c r="B1018">
        <v>118543</v>
      </c>
      <c r="C1018">
        <v>115380</v>
      </c>
      <c r="D1018">
        <v>115308</v>
      </c>
      <c r="E1018">
        <v>115214</v>
      </c>
      <c r="F1018">
        <v>6038.24</v>
      </c>
      <c r="G1018">
        <v>13322.1</v>
      </c>
      <c r="H1018">
        <v>4555.04</v>
      </c>
      <c r="I1018">
        <v>5.3987E-2</v>
      </c>
      <c r="J1018">
        <v>0.93183499999999997</v>
      </c>
      <c r="K1018">
        <v>0</v>
      </c>
      <c r="L1018" t="s">
        <v>42</v>
      </c>
    </row>
    <row r="1019" spans="1:12" x14ac:dyDescent="0.25">
      <c r="A1019" t="s">
        <v>45</v>
      </c>
      <c r="B1019">
        <v>116879</v>
      </c>
      <c r="C1019">
        <v>113804</v>
      </c>
      <c r="D1019">
        <v>113733</v>
      </c>
      <c r="E1019">
        <v>113640</v>
      </c>
      <c r="F1019">
        <v>5939.75</v>
      </c>
      <c r="G1019">
        <v>13247</v>
      </c>
      <c r="H1019">
        <v>4502.04</v>
      </c>
      <c r="I1019">
        <v>5.3909499999999999E-2</v>
      </c>
      <c r="J1019">
        <v>0.95024200000000003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117972</v>
      </c>
      <c r="C1020">
        <v>114814</v>
      </c>
      <c r="D1020">
        <v>114742</v>
      </c>
      <c r="E1020">
        <v>114648</v>
      </c>
      <c r="F1020">
        <v>6002.49</v>
      </c>
      <c r="G1020">
        <v>13322</v>
      </c>
      <c r="H1020">
        <v>4531.57</v>
      </c>
      <c r="I1020">
        <v>5.5179699999999998E-2</v>
      </c>
      <c r="J1020">
        <v>0.95289599999999997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117754</v>
      </c>
      <c r="C1021">
        <v>114458</v>
      </c>
      <c r="D1021">
        <v>114386</v>
      </c>
      <c r="E1021">
        <v>114293</v>
      </c>
      <c r="F1021">
        <v>5976.45</v>
      </c>
      <c r="G1021">
        <v>13274</v>
      </c>
      <c r="H1021">
        <v>4561.5</v>
      </c>
      <c r="I1021">
        <v>5.3932800000000003E-2</v>
      </c>
      <c r="J1021">
        <v>0.93531799999999998</v>
      </c>
      <c r="K1021">
        <v>0</v>
      </c>
      <c r="L1021" t="s">
        <v>42</v>
      </c>
    </row>
    <row r="1022" spans="1:12" x14ac:dyDescent="0.25">
      <c r="A1022" t="s">
        <v>45</v>
      </c>
      <c r="B1022">
        <v>116917</v>
      </c>
      <c r="C1022">
        <v>113716</v>
      </c>
      <c r="D1022">
        <v>113645</v>
      </c>
      <c r="E1022">
        <v>113552</v>
      </c>
      <c r="F1022">
        <v>5935.43</v>
      </c>
      <c r="G1022">
        <v>13177.6</v>
      </c>
      <c r="H1022">
        <v>4496.37</v>
      </c>
      <c r="I1022">
        <v>6.6298399999999993E-2</v>
      </c>
      <c r="J1022">
        <v>0.94060600000000005</v>
      </c>
      <c r="K1022">
        <v>0</v>
      </c>
      <c r="L1022" t="s">
        <v>42</v>
      </c>
    </row>
    <row r="1023" spans="1:12" x14ac:dyDescent="0.25">
      <c r="A1023" t="s">
        <v>45</v>
      </c>
      <c r="B1023">
        <v>116191</v>
      </c>
      <c r="C1023">
        <v>113135</v>
      </c>
      <c r="D1023">
        <v>113064</v>
      </c>
      <c r="E1023">
        <v>112971</v>
      </c>
      <c r="F1023">
        <v>5875.2</v>
      </c>
      <c r="G1023">
        <v>13140.2</v>
      </c>
      <c r="H1023">
        <v>4489.24</v>
      </c>
      <c r="I1023">
        <v>5.3909899999999997E-2</v>
      </c>
      <c r="J1023">
        <v>0.95876799999999995</v>
      </c>
      <c r="K1023">
        <v>0</v>
      </c>
      <c r="L1023" t="s">
        <v>42</v>
      </c>
    </row>
    <row r="1024" spans="1:12" x14ac:dyDescent="0.25">
      <c r="A1024" t="s">
        <v>45</v>
      </c>
      <c r="B1024">
        <v>121298</v>
      </c>
      <c r="C1024">
        <v>118186</v>
      </c>
      <c r="D1024">
        <v>118113</v>
      </c>
      <c r="E1024">
        <v>118018</v>
      </c>
      <c r="F1024">
        <v>6177.59</v>
      </c>
      <c r="G1024">
        <v>13673.6</v>
      </c>
      <c r="H1024">
        <v>4663.21</v>
      </c>
      <c r="I1024">
        <v>5.5780799999999998E-2</v>
      </c>
      <c r="J1024">
        <v>0.93183499999999997</v>
      </c>
      <c r="K1024">
        <v>0</v>
      </c>
      <c r="L1024" t="s">
        <v>42</v>
      </c>
    </row>
    <row r="1025" spans="1:12" x14ac:dyDescent="0.25">
      <c r="A1025" t="s">
        <v>45</v>
      </c>
      <c r="B1025">
        <v>119405</v>
      </c>
      <c r="C1025">
        <v>116141</v>
      </c>
      <c r="D1025">
        <v>116069</v>
      </c>
      <c r="E1025">
        <v>115973</v>
      </c>
      <c r="F1025">
        <v>6046.2</v>
      </c>
      <c r="G1025">
        <v>13423.1</v>
      </c>
      <c r="H1025">
        <v>4575.25</v>
      </c>
      <c r="I1025">
        <v>5.391E-2</v>
      </c>
      <c r="J1025">
        <v>0.95072599999999996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118592</v>
      </c>
      <c r="C1026">
        <v>115367</v>
      </c>
      <c r="D1026">
        <v>115296</v>
      </c>
      <c r="E1026">
        <v>115202</v>
      </c>
      <c r="F1026">
        <v>6023.54</v>
      </c>
      <c r="G1026">
        <v>13375.7</v>
      </c>
      <c r="H1026">
        <v>4561</v>
      </c>
      <c r="I1026">
        <v>5.4073900000000001E-2</v>
      </c>
      <c r="J1026">
        <v>0.93174500000000005</v>
      </c>
      <c r="K1026">
        <v>0</v>
      </c>
      <c r="L1026" t="s">
        <v>42</v>
      </c>
    </row>
    <row r="1027" spans="1:12" x14ac:dyDescent="0.25">
      <c r="A1027" t="s">
        <v>45</v>
      </c>
      <c r="B1027">
        <v>116118</v>
      </c>
      <c r="C1027">
        <v>112955</v>
      </c>
      <c r="D1027">
        <v>112884</v>
      </c>
      <c r="E1027">
        <v>112791</v>
      </c>
      <c r="F1027">
        <v>5874.43</v>
      </c>
      <c r="G1027">
        <v>13074.5</v>
      </c>
      <c r="H1027">
        <v>4459.57</v>
      </c>
      <c r="I1027">
        <v>5.6401699999999999E-2</v>
      </c>
      <c r="J1027">
        <v>0.93183199999999999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117234</v>
      </c>
      <c r="C1028">
        <v>114101</v>
      </c>
      <c r="D1028">
        <v>114030</v>
      </c>
      <c r="E1028">
        <v>113937</v>
      </c>
      <c r="F1028">
        <v>5992.2</v>
      </c>
      <c r="G1028">
        <v>13221.9</v>
      </c>
      <c r="H1028">
        <v>4510.62</v>
      </c>
      <c r="I1028">
        <v>5.4126000000000001E-2</v>
      </c>
      <c r="J1028">
        <v>0.95906000000000002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115161</v>
      </c>
      <c r="C1029">
        <v>111922</v>
      </c>
      <c r="D1029">
        <v>111852</v>
      </c>
      <c r="E1029">
        <v>111759</v>
      </c>
      <c r="F1029">
        <v>5867.42</v>
      </c>
      <c r="G1029">
        <v>12968.2</v>
      </c>
      <c r="H1029">
        <v>4403.18</v>
      </c>
      <c r="I1029">
        <v>5.3915699999999997E-2</v>
      </c>
      <c r="J1029">
        <v>0.93183199999999999</v>
      </c>
      <c r="K1029">
        <v>0</v>
      </c>
      <c r="L1029" t="s">
        <v>42</v>
      </c>
    </row>
    <row r="1030" spans="1:12" x14ac:dyDescent="0.25">
      <c r="A1030" t="s">
        <v>45</v>
      </c>
      <c r="B1030">
        <v>118691</v>
      </c>
      <c r="C1030">
        <v>115494</v>
      </c>
      <c r="D1030">
        <v>115422</v>
      </c>
      <c r="E1030">
        <v>115328</v>
      </c>
      <c r="F1030">
        <v>6013.95</v>
      </c>
      <c r="G1030">
        <v>13413.7</v>
      </c>
      <c r="H1030">
        <v>4555.6899999999996</v>
      </c>
      <c r="I1030">
        <v>5.4300599999999997E-2</v>
      </c>
      <c r="J1030">
        <v>0.93179000000000001</v>
      </c>
      <c r="K1030">
        <v>0</v>
      </c>
      <c r="L1030" t="s">
        <v>42</v>
      </c>
    </row>
    <row r="1031" spans="1:12" x14ac:dyDescent="0.25">
      <c r="A1031" t="s">
        <v>45</v>
      </c>
      <c r="B1031">
        <v>116229</v>
      </c>
      <c r="C1031">
        <v>113141</v>
      </c>
      <c r="D1031">
        <v>113070</v>
      </c>
      <c r="E1031">
        <v>112977</v>
      </c>
      <c r="F1031">
        <v>5884.03</v>
      </c>
      <c r="G1031">
        <v>13112.8</v>
      </c>
      <c r="H1031">
        <v>4474.04</v>
      </c>
      <c r="I1031">
        <v>5.4147599999999997E-2</v>
      </c>
      <c r="J1031">
        <v>0.93182200000000004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116468</v>
      </c>
      <c r="C1032">
        <v>113347</v>
      </c>
      <c r="D1032">
        <v>113276</v>
      </c>
      <c r="E1032">
        <v>113184</v>
      </c>
      <c r="F1032">
        <v>5922.23</v>
      </c>
      <c r="G1032">
        <v>13114.9</v>
      </c>
      <c r="H1032">
        <v>4495.79</v>
      </c>
      <c r="I1032">
        <v>5.3939399999999998E-2</v>
      </c>
      <c r="J1032">
        <v>0.958839</v>
      </c>
      <c r="K1032">
        <v>0</v>
      </c>
      <c r="L1032" t="s">
        <v>42</v>
      </c>
    </row>
    <row r="1033" spans="1:12" x14ac:dyDescent="0.25">
      <c r="A1033" t="s">
        <v>45</v>
      </c>
      <c r="B1033">
        <v>115962</v>
      </c>
      <c r="C1033">
        <v>112843</v>
      </c>
      <c r="D1033">
        <v>112772</v>
      </c>
      <c r="E1033">
        <v>112679</v>
      </c>
      <c r="F1033">
        <v>5866.69</v>
      </c>
      <c r="G1033">
        <v>13130.9</v>
      </c>
      <c r="H1033">
        <v>4476.2</v>
      </c>
      <c r="I1033">
        <v>5.8147999999999998E-2</v>
      </c>
      <c r="J1033">
        <v>0.93164499999999995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114134</v>
      </c>
      <c r="C1034">
        <v>111088</v>
      </c>
      <c r="D1034">
        <v>111018</v>
      </c>
      <c r="E1034">
        <v>110927</v>
      </c>
      <c r="F1034">
        <v>5789.35</v>
      </c>
      <c r="G1034">
        <v>12882.5</v>
      </c>
      <c r="H1034">
        <v>4385.99</v>
      </c>
      <c r="I1034">
        <v>5.4354199999999998E-2</v>
      </c>
      <c r="J1034">
        <v>0.95922600000000002</v>
      </c>
      <c r="K1034">
        <v>0</v>
      </c>
      <c r="L1034" t="s">
        <v>42</v>
      </c>
    </row>
    <row r="1035" spans="1:12" x14ac:dyDescent="0.25">
      <c r="A1035" t="s">
        <v>45</v>
      </c>
      <c r="B1035">
        <v>115091</v>
      </c>
      <c r="C1035">
        <v>111949</v>
      </c>
      <c r="D1035">
        <v>111878</v>
      </c>
      <c r="E1035">
        <v>111786</v>
      </c>
      <c r="F1035">
        <v>5828.22</v>
      </c>
      <c r="G1035">
        <v>12981.4</v>
      </c>
      <c r="H1035">
        <v>4436.63</v>
      </c>
      <c r="I1035">
        <v>5.5965000000000001E-2</v>
      </c>
      <c r="J1035">
        <v>0.95134099999999999</v>
      </c>
      <c r="K1035">
        <v>0</v>
      </c>
      <c r="L1035" t="s">
        <v>42</v>
      </c>
    </row>
    <row r="1036" spans="1:12" x14ac:dyDescent="0.25">
      <c r="A1036" t="s">
        <v>45</v>
      </c>
      <c r="B1036">
        <v>116960</v>
      </c>
      <c r="C1036">
        <v>113844</v>
      </c>
      <c r="D1036">
        <v>113772</v>
      </c>
      <c r="E1036">
        <v>113681</v>
      </c>
      <c r="F1036">
        <v>5922.46</v>
      </c>
      <c r="G1036">
        <v>13196.9</v>
      </c>
      <c r="H1036">
        <v>4492.93</v>
      </c>
      <c r="I1036">
        <v>5.4008800000000003E-2</v>
      </c>
      <c r="J1036">
        <v>0.949048</v>
      </c>
      <c r="K1036">
        <v>0</v>
      </c>
      <c r="L1036" t="s">
        <v>42</v>
      </c>
    </row>
    <row r="1037" spans="1:12" x14ac:dyDescent="0.25">
      <c r="A1037" t="s">
        <v>45</v>
      </c>
      <c r="B1037">
        <v>117751</v>
      </c>
      <c r="C1037">
        <v>114581</v>
      </c>
      <c r="D1037">
        <v>114509</v>
      </c>
      <c r="E1037">
        <v>114416</v>
      </c>
      <c r="F1037">
        <v>5994.24</v>
      </c>
      <c r="G1037">
        <v>13312</v>
      </c>
      <c r="H1037">
        <v>4534.1499999999996</v>
      </c>
      <c r="I1037">
        <v>5.4191799999999998E-2</v>
      </c>
      <c r="J1037">
        <v>0.957009</v>
      </c>
      <c r="K1037">
        <v>0</v>
      </c>
      <c r="L1037" t="s">
        <v>42</v>
      </c>
    </row>
    <row r="1038" spans="1:12" x14ac:dyDescent="0.25">
      <c r="A1038" t="s">
        <v>45</v>
      </c>
      <c r="B1038">
        <v>116858</v>
      </c>
      <c r="C1038">
        <v>113785</v>
      </c>
      <c r="D1038">
        <v>113714</v>
      </c>
      <c r="E1038">
        <v>113620</v>
      </c>
      <c r="F1038">
        <v>5931.36</v>
      </c>
      <c r="G1038">
        <v>13149.6</v>
      </c>
      <c r="H1038">
        <v>4479.47</v>
      </c>
      <c r="I1038">
        <v>5.4580400000000001E-2</v>
      </c>
      <c r="J1038">
        <v>0.95715399999999995</v>
      </c>
      <c r="K1038">
        <v>0</v>
      </c>
      <c r="L1038" t="s">
        <v>42</v>
      </c>
    </row>
    <row r="1039" spans="1:12" x14ac:dyDescent="0.25">
      <c r="A1039" t="s">
        <v>45</v>
      </c>
      <c r="B1039">
        <v>115974</v>
      </c>
      <c r="C1039">
        <v>112731</v>
      </c>
      <c r="D1039">
        <v>112661</v>
      </c>
      <c r="E1039">
        <v>112568</v>
      </c>
      <c r="F1039">
        <v>5869.01</v>
      </c>
      <c r="G1039">
        <v>13004.6</v>
      </c>
      <c r="H1039">
        <v>4440.3100000000004</v>
      </c>
      <c r="I1039">
        <v>5.39303E-2</v>
      </c>
      <c r="J1039">
        <v>0.95319699999999996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117005</v>
      </c>
      <c r="C1040">
        <v>113769</v>
      </c>
      <c r="D1040">
        <v>113698</v>
      </c>
      <c r="E1040">
        <v>113606</v>
      </c>
      <c r="F1040">
        <v>5918.84</v>
      </c>
      <c r="G1040">
        <v>13168.6</v>
      </c>
      <c r="H1040">
        <v>4490.67</v>
      </c>
      <c r="I1040">
        <v>5.3914299999999998E-2</v>
      </c>
      <c r="J1040">
        <v>0.95479999999999998</v>
      </c>
      <c r="K1040">
        <v>0</v>
      </c>
      <c r="L1040" t="s">
        <v>42</v>
      </c>
    </row>
    <row r="1041" spans="1:12" x14ac:dyDescent="0.25">
      <c r="A1041" t="s">
        <v>45</v>
      </c>
      <c r="B1041">
        <v>119690</v>
      </c>
      <c r="C1041">
        <v>116458</v>
      </c>
      <c r="D1041">
        <v>116386</v>
      </c>
      <c r="E1041">
        <v>116291</v>
      </c>
      <c r="F1041">
        <v>6065.94</v>
      </c>
      <c r="G1041">
        <v>13444.3</v>
      </c>
      <c r="H1041">
        <v>4599.8100000000004</v>
      </c>
      <c r="I1041">
        <v>5.3916400000000003E-2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115329</v>
      </c>
      <c r="C1042">
        <v>112080</v>
      </c>
      <c r="D1042">
        <v>112009</v>
      </c>
      <c r="E1042">
        <v>111918</v>
      </c>
      <c r="F1042">
        <v>5845.31</v>
      </c>
      <c r="G1042">
        <v>12975.9</v>
      </c>
      <c r="H1042">
        <v>4423.9399999999996</v>
      </c>
      <c r="I1042">
        <v>5.3918899999999999E-2</v>
      </c>
      <c r="J1042">
        <v>0.95774499999999996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118011</v>
      </c>
      <c r="C1043">
        <v>114697</v>
      </c>
      <c r="D1043">
        <v>114612</v>
      </c>
      <c r="E1043">
        <v>114518</v>
      </c>
      <c r="F1043">
        <v>5961.65</v>
      </c>
      <c r="G1043">
        <v>13240.7</v>
      </c>
      <c r="H1043">
        <v>4516.46</v>
      </c>
      <c r="I1043">
        <v>5.45625E-2</v>
      </c>
      <c r="J1043">
        <v>0.95726599999999995</v>
      </c>
      <c r="K1043">
        <v>0</v>
      </c>
      <c r="L1043" t="s">
        <v>42</v>
      </c>
    </row>
    <row r="1044" spans="1:12" x14ac:dyDescent="0.25">
      <c r="A1044" t="s">
        <v>45</v>
      </c>
      <c r="B1044">
        <v>116856</v>
      </c>
      <c r="C1044">
        <v>113336</v>
      </c>
      <c r="D1044">
        <v>113265</v>
      </c>
      <c r="E1044">
        <v>113173</v>
      </c>
      <c r="F1044">
        <v>5894.67</v>
      </c>
      <c r="G1044">
        <v>13116.1</v>
      </c>
      <c r="H1044">
        <v>4484.29</v>
      </c>
      <c r="I1044">
        <v>5.4241499999999998E-2</v>
      </c>
      <c r="J1044">
        <v>0.93183099999999996</v>
      </c>
      <c r="K1044">
        <v>0</v>
      </c>
      <c r="L1044" t="s">
        <v>42</v>
      </c>
    </row>
    <row r="1045" spans="1:12" x14ac:dyDescent="0.25">
      <c r="A1045" t="s">
        <v>45</v>
      </c>
      <c r="B1045">
        <v>117387</v>
      </c>
      <c r="C1045">
        <v>114271</v>
      </c>
      <c r="D1045">
        <v>114199</v>
      </c>
      <c r="E1045">
        <v>114103</v>
      </c>
      <c r="F1045">
        <v>5965.54</v>
      </c>
      <c r="G1045">
        <v>13254.8</v>
      </c>
      <c r="H1045">
        <v>4521.8100000000004</v>
      </c>
      <c r="I1045">
        <v>5.3933300000000003E-2</v>
      </c>
      <c r="J1045">
        <v>0.95841299999999996</v>
      </c>
      <c r="K1045">
        <v>0</v>
      </c>
      <c r="L1045" t="s">
        <v>42</v>
      </c>
    </row>
    <row r="1046" spans="1:12" x14ac:dyDescent="0.25">
      <c r="A1046" t="s">
        <v>45</v>
      </c>
      <c r="B1046">
        <v>115818</v>
      </c>
      <c r="C1046">
        <v>112627</v>
      </c>
      <c r="D1046">
        <v>112554</v>
      </c>
      <c r="E1046">
        <v>112463</v>
      </c>
      <c r="F1046">
        <v>5858.63</v>
      </c>
      <c r="G1046">
        <v>13070</v>
      </c>
      <c r="H1046">
        <v>4459.99</v>
      </c>
      <c r="I1046">
        <v>5.39537E-2</v>
      </c>
      <c r="J1046">
        <v>0.93182500000000001</v>
      </c>
      <c r="K1046">
        <v>0</v>
      </c>
      <c r="L1046" t="s">
        <v>42</v>
      </c>
    </row>
    <row r="1047" spans="1:12" x14ac:dyDescent="0.25">
      <c r="A1047" t="s">
        <v>45</v>
      </c>
      <c r="B1047">
        <v>117275</v>
      </c>
      <c r="C1047">
        <v>114178</v>
      </c>
      <c r="D1047">
        <v>114105</v>
      </c>
      <c r="E1047">
        <v>114009</v>
      </c>
      <c r="F1047">
        <v>5942.68</v>
      </c>
      <c r="G1047">
        <v>13263.1</v>
      </c>
      <c r="H1047">
        <v>4523.54</v>
      </c>
      <c r="I1047">
        <v>2.9165799999999999E-2</v>
      </c>
      <c r="J1047">
        <v>0.93183700000000003</v>
      </c>
      <c r="K1047">
        <v>0</v>
      </c>
      <c r="L1047" t="s">
        <v>42</v>
      </c>
    </row>
    <row r="1048" spans="1:12" x14ac:dyDescent="0.25">
      <c r="A1048" t="s">
        <v>45</v>
      </c>
      <c r="B1048">
        <v>119835</v>
      </c>
      <c r="C1048">
        <v>114899</v>
      </c>
      <c r="D1048">
        <v>114825</v>
      </c>
      <c r="E1048">
        <v>114732</v>
      </c>
      <c r="F1048">
        <v>5972.9</v>
      </c>
      <c r="G1048">
        <v>13361</v>
      </c>
      <c r="H1048">
        <v>4568.32</v>
      </c>
      <c r="I1048">
        <v>5.4063800000000002E-2</v>
      </c>
      <c r="J1048">
        <v>0.93182699999999996</v>
      </c>
      <c r="K1048">
        <v>0</v>
      </c>
      <c r="L1048" t="s">
        <v>42</v>
      </c>
    </row>
    <row r="1049" spans="1:12" x14ac:dyDescent="0.25">
      <c r="A1049" t="s">
        <v>45</v>
      </c>
      <c r="B1049">
        <v>117865</v>
      </c>
      <c r="C1049">
        <v>114425</v>
      </c>
      <c r="D1049">
        <v>114352</v>
      </c>
      <c r="E1049">
        <v>114259</v>
      </c>
      <c r="F1049">
        <v>5957.79</v>
      </c>
      <c r="G1049">
        <v>13427.4</v>
      </c>
      <c r="H1049">
        <v>4518.49</v>
      </c>
      <c r="I1049">
        <v>5.5164999999999999E-2</v>
      </c>
      <c r="J1049">
        <v>0.94327099999999997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116773</v>
      </c>
      <c r="C1050">
        <v>113633</v>
      </c>
      <c r="D1050">
        <v>113561</v>
      </c>
      <c r="E1050">
        <v>113467</v>
      </c>
      <c r="F1050">
        <v>5927.31</v>
      </c>
      <c r="G1050">
        <v>13213.1</v>
      </c>
      <c r="H1050">
        <v>4498.8900000000003</v>
      </c>
      <c r="I1050">
        <v>5.4291600000000002E-2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117555</v>
      </c>
      <c r="C1051">
        <v>114382</v>
      </c>
      <c r="D1051">
        <v>114308</v>
      </c>
      <c r="E1051">
        <v>114214</v>
      </c>
      <c r="F1051">
        <v>5967.36</v>
      </c>
      <c r="G1051">
        <v>13281.2</v>
      </c>
      <c r="H1051">
        <v>4537.9799999999996</v>
      </c>
      <c r="I1051">
        <v>5.4732599999999999E-2</v>
      </c>
      <c r="J1051">
        <v>0.94337000000000004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117867</v>
      </c>
      <c r="C1052">
        <v>114359</v>
      </c>
      <c r="D1052">
        <v>114286</v>
      </c>
      <c r="E1052">
        <v>114193</v>
      </c>
      <c r="F1052">
        <v>5957.56</v>
      </c>
      <c r="G1052">
        <v>13255.6</v>
      </c>
      <c r="H1052">
        <v>4528.59</v>
      </c>
      <c r="I1052">
        <v>5.3970299999999999E-2</v>
      </c>
      <c r="J1052">
        <v>0.95532700000000004</v>
      </c>
      <c r="K1052">
        <v>0</v>
      </c>
      <c r="L1052" t="s">
        <v>42</v>
      </c>
    </row>
    <row r="1053" spans="1:12" x14ac:dyDescent="0.25">
      <c r="A1053" t="s">
        <v>45</v>
      </c>
      <c r="B1053">
        <v>119033</v>
      </c>
      <c r="C1053">
        <v>115866</v>
      </c>
      <c r="D1053">
        <v>115793</v>
      </c>
      <c r="E1053">
        <v>115697</v>
      </c>
      <c r="F1053">
        <v>6037.94</v>
      </c>
      <c r="G1053">
        <v>13601.9</v>
      </c>
      <c r="H1053">
        <v>4577.32</v>
      </c>
      <c r="I1053">
        <v>5.6685300000000001E-2</v>
      </c>
      <c r="J1053">
        <v>0.931836</v>
      </c>
      <c r="K1053">
        <v>0</v>
      </c>
      <c r="L1053" t="s">
        <v>42</v>
      </c>
    </row>
    <row r="1054" spans="1:12" x14ac:dyDescent="0.25">
      <c r="A1054" t="s">
        <v>45</v>
      </c>
      <c r="B1054">
        <v>118134</v>
      </c>
      <c r="C1054">
        <v>114914</v>
      </c>
      <c r="D1054">
        <v>114843</v>
      </c>
      <c r="E1054">
        <v>114749</v>
      </c>
      <c r="F1054">
        <v>6017.85</v>
      </c>
      <c r="G1054">
        <v>13320.1</v>
      </c>
      <c r="H1054">
        <v>4546.95</v>
      </c>
      <c r="I1054">
        <v>5.4720499999999998E-2</v>
      </c>
      <c r="J1054">
        <v>0.93182500000000001</v>
      </c>
      <c r="K1054">
        <v>0</v>
      </c>
      <c r="L1054" t="s">
        <v>42</v>
      </c>
    </row>
    <row r="1055" spans="1:12" x14ac:dyDescent="0.25">
      <c r="A1055" t="s">
        <v>45</v>
      </c>
      <c r="B1055">
        <v>116823</v>
      </c>
      <c r="C1055">
        <v>113681</v>
      </c>
      <c r="D1055">
        <v>113610</v>
      </c>
      <c r="E1055">
        <v>113516</v>
      </c>
      <c r="F1055">
        <v>5921.03</v>
      </c>
      <c r="G1055">
        <v>13211</v>
      </c>
      <c r="H1055">
        <v>4510.04</v>
      </c>
      <c r="I1055">
        <v>5.4859699999999997E-2</v>
      </c>
      <c r="J1055">
        <v>0.95922700000000005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115523</v>
      </c>
      <c r="C1056">
        <v>112331</v>
      </c>
      <c r="D1056">
        <v>112260</v>
      </c>
      <c r="E1056">
        <v>112167</v>
      </c>
      <c r="F1056">
        <v>5847.11</v>
      </c>
      <c r="G1056">
        <v>13021.3</v>
      </c>
      <c r="H1056">
        <v>4449.1099999999997</v>
      </c>
      <c r="I1056">
        <v>5.3942900000000002E-2</v>
      </c>
      <c r="J1056">
        <v>0.93181499999999995</v>
      </c>
      <c r="K1056">
        <v>0</v>
      </c>
      <c r="L1056" t="s">
        <v>42</v>
      </c>
    </row>
    <row r="1057" spans="1:25" x14ac:dyDescent="0.25">
      <c r="A1057" t="s">
        <v>45</v>
      </c>
      <c r="B1057">
        <v>116711</v>
      </c>
      <c r="C1057">
        <v>113576</v>
      </c>
      <c r="D1057">
        <v>113506</v>
      </c>
      <c r="E1057">
        <v>113413</v>
      </c>
      <c r="F1057">
        <v>5908.87</v>
      </c>
      <c r="G1057">
        <v>13195.6</v>
      </c>
      <c r="H1057">
        <v>4489.95</v>
      </c>
      <c r="I1057">
        <v>5.3929999999999999E-2</v>
      </c>
      <c r="J1057">
        <v>0.93182699999999996</v>
      </c>
      <c r="K1057">
        <v>0</v>
      </c>
      <c r="L1057" t="s">
        <v>42</v>
      </c>
    </row>
    <row r="1058" spans="1:25" x14ac:dyDescent="0.25">
      <c r="A1058" t="s">
        <v>45</v>
      </c>
      <c r="B1058">
        <v>116166</v>
      </c>
      <c r="C1058">
        <v>112814</v>
      </c>
      <c r="D1058">
        <v>112744</v>
      </c>
      <c r="E1058">
        <v>112651</v>
      </c>
      <c r="F1058">
        <v>5868.81</v>
      </c>
      <c r="G1058">
        <v>13104.2</v>
      </c>
      <c r="H1058">
        <v>4474.09</v>
      </c>
      <c r="I1058">
        <v>5.5401400000000003E-2</v>
      </c>
      <c r="J1058">
        <v>0.93183700000000003</v>
      </c>
      <c r="K1058">
        <v>0</v>
      </c>
      <c r="L1058" t="s">
        <v>42</v>
      </c>
    </row>
    <row r="1059" spans="1:25" x14ac:dyDescent="0.25">
      <c r="A1059" t="s">
        <v>45</v>
      </c>
      <c r="B1059">
        <v>115763</v>
      </c>
      <c r="C1059">
        <v>112356</v>
      </c>
      <c r="D1059">
        <v>112286</v>
      </c>
      <c r="E1059">
        <v>112193</v>
      </c>
      <c r="F1059">
        <v>5861.54</v>
      </c>
      <c r="G1059">
        <v>13046.7</v>
      </c>
      <c r="H1059">
        <v>4454.72</v>
      </c>
      <c r="I1059">
        <v>5.6955400000000003E-2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118451</v>
      </c>
      <c r="C1060">
        <v>115241</v>
      </c>
      <c r="D1060">
        <v>115170</v>
      </c>
      <c r="E1060">
        <v>115074</v>
      </c>
      <c r="F1060">
        <v>6011.35</v>
      </c>
      <c r="G1060">
        <v>13352.9</v>
      </c>
      <c r="H1060">
        <v>4568.32</v>
      </c>
      <c r="I1060">
        <v>5.7753100000000002E-2</v>
      </c>
      <c r="J1060">
        <v>0.959179</v>
      </c>
      <c r="K1060">
        <v>0</v>
      </c>
      <c r="L1060" t="s">
        <v>42</v>
      </c>
    </row>
    <row r="1061" spans="1:25" x14ac:dyDescent="0.25">
      <c r="A1061" t="s">
        <v>45</v>
      </c>
      <c r="B1061">
        <v>116523</v>
      </c>
      <c r="C1061">
        <v>113327</v>
      </c>
      <c r="D1061">
        <v>113256</v>
      </c>
      <c r="E1061">
        <v>113163</v>
      </c>
      <c r="F1061">
        <v>5925.83</v>
      </c>
      <c r="G1061">
        <v>13101.2</v>
      </c>
      <c r="H1061">
        <v>4479.78</v>
      </c>
      <c r="I1061">
        <v>5.3986699999999999E-2</v>
      </c>
      <c r="J1061">
        <v>0.95168299999999995</v>
      </c>
      <c r="K1061">
        <v>0</v>
      </c>
      <c r="L1061" t="s">
        <v>42</v>
      </c>
    </row>
    <row r="1062" spans="1:25" x14ac:dyDescent="0.25">
      <c r="A1062" t="s">
        <v>45</v>
      </c>
      <c r="B1062">
        <v>118002</v>
      </c>
      <c r="C1062">
        <v>114785</v>
      </c>
      <c r="D1062">
        <v>114714</v>
      </c>
      <c r="E1062">
        <v>114621</v>
      </c>
      <c r="F1062">
        <v>5991.06</v>
      </c>
      <c r="G1062">
        <v>13357</v>
      </c>
      <c r="H1062">
        <v>4559.09</v>
      </c>
      <c r="I1062">
        <v>5.4575400000000003E-2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116513</v>
      </c>
      <c r="C1063">
        <v>113470</v>
      </c>
      <c r="D1063">
        <v>113399</v>
      </c>
      <c r="E1063">
        <v>113307</v>
      </c>
      <c r="F1063">
        <v>5909.91</v>
      </c>
      <c r="G1063">
        <v>13194.7</v>
      </c>
      <c r="H1063">
        <v>4493.53</v>
      </c>
      <c r="I1063">
        <v>5.3951199999999998E-2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116181</v>
      </c>
      <c r="C1064">
        <v>113019</v>
      </c>
      <c r="D1064">
        <v>112948</v>
      </c>
      <c r="E1064">
        <v>112857</v>
      </c>
      <c r="F1064">
        <v>5871.21</v>
      </c>
      <c r="G1064">
        <v>13107.9</v>
      </c>
      <c r="H1064">
        <v>4467.2700000000004</v>
      </c>
      <c r="I1064">
        <v>5.3936199999999997E-2</v>
      </c>
      <c r="J1064">
        <v>0.93183099999999996</v>
      </c>
      <c r="K1064">
        <v>0</v>
      </c>
      <c r="L1064" t="s">
        <v>42</v>
      </c>
      <c r="R1064">
        <f>AVERAGE(B1015:B1064)</f>
        <v>117242.66</v>
      </c>
      <c r="S1064">
        <f>AVERAGE(C1015:C1064)</f>
        <v>114006.6</v>
      </c>
      <c r="U1064">
        <f>_xlfn.VAR.P(B1015:B1064)</f>
        <v>1887693.8243999993</v>
      </c>
      <c r="V1064">
        <f>_xlfn.VAR.P(C1015:C1064)</f>
        <v>1743162.68</v>
      </c>
      <c r="X1064">
        <f>1.96*SQRT(U1064)/50</f>
        <v>53.85820121695501</v>
      </c>
      <c r="Y1064">
        <f>1.96*SQRT(V1064)/50</f>
        <v>51.755323403445175</v>
      </c>
    </row>
    <row r="1065" spans="1:25" x14ac:dyDescent="0.25">
      <c r="A1065" t="s">
        <v>46</v>
      </c>
      <c r="B1065">
        <v>5862143.9070739998</v>
      </c>
      <c r="C1065" t="s">
        <v>36</v>
      </c>
    </row>
    <row r="1066" spans="1:25" x14ac:dyDescent="0.25">
      <c r="A1066" t="s">
        <v>47</v>
      </c>
      <c r="B1066">
        <v>105002</v>
      </c>
      <c r="C1066">
        <v>105001</v>
      </c>
      <c r="D1066">
        <v>104951</v>
      </c>
      <c r="E1066">
        <v>104872</v>
      </c>
      <c r="F1066">
        <v>4865.4399999999996</v>
      </c>
      <c r="G1066">
        <v>0</v>
      </c>
      <c r="H1066">
        <v>4488.78</v>
      </c>
      <c r="I1066">
        <v>5.6241100000000002E-2</v>
      </c>
      <c r="J1066">
        <v>0.93183199999999999</v>
      </c>
      <c r="K1066">
        <v>0</v>
      </c>
      <c r="L1066" t="s">
        <v>42</v>
      </c>
    </row>
    <row r="1067" spans="1:25" x14ac:dyDescent="0.25">
      <c r="A1067" t="s">
        <v>47</v>
      </c>
      <c r="B1067">
        <v>106964</v>
      </c>
      <c r="C1067">
        <v>106963</v>
      </c>
      <c r="D1067">
        <v>106911</v>
      </c>
      <c r="E1067">
        <v>106832</v>
      </c>
      <c r="F1067">
        <v>4971.08</v>
      </c>
      <c r="G1067">
        <v>0</v>
      </c>
      <c r="H1067">
        <v>4556.82</v>
      </c>
      <c r="I1067">
        <v>5.4896E-2</v>
      </c>
      <c r="J1067">
        <v>0.93182900000000002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107159</v>
      </c>
      <c r="C1068">
        <v>107158</v>
      </c>
      <c r="D1068">
        <v>107106</v>
      </c>
      <c r="E1068">
        <v>107026</v>
      </c>
      <c r="F1068">
        <v>5018.22</v>
      </c>
      <c r="G1068">
        <v>0</v>
      </c>
      <c r="H1068">
        <v>4563.04</v>
      </c>
      <c r="I1068">
        <v>5.4018099999999999E-2</v>
      </c>
      <c r="J1068">
        <v>0.93182299999999996</v>
      </c>
      <c r="K1068">
        <v>0</v>
      </c>
      <c r="L1068" t="s">
        <v>42</v>
      </c>
    </row>
    <row r="1069" spans="1:25" x14ac:dyDescent="0.25">
      <c r="A1069" t="s">
        <v>47</v>
      </c>
      <c r="B1069">
        <v>105522</v>
      </c>
      <c r="C1069">
        <v>105521</v>
      </c>
      <c r="D1069">
        <v>105471</v>
      </c>
      <c r="E1069">
        <v>105392</v>
      </c>
      <c r="F1069">
        <v>4900.78</v>
      </c>
      <c r="G1069">
        <v>0</v>
      </c>
      <c r="H1069">
        <v>4514.29</v>
      </c>
      <c r="I1069">
        <v>5.6052100000000001E-2</v>
      </c>
      <c r="J1069">
        <v>0.93989999999999996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108116</v>
      </c>
      <c r="C1070">
        <v>108115</v>
      </c>
      <c r="D1070">
        <v>108064</v>
      </c>
      <c r="E1070">
        <v>107983</v>
      </c>
      <c r="F1070">
        <v>5014.16</v>
      </c>
      <c r="G1070">
        <v>0</v>
      </c>
      <c r="H1070">
        <v>4613.72</v>
      </c>
      <c r="I1070">
        <v>5.4055300000000001E-2</v>
      </c>
      <c r="J1070">
        <v>0.93181499999999995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104707</v>
      </c>
      <c r="C1071">
        <v>104706</v>
      </c>
      <c r="D1071">
        <v>104655</v>
      </c>
      <c r="E1071">
        <v>104578</v>
      </c>
      <c r="F1071">
        <v>4853.01</v>
      </c>
      <c r="G1071">
        <v>0</v>
      </c>
      <c r="H1071">
        <v>4454.75</v>
      </c>
      <c r="I1071">
        <v>5.3909600000000002E-2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47</v>
      </c>
      <c r="B1072">
        <v>107598</v>
      </c>
      <c r="C1072">
        <v>107597</v>
      </c>
      <c r="D1072">
        <v>107546</v>
      </c>
      <c r="E1072">
        <v>107466</v>
      </c>
      <c r="F1072">
        <v>5048.46</v>
      </c>
      <c r="G1072">
        <v>0</v>
      </c>
      <c r="H1072">
        <v>4614.1899999999996</v>
      </c>
      <c r="I1072">
        <v>3.57909E-2</v>
      </c>
      <c r="J1072">
        <v>0.94937099999999996</v>
      </c>
      <c r="K1072">
        <v>0</v>
      </c>
      <c r="L1072" t="s">
        <v>42</v>
      </c>
    </row>
    <row r="1073" spans="1:12" x14ac:dyDescent="0.25">
      <c r="A1073" t="s">
        <v>47</v>
      </c>
      <c r="B1073">
        <v>107057</v>
      </c>
      <c r="C1073">
        <v>107056</v>
      </c>
      <c r="D1073">
        <v>107005</v>
      </c>
      <c r="E1073">
        <v>106926</v>
      </c>
      <c r="F1073">
        <v>4969.3900000000003</v>
      </c>
      <c r="G1073">
        <v>0</v>
      </c>
      <c r="H1073">
        <v>4558.67</v>
      </c>
      <c r="I1073">
        <v>5.3917399999999997E-2</v>
      </c>
      <c r="J1073">
        <v>0.93183499999999997</v>
      </c>
      <c r="K1073">
        <v>0</v>
      </c>
      <c r="L1073" t="s">
        <v>42</v>
      </c>
    </row>
    <row r="1074" spans="1:12" x14ac:dyDescent="0.25">
      <c r="A1074" t="s">
        <v>47</v>
      </c>
      <c r="B1074">
        <v>105677</v>
      </c>
      <c r="C1074">
        <v>105676</v>
      </c>
      <c r="D1074">
        <v>105625</v>
      </c>
      <c r="E1074">
        <v>105546</v>
      </c>
      <c r="F1074">
        <v>4918.91</v>
      </c>
      <c r="G1074">
        <v>0</v>
      </c>
      <c r="H1074">
        <v>4511.1099999999997</v>
      </c>
      <c r="I1074">
        <v>5.4110999999999999E-2</v>
      </c>
      <c r="J1074">
        <v>0.95226599999999995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107366</v>
      </c>
      <c r="C1075">
        <v>107365</v>
      </c>
      <c r="D1075">
        <v>107314</v>
      </c>
      <c r="E1075">
        <v>107233</v>
      </c>
      <c r="F1075">
        <v>4985.18</v>
      </c>
      <c r="G1075">
        <v>0</v>
      </c>
      <c r="H1075">
        <v>4578.05</v>
      </c>
      <c r="I1075">
        <v>4.3615099999999997E-2</v>
      </c>
      <c r="J1075">
        <v>0.93181700000000001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105239</v>
      </c>
      <c r="C1076">
        <v>105238</v>
      </c>
      <c r="D1076">
        <v>105188</v>
      </c>
      <c r="E1076">
        <v>105109</v>
      </c>
      <c r="F1076">
        <v>4880.5200000000004</v>
      </c>
      <c r="G1076">
        <v>0</v>
      </c>
      <c r="H1076">
        <v>4500.2700000000004</v>
      </c>
      <c r="I1076">
        <v>5.3915699999999997E-2</v>
      </c>
      <c r="J1076">
        <v>0.93183499999999997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105808</v>
      </c>
      <c r="C1077">
        <v>105807</v>
      </c>
      <c r="D1077">
        <v>105744</v>
      </c>
      <c r="E1077">
        <v>105664</v>
      </c>
      <c r="F1077">
        <v>4924.7299999999996</v>
      </c>
      <c r="G1077">
        <v>0</v>
      </c>
      <c r="H1077">
        <v>4517.95</v>
      </c>
      <c r="I1077">
        <v>5.5806000000000001E-2</v>
      </c>
      <c r="J1077">
        <v>0.93183499999999997</v>
      </c>
      <c r="K1077">
        <v>0</v>
      </c>
      <c r="L1077" t="s">
        <v>42</v>
      </c>
    </row>
    <row r="1078" spans="1:12" x14ac:dyDescent="0.25">
      <c r="A1078" t="s">
        <v>47</v>
      </c>
      <c r="B1078">
        <v>106166</v>
      </c>
      <c r="C1078">
        <v>106165</v>
      </c>
      <c r="D1078">
        <v>106114</v>
      </c>
      <c r="E1078">
        <v>106036</v>
      </c>
      <c r="F1078">
        <v>4927.3500000000004</v>
      </c>
      <c r="G1078">
        <v>0</v>
      </c>
      <c r="H1078">
        <v>4529.38</v>
      </c>
      <c r="I1078">
        <v>5.3996099999999998E-2</v>
      </c>
      <c r="J1078">
        <v>0.95292200000000005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108448</v>
      </c>
      <c r="C1079">
        <v>108447</v>
      </c>
      <c r="D1079">
        <v>108395</v>
      </c>
      <c r="E1079">
        <v>108314</v>
      </c>
      <c r="F1079">
        <v>5060.13</v>
      </c>
      <c r="G1079">
        <v>0</v>
      </c>
      <c r="H1079">
        <v>4636.8</v>
      </c>
      <c r="I1079">
        <v>5.39105E-2</v>
      </c>
      <c r="J1079">
        <v>0.94487699999999997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106691</v>
      </c>
      <c r="C1080">
        <v>106690</v>
      </c>
      <c r="D1080">
        <v>106639</v>
      </c>
      <c r="E1080">
        <v>106560</v>
      </c>
      <c r="F1080">
        <v>4945.18</v>
      </c>
      <c r="G1080">
        <v>0</v>
      </c>
      <c r="H1080">
        <v>4535.12</v>
      </c>
      <c r="I1080">
        <v>5.3911399999999998E-2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107138</v>
      </c>
      <c r="C1081">
        <v>107137</v>
      </c>
      <c r="D1081">
        <v>107086</v>
      </c>
      <c r="E1081">
        <v>107006</v>
      </c>
      <c r="F1081">
        <v>4972.25</v>
      </c>
      <c r="G1081">
        <v>0</v>
      </c>
      <c r="H1081">
        <v>4566.76</v>
      </c>
      <c r="I1081">
        <v>5.4416300000000001E-2</v>
      </c>
      <c r="J1081">
        <v>0.93183499999999997</v>
      </c>
      <c r="K1081">
        <v>0</v>
      </c>
      <c r="L1081" t="s">
        <v>42</v>
      </c>
    </row>
    <row r="1082" spans="1:12" x14ac:dyDescent="0.25">
      <c r="A1082" t="s">
        <v>47</v>
      </c>
      <c r="B1082">
        <v>105842</v>
      </c>
      <c r="C1082">
        <v>105841</v>
      </c>
      <c r="D1082">
        <v>105790</v>
      </c>
      <c r="E1082">
        <v>105711</v>
      </c>
      <c r="F1082">
        <v>4903.92</v>
      </c>
      <c r="G1082">
        <v>0</v>
      </c>
      <c r="H1082">
        <v>4507.13</v>
      </c>
      <c r="I1082">
        <v>5.3926000000000002E-2</v>
      </c>
      <c r="J1082">
        <v>0.93182699999999996</v>
      </c>
      <c r="K1082">
        <v>0</v>
      </c>
      <c r="L1082" t="s">
        <v>42</v>
      </c>
    </row>
    <row r="1083" spans="1:12" x14ac:dyDescent="0.25">
      <c r="A1083" t="s">
        <v>47</v>
      </c>
      <c r="B1083">
        <v>104838</v>
      </c>
      <c r="C1083">
        <v>104837</v>
      </c>
      <c r="D1083">
        <v>104787</v>
      </c>
      <c r="E1083">
        <v>104709</v>
      </c>
      <c r="F1083">
        <v>4890.49</v>
      </c>
      <c r="G1083">
        <v>0</v>
      </c>
      <c r="H1083">
        <v>4480.6099999999997</v>
      </c>
      <c r="I1083">
        <v>5.4477999999999999E-2</v>
      </c>
      <c r="J1083">
        <v>0.95845400000000003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104930</v>
      </c>
      <c r="C1084">
        <v>104929</v>
      </c>
      <c r="D1084">
        <v>104879</v>
      </c>
      <c r="E1084">
        <v>104800</v>
      </c>
      <c r="F1084">
        <v>4873.8900000000003</v>
      </c>
      <c r="G1084">
        <v>0</v>
      </c>
      <c r="H1084">
        <v>4481.45</v>
      </c>
      <c r="I1084">
        <v>5.4205900000000001E-2</v>
      </c>
      <c r="J1084">
        <v>0.93183199999999999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104742</v>
      </c>
      <c r="C1085">
        <v>104741</v>
      </c>
      <c r="D1085">
        <v>104691</v>
      </c>
      <c r="E1085">
        <v>104612</v>
      </c>
      <c r="F1085">
        <v>4879.03</v>
      </c>
      <c r="G1085">
        <v>0</v>
      </c>
      <c r="H1085">
        <v>4481.58</v>
      </c>
      <c r="I1085">
        <v>5.4334599999999997E-2</v>
      </c>
      <c r="J1085">
        <v>0.93174400000000002</v>
      </c>
      <c r="K1085">
        <v>0</v>
      </c>
      <c r="L1085" t="s">
        <v>42</v>
      </c>
    </row>
    <row r="1086" spans="1:12" x14ac:dyDescent="0.25">
      <c r="A1086" t="s">
        <v>47</v>
      </c>
      <c r="B1086">
        <v>106192</v>
      </c>
      <c r="C1086">
        <v>106191</v>
      </c>
      <c r="D1086">
        <v>106140</v>
      </c>
      <c r="E1086">
        <v>106061</v>
      </c>
      <c r="F1086">
        <v>4969.2700000000004</v>
      </c>
      <c r="G1086">
        <v>0</v>
      </c>
      <c r="H1086">
        <v>4543.49</v>
      </c>
      <c r="I1086">
        <v>5.3961599999999998E-2</v>
      </c>
      <c r="J1086">
        <v>0.95494100000000004</v>
      </c>
      <c r="K1086">
        <v>0</v>
      </c>
      <c r="L1086" t="s">
        <v>42</v>
      </c>
    </row>
    <row r="1087" spans="1:12" x14ac:dyDescent="0.25">
      <c r="A1087" t="s">
        <v>47</v>
      </c>
      <c r="B1087">
        <v>110026</v>
      </c>
      <c r="C1087">
        <v>110024</v>
      </c>
      <c r="D1087">
        <v>109972</v>
      </c>
      <c r="E1087">
        <v>109888</v>
      </c>
      <c r="F1087">
        <v>5115.87</v>
      </c>
      <c r="G1087">
        <v>0</v>
      </c>
      <c r="H1087">
        <v>4696.67</v>
      </c>
      <c r="I1087">
        <v>5.41045E-2</v>
      </c>
      <c r="J1087">
        <v>0.95756600000000003</v>
      </c>
      <c r="K1087">
        <v>0</v>
      </c>
      <c r="L1087" t="s">
        <v>42</v>
      </c>
    </row>
    <row r="1088" spans="1:12" x14ac:dyDescent="0.25">
      <c r="A1088" t="s">
        <v>47</v>
      </c>
      <c r="B1088">
        <v>106666</v>
      </c>
      <c r="C1088">
        <v>106665</v>
      </c>
      <c r="D1088">
        <v>106614</v>
      </c>
      <c r="E1088">
        <v>106535</v>
      </c>
      <c r="F1088">
        <v>4956.25</v>
      </c>
      <c r="G1088">
        <v>0</v>
      </c>
      <c r="H1088">
        <v>4545.6499999999996</v>
      </c>
      <c r="I1088">
        <v>5.5171600000000001E-2</v>
      </c>
      <c r="J1088">
        <v>0.93183700000000003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107488</v>
      </c>
      <c r="C1089">
        <v>107487</v>
      </c>
      <c r="D1089">
        <v>107436</v>
      </c>
      <c r="E1089">
        <v>107356</v>
      </c>
      <c r="F1089">
        <v>4994.43</v>
      </c>
      <c r="G1089">
        <v>0</v>
      </c>
      <c r="H1089">
        <v>4567.97</v>
      </c>
      <c r="I1089">
        <v>5.47196E-2</v>
      </c>
      <c r="J1089">
        <v>0.95513800000000004</v>
      </c>
      <c r="K1089">
        <v>0</v>
      </c>
      <c r="L1089" t="s">
        <v>42</v>
      </c>
    </row>
    <row r="1090" spans="1:12" x14ac:dyDescent="0.25">
      <c r="A1090" t="s">
        <v>47</v>
      </c>
      <c r="B1090">
        <v>106173</v>
      </c>
      <c r="C1090">
        <v>106172</v>
      </c>
      <c r="D1090">
        <v>106121</v>
      </c>
      <c r="E1090">
        <v>106042</v>
      </c>
      <c r="F1090">
        <v>4953.8500000000004</v>
      </c>
      <c r="G1090">
        <v>0</v>
      </c>
      <c r="H1090">
        <v>4516.76</v>
      </c>
      <c r="I1090">
        <v>5.3910199999999998E-2</v>
      </c>
      <c r="J1090">
        <v>0.95334700000000006</v>
      </c>
      <c r="K1090">
        <v>0</v>
      </c>
      <c r="L1090" t="s">
        <v>42</v>
      </c>
    </row>
    <row r="1091" spans="1:12" x14ac:dyDescent="0.25">
      <c r="A1091" t="s">
        <v>47</v>
      </c>
      <c r="B1091">
        <v>106411</v>
      </c>
      <c r="C1091">
        <v>106410</v>
      </c>
      <c r="D1091">
        <v>106359</v>
      </c>
      <c r="E1091">
        <v>106280</v>
      </c>
      <c r="F1091">
        <v>4954.66</v>
      </c>
      <c r="G1091">
        <v>0</v>
      </c>
      <c r="H1091">
        <v>4549.42</v>
      </c>
      <c r="I1091">
        <v>5.4842799999999997E-2</v>
      </c>
      <c r="J1091">
        <v>0.95284500000000005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105805</v>
      </c>
      <c r="C1092">
        <v>105804</v>
      </c>
      <c r="D1092">
        <v>105753</v>
      </c>
      <c r="E1092">
        <v>105674</v>
      </c>
      <c r="F1092">
        <v>4919.9799999999996</v>
      </c>
      <c r="G1092">
        <v>0</v>
      </c>
      <c r="H1092">
        <v>4511.63</v>
      </c>
      <c r="I1092">
        <v>5.3961599999999998E-2</v>
      </c>
      <c r="J1092">
        <v>0.94991499999999995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106476</v>
      </c>
      <c r="C1093">
        <v>106475</v>
      </c>
      <c r="D1093">
        <v>106424</v>
      </c>
      <c r="E1093">
        <v>106342</v>
      </c>
      <c r="F1093">
        <v>4976.3900000000003</v>
      </c>
      <c r="G1093">
        <v>0</v>
      </c>
      <c r="H1093">
        <v>4533.1000000000004</v>
      </c>
      <c r="I1093">
        <v>5.3912399999999999E-2</v>
      </c>
      <c r="J1093">
        <v>0.93183700000000003</v>
      </c>
      <c r="K1093">
        <v>0</v>
      </c>
      <c r="L1093" t="s">
        <v>42</v>
      </c>
    </row>
    <row r="1094" spans="1:12" x14ac:dyDescent="0.25">
      <c r="A1094" t="s">
        <v>47</v>
      </c>
      <c r="B1094">
        <v>107271</v>
      </c>
      <c r="C1094">
        <v>107270</v>
      </c>
      <c r="D1094">
        <v>107218</v>
      </c>
      <c r="E1094">
        <v>107137</v>
      </c>
      <c r="F1094">
        <v>4999.3900000000003</v>
      </c>
      <c r="G1094">
        <v>0</v>
      </c>
      <c r="H1094">
        <v>4576.17</v>
      </c>
      <c r="I1094">
        <v>5.4648200000000001E-2</v>
      </c>
      <c r="J1094">
        <v>0.93182600000000004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105778</v>
      </c>
      <c r="C1095">
        <v>105777</v>
      </c>
      <c r="D1095">
        <v>105726</v>
      </c>
      <c r="E1095">
        <v>105647</v>
      </c>
      <c r="F1095">
        <v>4930</v>
      </c>
      <c r="G1095">
        <v>0</v>
      </c>
      <c r="H1095">
        <v>4525.25</v>
      </c>
      <c r="I1095">
        <v>5.3967000000000001E-2</v>
      </c>
      <c r="J1095">
        <v>0.95755900000000005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104516</v>
      </c>
      <c r="C1096">
        <v>104515</v>
      </c>
      <c r="D1096">
        <v>104458</v>
      </c>
      <c r="E1096">
        <v>104380</v>
      </c>
      <c r="F1096">
        <v>4864.25</v>
      </c>
      <c r="G1096">
        <v>0</v>
      </c>
      <c r="H1096">
        <v>4462.0600000000004</v>
      </c>
      <c r="I1096">
        <v>6.27606E-2</v>
      </c>
      <c r="J1096">
        <v>0.95601800000000003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105963</v>
      </c>
      <c r="C1097">
        <v>105962</v>
      </c>
      <c r="D1097">
        <v>105911</v>
      </c>
      <c r="E1097">
        <v>105833</v>
      </c>
      <c r="F1097">
        <v>4923.45</v>
      </c>
      <c r="G1097">
        <v>0</v>
      </c>
      <c r="H1097">
        <v>4540.2700000000004</v>
      </c>
      <c r="I1097">
        <v>5.7567399999999998E-2</v>
      </c>
      <c r="J1097">
        <v>0.94965699999999997</v>
      </c>
      <c r="K1097">
        <v>0</v>
      </c>
      <c r="L1097" t="s">
        <v>42</v>
      </c>
    </row>
    <row r="1098" spans="1:12" x14ac:dyDescent="0.25">
      <c r="A1098" t="s">
        <v>47</v>
      </c>
      <c r="B1098">
        <v>108102</v>
      </c>
      <c r="C1098">
        <v>108101</v>
      </c>
      <c r="D1098">
        <v>108049</v>
      </c>
      <c r="E1098">
        <v>107969</v>
      </c>
      <c r="F1098">
        <v>5038.5200000000004</v>
      </c>
      <c r="G1098">
        <v>0</v>
      </c>
      <c r="H1098">
        <v>4634.03</v>
      </c>
      <c r="I1098">
        <v>5.4002700000000001E-2</v>
      </c>
      <c r="J1098">
        <v>0.93182799999999999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106280</v>
      </c>
      <c r="C1099">
        <v>106279</v>
      </c>
      <c r="D1099">
        <v>106228</v>
      </c>
      <c r="E1099">
        <v>106148</v>
      </c>
      <c r="F1099">
        <v>4926.26</v>
      </c>
      <c r="G1099">
        <v>0</v>
      </c>
      <c r="H1099">
        <v>4533.91</v>
      </c>
      <c r="I1099">
        <v>5.4092700000000001E-2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104804</v>
      </c>
      <c r="C1100">
        <v>104803</v>
      </c>
      <c r="D1100">
        <v>104753</v>
      </c>
      <c r="E1100">
        <v>104674</v>
      </c>
      <c r="F1100">
        <v>4867.01</v>
      </c>
      <c r="G1100">
        <v>0</v>
      </c>
      <c r="H1100">
        <v>4484.63</v>
      </c>
      <c r="I1100">
        <v>5.4885999999999997E-2</v>
      </c>
      <c r="J1100">
        <v>0.93195600000000001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105172</v>
      </c>
      <c r="C1101">
        <v>105171</v>
      </c>
      <c r="D1101">
        <v>105120</v>
      </c>
      <c r="E1101">
        <v>105023</v>
      </c>
      <c r="F1101">
        <v>4877.26</v>
      </c>
      <c r="G1101">
        <v>0</v>
      </c>
      <c r="H1101">
        <v>4483.53</v>
      </c>
      <c r="I1101">
        <v>5.4907499999999998E-2</v>
      </c>
      <c r="J1101">
        <v>0.93164599999999997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106580</v>
      </c>
      <c r="C1102">
        <v>106579</v>
      </c>
      <c r="D1102">
        <v>106528</v>
      </c>
      <c r="E1102">
        <v>106449</v>
      </c>
      <c r="F1102">
        <v>4962.47</v>
      </c>
      <c r="G1102">
        <v>0</v>
      </c>
      <c r="H1102">
        <v>4538.53</v>
      </c>
      <c r="I1102">
        <v>5.4410699999999999E-2</v>
      </c>
      <c r="J1102">
        <v>0.93183499999999997</v>
      </c>
      <c r="K1102">
        <v>0</v>
      </c>
      <c r="L1102" t="s">
        <v>42</v>
      </c>
    </row>
    <row r="1103" spans="1:12" x14ac:dyDescent="0.25">
      <c r="A1103" t="s">
        <v>47</v>
      </c>
      <c r="B1103">
        <v>106423</v>
      </c>
      <c r="C1103">
        <v>106422</v>
      </c>
      <c r="D1103">
        <v>106371</v>
      </c>
      <c r="E1103">
        <v>106292</v>
      </c>
      <c r="F1103">
        <v>4954.6099999999997</v>
      </c>
      <c r="G1103">
        <v>0</v>
      </c>
      <c r="H1103">
        <v>4555.3100000000004</v>
      </c>
      <c r="I1103">
        <v>5.4768999999999998E-2</v>
      </c>
      <c r="J1103">
        <v>0.94821100000000003</v>
      </c>
      <c r="K1103">
        <v>0</v>
      </c>
      <c r="L1103" t="s">
        <v>42</v>
      </c>
    </row>
    <row r="1104" spans="1:12" x14ac:dyDescent="0.25">
      <c r="A1104" t="s">
        <v>47</v>
      </c>
      <c r="B1104">
        <v>106735</v>
      </c>
      <c r="C1104">
        <v>106734</v>
      </c>
      <c r="D1104">
        <v>106682</v>
      </c>
      <c r="E1104">
        <v>106603</v>
      </c>
      <c r="F1104">
        <v>5019.76</v>
      </c>
      <c r="G1104">
        <v>0</v>
      </c>
      <c r="H1104">
        <v>4570.18</v>
      </c>
      <c r="I1104">
        <v>5.5784199999999999E-2</v>
      </c>
      <c r="J1104">
        <v>0.95805099999999999</v>
      </c>
      <c r="K1104">
        <v>0</v>
      </c>
      <c r="L1104" t="s">
        <v>42</v>
      </c>
    </row>
    <row r="1105" spans="1:25" x14ac:dyDescent="0.25">
      <c r="A1105" t="s">
        <v>47</v>
      </c>
      <c r="B1105">
        <v>106673</v>
      </c>
      <c r="C1105">
        <v>106672</v>
      </c>
      <c r="D1105">
        <v>106618</v>
      </c>
      <c r="E1105">
        <v>106538</v>
      </c>
      <c r="F1105">
        <v>4964.1899999999996</v>
      </c>
      <c r="G1105">
        <v>0</v>
      </c>
      <c r="H1105">
        <v>4558.21</v>
      </c>
      <c r="I1105">
        <v>5.4460000000000001E-2</v>
      </c>
      <c r="J1105">
        <v>0.93812200000000001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109134</v>
      </c>
      <c r="C1106">
        <v>109134</v>
      </c>
      <c r="D1106">
        <v>109081</v>
      </c>
      <c r="E1106">
        <v>109000</v>
      </c>
      <c r="F1106">
        <v>5094.0600000000004</v>
      </c>
      <c r="G1106">
        <v>0</v>
      </c>
      <c r="H1106">
        <v>4669.09</v>
      </c>
      <c r="I1106">
        <v>5.3914499999999997E-2</v>
      </c>
      <c r="J1106">
        <v>0.931836</v>
      </c>
      <c r="K1106">
        <v>0</v>
      </c>
      <c r="L1106" t="s">
        <v>42</v>
      </c>
    </row>
    <row r="1107" spans="1:25" x14ac:dyDescent="0.25">
      <c r="A1107" t="s">
        <v>47</v>
      </c>
      <c r="B1107">
        <v>111955</v>
      </c>
      <c r="C1107">
        <v>111954</v>
      </c>
      <c r="D1107">
        <v>111888</v>
      </c>
      <c r="E1107">
        <v>111804</v>
      </c>
      <c r="F1107">
        <v>5207.37</v>
      </c>
      <c r="G1107">
        <v>0</v>
      </c>
      <c r="H1107">
        <v>4768.96</v>
      </c>
      <c r="I1107">
        <v>5.4028600000000003E-2</v>
      </c>
      <c r="J1107">
        <v>0.93182100000000001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107400</v>
      </c>
      <c r="C1108">
        <v>107400</v>
      </c>
      <c r="D1108">
        <v>107348</v>
      </c>
      <c r="E1108">
        <v>107268</v>
      </c>
      <c r="F1108">
        <v>4989.33</v>
      </c>
      <c r="G1108">
        <v>0</v>
      </c>
      <c r="H1108">
        <v>4579.3900000000003</v>
      </c>
      <c r="I1108">
        <v>5.4701300000000001E-2</v>
      </c>
      <c r="J1108">
        <v>0.95918300000000001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110332</v>
      </c>
      <c r="C1109">
        <v>110331</v>
      </c>
      <c r="D1109">
        <v>110278</v>
      </c>
      <c r="E1109">
        <v>110197</v>
      </c>
      <c r="F1109">
        <v>5131.71</v>
      </c>
      <c r="G1109">
        <v>0</v>
      </c>
      <c r="H1109">
        <v>4710.41</v>
      </c>
      <c r="I1109">
        <v>5.4004499999999997E-2</v>
      </c>
      <c r="J1109">
        <v>0.94346600000000003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107902</v>
      </c>
      <c r="C1110">
        <v>107901</v>
      </c>
      <c r="D1110">
        <v>107849</v>
      </c>
      <c r="E1110">
        <v>107769</v>
      </c>
      <c r="F1110">
        <v>5018.04</v>
      </c>
      <c r="G1110">
        <v>0</v>
      </c>
      <c r="H1110">
        <v>4597.1000000000004</v>
      </c>
      <c r="I1110">
        <v>5.4713100000000001E-2</v>
      </c>
      <c r="J1110">
        <v>0.93170299999999995</v>
      </c>
      <c r="K1110">
        <v>0</v>
      </c>
      <c r="L1110" t="s">
        <v>42</v>
      </c>
    </row>
    <row r="1111" spans="1:25" x14ac:dyDescent="0.25">
      <c r="A1111" t="s">
        <v>47</v>
      </c>
      <c r="B1111">
        <v>107775</v>
      </c>
      <c r="C1111">
        <v>107774</v>
      </c>
      <c r="D1111">
        <v>107722</v>
      </c>
      <c r="E1111">
        <v>107641</v>
      </c>
      <c r="F1111">
        <v>5025.47</v>
      </c>
      <c r="G1111">
        <v>0</v>
      </c>
      <c r="H1111">
        <v>4593.29</v>
      </c>
      <c r="I1111">
        <v>5.42056E-2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47</v>
      </c>
      <c r="B1112">
        <v>108468</v>
      </c>
      <c r="C1112">
        <v>108467</v>
      </c>
      <c r="D1112">
        <v>108415</v>
      </c>
      <c r="E1112">
        <v>108333</v>
      </c>
      <c r="F1112">
        <v>5038.54</v>
      </c>
      <c r="G1112">
        <v>0</v>
      </c>
      <c r="H1112">
        <v>4627.3900000000003</v>
      </c>
      <c r="I1112">
        <v>2.9798499999999999E-2</v>
      </c>
      <c r="J1112">
        <v>0.94717499999999999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113486</v>
      </c>
      <c r="C1113">
        <v>113485</v>
      </c>
      <c r="D1113">
        <v>113431</v>
      </c>
      <c r="E1113">
        <v>113346</v>
      </c>
      <c r="F1113">
        <v>5268.53</v>
      </c>
      <c r="G1113">
        <v>0</v>
      </c>
      <c r="H1113">
        <v>4883.6000000000004</v>
      </c>
      <c r="I1113">
        <v>5.3924899999999998E-2</v>
      </c>
      <c r="J1113">
        <v>0.94479199999999997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110379</v>
      </c>
      <c r="C1114">
        <v>110378</v>
      </c>
      <c r="D1114">
        <v>110325</v>
      </c>
      <c r="E1114">
        <v>110243</v>
      </c>
      <c r="F1114">
        <v>5113.6000000000004</v>
      </c>
      <c r="G1114">
        <v>0</v>
      </c>
      <c r="H1114">
        <v>4713.3500000000004</v>
      </c>
      <c r="I1114">
        <v>5.3914499999999997E-2</v>
      </c>
      <c r="J1114">
        <v>0.94668799999999997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109183</v>
      </c>
      <c r="C1115">
        <v>109182</v>
      </c>
      <c r="D1115">
        <v>109130</v>
      </c>
      <c r="E1115">
        <v>109049</v>
      </c>
      <c r="F1115">
        <v>5083.8599999999997</v>
      </c>
      <c r="G1115">
        <v>0</v>
      </c>
      <c r="H1115">
        <v>4684.2700000000004</v>
      </c>
      <c r="I1115">
        <v>3.7765199999999999E-2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111722</v>
      </c>
      <c r="C1116">
        <v>111721</v>
      </c>
      <c r="D1116">
        <v>111667</v>
      </c>
      <c r="E1116">
        <v>111584</v>
      </c>
      <c r="F1116">
        <v>5187.91</v>
      </c>
      <c r="G1116">
        <v>0</v>
      </c>
      <c r="H1116">
        <v>4776.37</v>
      </c>
      <c r="I1116">
        <v>5.47676E-2</v>
      </c>
      <c r="J1116">
        <v>0.931728</v>
      </c>
      <c r="K1116">
        <v>0</v>
      </c>
      <c r="L1116" t="s">
        <v>42</v>
      </c>
    </row>
    <row r="1117" spans="1:25" x14ac:dyDescent="0.25">
      <c r="A1117" t="s">
        <v>47</v>
      </c>
      <c r="B1117">
        <v>109185</v>
      </c>
      <c r="C1117">
        <v>109184</v>
      </c>
      <c r="D1117">
        <v>109131</v>
      </c>
      <c r="E1117">
        <v>109031</v>
      </c>
      <c r="F1117">
        <v>5098.29</v>
      </c>
      <c r="G1117">
        <v>0</v>
      </c>
      <c r="H1117">
        <v>4713.8599999999997</v>
      </c>
      <c r="I1117">
        <v>5.4039499999999997E-2</v>
      </c>
      <c r="J1117">
        <v>0.95906199999999997</v>
      </c>
      <c r="K1117">
        <v>0</v>
      </c>
      <c r="L1117" t="s">
        <v>42</v>
      </c>
    </row>
    <row r="1118" spans="1:25" x14ac:dyDescent="0.25">
      <c r="A1118" t="s">
        <v>47</v>
      </c>
      <c r="B1118">
        <v>108206</v>
      </c>
      <c r="C1118">
        <v>108205</v>
      </c>
      <c r="D1118">
        <v>108153</v>
      </c>
      <c r="E1118">
        <v>108072</v>
      </c>
      <c r="F1118">
        <v>5027.8500000000004</v>
      </c>
      <c r="G1118">
        <v>0</v>
      </c>
      <c r="H1118">
        <v>4632.18</v>
      </c>
      <c r="I1118">
        <v>5.3909600000000002E-2</v>
      </c>
      <c r="J1118">
        <v>0.958928</v>
      </c>
      <c r="K1118">
        <v>0</v>
      </c>
      <c r="L1118" t="s">
        <v>42</v>
      </c>
    </row>
    <row r="1119" spans="1:25" x14ac:dyDescent="0.25">
      <c r="A1119" t="s">
        <v>47</v>
      </c>
      <c r="B1119">
        <v>109163</v>
      </c>
      <c r="C1119">
        <v>109162</v>
      </c>
      <c r="D1119">
        <v>109109</v>
      </c>
      <c r="E1119">
        <v>109028</v>
      </c>
      <c r="F1119">
        <v>5059.6499999999996</v>
      </c>
      <c r="G1119">
        <v>0</v>
      </c>
      <c r="H1119">
        <v>4659.74</v>
      </c>
      <c r="I1119">
        <v>5.3925000000000001E-2</v>
      </c>
      <c r="J1119">
        <v>0.93183199999999999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109891</v>
      </c>
      <c r="C1120">
        <v>109890</v>
      </c>
      <c r="D1120">
        <v>109837</v>
      </c>
      <c r="E1120">
        <v>109755</v>
      </c>
      <c r="F1120">
        <v>5097.99</v>
      </c>
      <c r="G1120">
        <v>0</v>
      </c>
      <c r="H1120">
        <v>4739.75</v>
      </c>
      <c r="I1120">
        <v>5.4179699999999997E-2</v>
      </c>
      <c r="J1120">
        <v>0.95037300000000002</v>
      </c>
      <c r="K1120">
        <v>0</v>
      </c>
      <c r="L1120" t="s">
        <v>42</v>
      </c>
      <c r="R1120">
        <f>AVERAGE(B1071:B1120)</f>
        <v>107319.24</v>
      </c>
      <c r="S1120">
        <f>AVERAGE(C1071:C1120)</f>
        <v>107318.26</v>
      </c>
      <c r="U1120">
        <f>_xlfn.VAR.P(B1071:B1120)</f>
        <v>4025484.5424000002</v>
      </c>
      <c r="V1120">
        <f>_xlfn.VAR.P(C1071:C1120)</f>
        <v>4025452.1523999991</v>
      </c>
      <c r="X1120">
        <f>1.96*SQRT(U1120)/50</f>
        <v>78.649351982286134</v>
      </c>
      <c r="Y1120">
        <f>1.96*SQRT(V1120)/50</f>
        <v>78.649035566012728</v>
      </c>
    </row>
    <row r="1121" spans="1:12" x14ac:dyDescent="0.25">
      <c r="A1121" t="s">
        <v>48</v>
      </c>
      <c r="B1121">
        <v>5365971.6676289998</v>
      </c>
      <c r="C1121" t="s">
        <v>36</v>
      </c>
    </row>
    <row r="1122" spans="1:12" x14ac:dyDescent="0.25">
      <c r="A1122" t="s">
        <v>49</v>
      </c>
      <c r="B1122">
        <v>61557.1</v>
      </c>
      <c r="C1122">
        <v>61415.6</v>
      </c>
      <c r="D1122">
        <v>61413.5</v>
      </c>
      <c r="E1122">
        <v>61360.4</v>
      </c>
      <c r="F1122">
        <v>2850.58</v>
      </c>
      <c r="G1122">
        <v>5497.76</v>
      </c>
      <c r="H1122">
        <v>1686.68</v>
      </c>
      <c r="I1122">
        <v>5.3965199999999998E-2</v>
      </c>
      <c r="J1122">
        <v>0.94886700000000002</v>
      </c>
      <c r="K1122">
        <v>0</v>
      </c>
      <c r="L1122" t="s">
        <v>42</v>
      </c>
    </row>
    <row r="1123" spans="1:12" x14ac:dyDescent="0.25">
      <c r="A1123" t="s">
        <v>49</v>
      </c>
      <c r="B1123">
        <v>59991.6</v>
      </c>
      <c r="C1123">
        <v>59861.7</v>
      </c>
      <c r="D1123">
        <v>59859.6</v>
      </c>
      <c r="E1123">
        <v>59807.7</v>
      </c>
      <c r="F1123">
        <v>2772.19</v>
      </c>
      <c r="G1123">
        <v>5353.64</v>
      </c>
      <c r="H1123">
        <v>1640.97</v>
      </c>
      <c r="I1123">
        <v>5.4406400000000001E-2</v>
      </c>
      <c r="J1123">
        <v>0.95860599999999996</v>
      </c>
      <c r="K1123">
        <v>115</v>
      </c>
      <c r="L1123" t="s">
        <v>42</v>
      </c>
    </row>
    <row r="1124" spans="1:12" x14ac:dyDescent="0.25">
      <c r="A1124" t="s">
        <v>49</v>
      </c>
      <c r="B1124">
        <v>61534.9</v>
      </c>
      <c r="C1124">
        <v>61398.9</v>
      </c>
      <c r="D1124">
        <v>61396.7</v>
      </c>
      <c r="E1124">
        <v>61343.7</v>
      </c>
      <c r="F1124">
        <v>2838.55</v>
      </c>
      <c r="G1124">
        <v>5501.03</v>
      </c>
      <c r="H1124">
        <v>1682.75</v>
      </c>
      <c r="I1124">
        <v>5.3925000000000001E-2</v>
      </c>
      <c r="J1124">
        <v>0.93181000000000003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61852.5</v>
      </c>
      <c r="C1125">
        <v>61737.599999999999</v>
      </c>
      <c r="D1125">
        <v>61735.5</v>
      </c>
      <c r="E1125">
        <v>61682.1</v>
      </c>
      <c r="F1125">
        <v>2858.75</v>
      </c>
      <c r="G1125">
        <v>5557.66</v>
      </c>
      <c r="H1125">
        <v>1691.32</v>
      </c>
      <c r="I1125">
        <v>5.5627700000000002E-2</v>
      </c>
      <c r="J1125">
        <v>0.93181199999999997</v>
      </c>
      <c r="K1125">
        <v>447</v>
      </c>
      <c r="L1125" t="s">
        <v>42</v>
      </c>
    </row>
    <row r="1126" spans="1:12" x14ac:dyDescent="0.25">
      <c r="A1126" t="s">
        <v>49</v>
      </c>
      <c r="B1126">
        <v>62873.1</v>
      </c>
      <c r="C1126">
        <v>62746</v>
      </c>
      <c r="D1126">
        <v>62743.8</v>
      </c>
      <c r="E1126">
        <v>62689.599999999999</v>
      </c>
      <c r="F1126">
        <v>2894.48</v>
      </c>
      <c r="G1126">
        <v>5591.37</v>
      </c>
      <c r="H1126">
        <v>1719.16</v>
      </c>
      <c r="I1126">
        <v>5.3930400000000003E-2</v>
      </c>
      <c r="J1126">
        <v>0.93182600000000004</v>
      </c>
      <c r="K1126">
        <v>267</v>
      </c>
      <c r="L1126" t="s">
        <v>42</v>
      </c>
    </row>
    <row r="1127" spans="1:12" x14ac:dyDescent="0.25">
      <c r="A1127" t="s">
        <v>49</v>
      </c>
      <c r="B1127">
        <v>59443.199999999997</v>
      </c>
      <c r="C1127">
        <v>59329</v>
      </c>
      <c r="D1127">
        <v>59327</v>
      </c>
      <c r="E1127">
        <v>59275.6</v>
      </c>
      <c r="F1127">
        <v>2754.76</v>
      </c>
      <c r="G1127">
        <v>5335.56</v>
      </c>
      <c r="H1127">
        <v>1626.58</v>
      </c>
      <c r="I1127">
        <v>5.5592099999999998E-2</v>
      </c>
      <c r="J1127">
        <v>0.940913</v>
      </c>
      <c r="K1127">
        <v>265</v>
      </c>
      <c r="L1127" t="s">
        <v>42</v>
      </c>
    </row>
    <row r="1128" spans="1:12" x14ac:dyDescent="0.25">
      <c r="A1128" t="s">
        <v>49</v>
      </c>
      <c r="B1128">
        <v>61000.1</v>
      </c>
      <c r="C1128">
        <v>60884.5</v>
      </c>
      <c r="D1128">
        <v>60882.3</v>
      </c>
      <c r="E1128">
        <v>60829.9</v>
      </c>
      <c r="F1128">
        <v>2828.83</v>
      </c>
      <c r="G1128">
        <v>5460.5</v>
      </c>
      <c r="H1128">
        <v>1687.06</v>
      </c>
      <c r="I1128">
        <v>5.3918099999999997E-2</v>
      </c>
      <c r="J1128">
        <v>0.93183199999999999</v>
      </c>
      <c r="K1128">
        <v>0</v>
      </c>
      <c r="L1128" t="s">
        <v>42</v>
      </c>
    </row>
    <row r="1129" spans="1:12" x14ac:dyDescent="0.25">
      <c r="A1129" t="s">
        <v>49</v>
      </c>
      <c r="B1129">
        <v>61027</v>
      </c>
      <c r="C1129">
        <v>60910.2</v>
      </c>
      <c r="D1129">
        <v>60908.1</v>
      </c>
      <c r="E1129">
        <v>60855.3</v>
      </c>
      <c r="F1129">
        <v>2837.31</v>
      </c>
      <c r="G1129">
        <v>5435.16</v>
      </c>
      <c r="H1129">
        <v>1669.88</v>
      </c>
      <c r="I1129">
        <v>5.7617799999999997E-2</v>
      </c>
      <c r="J1129">
        <v>0.95566700000000004</v>
      </c>
      <c r="K1129">
        <v>267</v>
      </c>
      <c r="L1129" t="s">
        <v>42</v>
      </c>
    </row>
    <row r="1130" spans="1:12" x14ac:dyDescent="0.25">
      <c r="A1130" t="s">
        <v>49</v>
      </c>
      <c r="B1130">
        <v>61421.8</v>
      </c>
      <c r="C1130">
        <v>61284.800000000003</v>
      </c>
      <c r="D1130">
        <v>61282.7</v>
      </c>
      <c r="E1130">
        <v>61229.9</v>
      </c>
      <c r="F1130">
        <v>2864.98</v>
      </c>
      <c r="G1130">
        <v>5521.06</v>
      </c>
      <c r="H1130">
        <v>1687.01</v>
      </c>
      <c r="I1130">
        <v>5.3913099999999999E-2</v>
      </c>
      <c r="J1130">
        <v>0.93410899999999997</v>
      </c>
      <c r="K1130">
        <v>21</v>
      </c>
      <c r="L1130" t="s">
        <v>42</v>
      </c>
    </row>
    <row r="1131" spans="1:12" x14ac:dyDescent="0.25">
      <c r="A1131" t="s">
        <v>49</v>
      </c>
      <c r="B1131">
        <v>61629.8</v>
      </c>
      <c r="C1131">
        <v>61501</v>
      </c>
      <c r="D1131">
        <v>61498.9</v>
      </c>
      <c r="E1131">
        <v>61445.7</v>
      </c>
      <c r="F1131">
        <v>2844.77</v>
      </c>
      <c r="G1131">
        <v>5486.87</v>
      </c>
      <c r="H1131">
        <v>1694.92</v>
      </c>
      <c r="I1131">
        <v>5.3936600000000001E-2</v>
      </c>
      <c r="J1131">
        <v>0.95297900000000002</v>
      </c>
      <c r="K1131">
        <v>326</v>
      </c>
      <c r="L1131" t="s">
        <v>42</v>
      </c>
    </row>
    <row r="1132" spans="1:12" x14ac:dyDescent="0.25">
      <c r="A1132" t="s">
        <v>49</v>
      </c>
      <c r="B1132">
        <v>60687</v>
      </c>
      <c r="C1132">
        <v>60559.199999999997</v>
      </c>
      <c r="D1132">
        <v>60557.1</v>
      </c>
      <c r="E1132">
        <v>60504.800000000003</v>
      </c>
      <c r="F1132">
        <v>2811.07</v>
      </c>
      <c r="G1132">
        <v>5399.04</v>
      </c>
      <c r="H1132">
        <v>1657.21</v>
      </c>
      <c r="I1132">
        <v>5.6394100000000003E-2</v>
      </c>
      <c r="J1132">
        <v>0.95903300000000002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62708</v>
      </c>
      <c r="C1133">
        <v>62587</v>
      </c>
      <c r="D1133">
        <v>62584.800000000003</v>
      </c>
      <c r="E1133">
        <v>62530.7</v>
      </c>
      <c r="F1133">
        <v>2887.58</v>
      </c>
      <c r="G1133">
        <v>5599.21</v>
      </c>
      <c r="H1133">
        <v>1729.51</v>
      </c>
      <c r="I1133">
        <v>5.4460000000000001E-2</v>
      </c>
      <c r="J1133">
        <v>0.95474400000000004</v>
      </c>
      <c r="K1133">
        <v>283</v>
      </c>
      <c r="L1133" t="s">
        <v>42</v>
      </c>
    </row>
    <row r="1134" spans="1:12" x14ac:dyDescent="0.25">
      <c r="A1134" t="s">
        <v>49</v>
      </c>
      <c r="B1134">
        <v>60538.3</v>
      </c>
      <c r="C1134">
        <v>60419.8</v>
      </c>
      <c r="D1134">
        <v>60417.7</v>
      </c>
      <c r="E1134">
        <v>60365.8</v>
      </c>
      <c r="F1134">
        <v>2782.57</v>
      </c>
      <c r="G1134">
        <v>5377.27</v>
      </c>
      <c r="H1134">
        <v>1642.6</v>
      </c>
      <c r="I1134">
        <v>5.4704700000000002E-2</v>
      </c>
      <c r="J1134">
        <v>0.93178499999999997</v>
      </c>
      <c r="K1134">
        <v>0</v>
      </c>
      <c r="L1134" t="s">
        <v>42</v>
      </c>
    </row>
    <row r="1135" spans="1:12" x14ac:dyDescent="0.25">
      <c r="A1135" t="s">
        <v>49</v>
      </c>
      <c r="B1135">
        <v>59654.2</v>
      </c>
      <c r="C1135">
        <v>59535.4</v>
      </c>
      <c r="D1135">
        <v>59533.4</v>
      </c>
      <c r="E1135">
        <v>59481.8</v>
      </c>
      <c r="F1135">
        <v>2767.52</v>
      </c>
      <c r="G1135">
        <v>5312.24</v>
      </c>
      <c r="H1135">
        <v>1620.44</v>
      </c>
      <c r="I1135">
        <v>5.3934299999999998E-2</v>
      </c>
      <c r="J1135">
        <v>0.93182699999999996</v>
      </c>
      <c r="K1135">
        <v>263</v>
      </c>
      <c r="L1135" t="s">
        <v>42</v>
      </c>
    </row>
    <row r="1136" spans="1:12" x14ac:dyDescent="0.25">
      <c r="A1136" t="s">
        <v>49</v>
      </c>
      <c r="B1136">
        <v>62084.7</v>
      </c>
      <c r="C1136">
        <v>61967.199999999997</v>
      </c>
      <c r="D1136">
        <v>61965.2</v>
      </c>
      <c r="E1136">
        <v>61911.8</v>
      </c>
      <c r="F1136">
        <v>2855.04</v>
      </c>
      <c r="G1136">
        <v>5552.18</v>
      </c>
      <c r="H1136">
        <v>1706.83</v>
      </c>
      <c r="I1136">
        <v>5.3993800000000002E-2</v>
      </c>
      <c r="J1136">
        <v>0.93182399999999999</v>
      </c>
      <c r="K1136">
        <v>412</v>
      </c>
      <c r="L1136" t="s">
        <v>42</v>
      </c>
    </row>
    <row r="1137" spans="1:12" x14ac:dyDescent="0.25">
      <c r="A1137" t="s">
        <v>49</v>
      </c>
      <c r="B1137">
        <v>62044.2</v>
      </c>
      <c r="C1137">
        <v>61930.6</v>
      </c>
      <c r="D1137">
        <v>61928.5</v>
      </c>
      <c r="E1137">
        <v>61874.8</v>
      </c>
      <c r="F1137">
        <v>2875.79</v>
      </c>
      <c r="G1137">
        <v>5544.87</v>
      </c>
      <c r="H1137">
        <v>1680.24</v>
      </c>
      <c r="I1137">
        <v>5.4535800000000002E-2</v>
      </c>
      <c r="J1137">
        <v>0.95725199999999999</v>
      </c>
      <c r="K1137">
        <v>0</v>
      </c>
      <c r="L1137" t="s">
        <v>42</v>
      </c>
    </row>
    <row r="1138" spans="1:12" x14ac:dyDescent="0.25">
      <c r="A1138" t="s">
        <v>49</v>
      </c>
      <c r="B1138">
        <v>58771.9</v>
      </c>
      <c r="C1138">
        <v>58641.599999999999</v>
      </c>
      <c r="D1138">
        <v>58639.6</v>
      </c>
      <c r="E1138">
        <v>58589</v>
      </c>
      <c r="F1138">
        <v>2726.31</v>
      </c>
      <c r="G1138">
        <v>5246.91</v>
      </c>
      <c r="H1138">
        <v>1617.46</v>
      </c>
      <c r="I1138">
        <v>5.4114099999999998E-2</v>
      </c>
      <c r="J1138">
        <v>0.94797399999999998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61810</v>
      </c>
      <c r="C1139">
        <v>61692.3</v>
      </c>
      <c r="D1139">
        <v>61690.1</v>
      </c>
      <c r="E1139">
        <v>61636.7</v>
      </c>
      <c r="F1139">
        <v>2865.86</v>
      </c>
      <c r="G1139">
        <v>5512.55</v>
      </c>
      <c r="H1139">
        <v>1688.45</v>
      </c>
      <c r="I1139">
        <v>5.4071000000000001E-2</v>
      </c>
      <c r="J1139">
        <v>0.93549499999999997</v>
      </c>
      <c r="K1139">
        <v>0</v>
      </c>
      <c r="L1139" t="s">
        <v>42</v>
      </c>
    </row>
    <row r="1140" spans="1:12" x14ac:dyDescent="0.25">
      <c r="A1140" t="s">
        <v>49</v>
      </c>
      <c r="B1140">
        <v>60692.3</v>
      </c>
      <c r="C1140">
        <v>60556.1</v>
      </c>
      <c r="D1140">
        <v>60554</v>
      </c>
      <c r="E1140">
        <v>60501.599999999999</v>
      </c>
      <c r="F1140">
        <v>2793.21</v>
      </c>
      <c r="G1140">
        <v>5377.92</v>
      </c>
      <c r="H1140">
        <v>1649.34</v>
      </c>
      <c r="I1140">
        <v>5.4938800000000003E-2</v>
      </c>
      <c r="J1140">
        <v>0.94961799999999996</v>
      </c>
      <c r="K1140">
        <v>226</v>
      </c>
      <c r="L1140" t="s">
        <v>42</v>
      </c>
    </row>
    <row r="1141" spans="1:12" x14ac:dyDescent="0.25">
      <c r="A1141" t="s">
        <v>49</v>
      </c>
      <c r="B1141">
        <v>60940.9</v>
      </c>
      <c r="C1141">
        <v>60821.5</v>
      </c>
      <c r="D1141">
        <v>60819.5</v>
      </c>
      <c r="E1141">
        <v>60766.7</v>
      </c>
      <c r="F1141">
        <v>2801.26</v>
      </c>
      <c r="G1141">
        <v>5396.98</v>
      </c>
      <c r="H1141">
        <v>1650.05</v>
      </c>
      <c r="I1141">
        <v>5.39438E-2</v>
      </c>
      <c r="J1141">
        <v>0.94050100000000003</v>
      </c>
      <c r="K1141">
        <v>0</v>
      </c>
      <c r="L1141" t="s">
        <v>42</v>
      </c>
    </row>
    <row r="1142" spans="1:12" x14ac:dyDescent="0.25">
      <c r="A1142" t="s">
        <v>49</v>
      </c>
      <c r="B1142">
        <v>61802.2</v>
      </c>
      <c r="C1142">
        <v>61675.8</v>
      </c>
      <c r="D1142">
        <v>61673.8</v>
      </c>
      <c r="E1142">
        <v>61620.4</v>
      </c>
      <c r="F1142">
        <v>2838.86</v>
      </c>
      <c r="G1142">
        <v>5524.81</v>
      </c>
      <c r="H1142">
        <v>1676.93</v>
      </c>
      <c r="I1142">
        <v>5.4545299999999998E-2</v>
      </c>
      <c r="J1142">
        <v>0.93181700000000001</v>
      </c>
      <c r="K1142">
        <v>386</v>
      </c>
      <c r="L1142" t="s">
        <v>42</v>
      </c>
    </row>
    <row r="1143" spans="1:12" x14ac:dyDescent="0.25">
      <c r="A1143" t="s">
        <v>49</v>
      </c>
      <c r="B1143">
        <v>61361.599999999999</v>
      </c>
      <c r="C1143">
        <v>61246.8</v>
      </c>
      <c r="D1143">
        <v>61244.800000000003</v>
      </c>
      <c r="E1143">
        <v>61191.8</v>
      </c>
      <c r="F1143">
        <v>2833.49</v>
      </c>
      <c r="G1143">
        <v>5425.2</v>
      </c>
      <c r="H1143">
        <v>1667.5</v>
      </c>
      <c r="I1143">
        <v>5.7114199999999997E-2</v>
      </c>
      <c r="J1143">
        <v>0.931836</v>
      </c>
      <c r="K1143">
        <v>0</v>
      </c>
      <c r="L1143" t="s">
        <v>42</v>
      </c>
    </row>
    <row r="1144" spans="1:12" x14ac:dyDescent="0.25">
      <c r="A1144" t="s">
        <v>49</v>
      </c>
      <c r="B1144">
        <v>59433.7</v>
      </c>
      <c r="C1144">
        <v>59313.2</v>
      </c>
      <c r="D1144">
        <v>59311.3</v>
      </c>
      <c r="E1144">
        <v>59260</v>
      </c>
      <c r="F1144">
        <v>2736.79</v>
      </c>
      <c r="G1144">
        <v>5283.18</v>
      </c>
      <c r="H1144">
        <v>1612.97</v>
      </c>
      <c r="I1144">
        <v>5.4073599999999999E-2</v>
      </c>
      <c r="J1144">
        <v>0.95888300000000004</v>
      </c>
      <c r="K1144">
        <v>102</v>
      </c>
      <c r="L1144" t="s">
        <v>42</v>
      </c>
    </row>
    <row r="1145" spans="1:12" x14ac:dyDescent="0.25">
      <c r="A1145" t="s">
        <v>49</v>
      </c>
      <c r="B1145">
        <v>61695.4</v>
      </c>
      <c r="C1145">
        <v>61580.3</v>
      </c>
      <c r="D1145">
        <v>61578.3</v>
      </c>
      <c r="E1145">
        <v>61525</v>
      </c>
      <c r="F1145">
        <v>2833.87</v>
      </c>
      <c r="G1145">
        <v>5458.08</v>
      </c>
      <c r="H1145">
        <v>1678.02</v>
      </c>
      <c r="I1145">
        <v>5.6031699999999997E-2</v>
      </c>
      <c r="J1145">
        <v>0.955237</v>
      </c>
      <c r="K1145">
        <v>0</v>
      </c>
      <c r="L1145" t="s">
        <v>42</v>
      </c>
    </row>
    <row r="1146" spans="1:12" x14ac:dyDescent="0.25">
      <c r="A1146" t="s">
        <v>49</v>
      </c>
      <c r="B1146">
        <v>60070.2</v>
      </c>
      <c r="C1146">
        <v>59953.5</v>
      </c>
      <c r="D1146">
        <v>59951.5</v>
      </c>
      <c r="E1146">
        <v>59899.8</v>
      </c>
      <c r="F1146">
        <v>2775.07</v>
      </c>
      <c r="G1146">
        <v>5345.66</v>
      </c>
      <c r="H1146">
        <v>1624.76</v>
      </c>
      <c r="I1146">
        <v>5.43101E-2</v>
      </c>
      <c r="J1146">
        <v>0.95256099999999999</v>
      </c>
      <c r="K1146">
        <v>340</v>
      </c>
      <c r="L1146" t="s">
        <v>42</v>
      </c>
    </row>
    <row r="1147" spans="1:12" x14ac:dyDescent="0.25">
      <c r="A1147" t="s">
        <v>49</v>
      </c>
      <c r="B1147">
        <v>61208.9</v>
      </c>
      <c r="C1147">
        <v>61093.7</v>
      </c>
      <c r="D1147">
        <v>61091.6</v>
      </c>
      <c r="E1147">
        <v>61038.6</v>
      </c>
      <c r="F1147">
        <v>2824.26</v>
      </c>
      <c r="G1147">
        <v>5465.38</v>
      </c>
      <c r="H1147">
        <v>1664.59</v>
      </c>
      <c r="I1147">
        <v>5.4097699999999999E-2</v>
      </c>
      <c r="J1147">
        <v>0.931786</v>
      </c>
      <c r="K1147">
        <v>572</v>
      </c>
      <c r="L1147" t="s">
        <v>42</v>
      </c>
    </row>
    <row r="1148" spans="1:12" x14ac:dyDescent="0.25">
      <c r="A1148" t="s">
        <v>49</v>
      </c>
      <c r="B1148">
        <v>61450.8</v>
      </c>
      <c r="C1148">
        <v>61336.9</v>
      </c>
      <c r="D1148">
        <v>61334.8</v>
      </c>
      <c r="E1148">
        <v>61281.9</v>
      </c>
      <c r="F1148">
        <v>2823.61</v>
      </c>
      <c r="G1148">
        <v>5472.43</v>
      </c>
      <c r="H1148">
        <v>1668.24</v>
      </c>
      <c r="I1148">
        <v>5.4068699999999997E-2</v>
      </c>
      <c r="J1148">
        <v>0.93183300000000002</v>
      </c>
      <c r="K1148">
        <v>645</v>
      </c>
      <c r="L1148" t="s">
        <v>42</v>
      </c>
    </row>
    <row r="1149" spans="1:12" x14ac:dyDescent="0.25">
      <c r="A1149" t="s">
        <v>49</v>
      </c>
      <c r="B1149">
        <v>60320.4</v>
      </c>
      <c r="C1149">
        <v>60196.4</v>
      </c>
      <c r="D1149">
        <v>60194.400000000001</v>
      </c>
      <c r="E1149">
        <v>60142.3</v>
      </c>
      <c r="F1149">
        <v>2795.1</v>
      </c>
      <c r="G1149">
        <v>5345.02</v>
      </c>
      <c r="H1149">
        <v>1662.87</v>
      </c>
      <c r="I1149">
        <v>5.40162E-2</v>
      </c>
      <c r="J1149">
        <v>0.95920499999999997</v>
      </c>
      <c r="K1149">
        <v>10</v>
      </c>
      <c r="L1149" t="s">
        <v>42</v>
      </c>
    </row>
    <row r="1150" spans="1:12" x14ac:dyDescent="0.25">
      <c r="A1150" t="s">
        <v>49</v>
      </c>
      <c r="B1150">
        <v>60514</v>
      </c>
      <c r="C1150">
        <v>60376.3</v>
      </c>
      <c r="D1150">
        <v>60374.400000000001</v>
      </c>
      <c r="E1150">
        <v>60322.2</v>
      </c>
      <c r="F1150">
        <v>2789.81</v>
      </c>
      <c r="G1150">
        <v>5359.95</v>
      </c>
      <c r="H1150">
        <v>1642.68</v>
      </c>
      <c r="I1150">
        <v>5.6737299999999997E-2</v>
      </c>
      <c r="J1150">
        <v>0.95410499999999998</v>
      </c>
      <c r="K1150">
        <v>422</v>
      </c>
      <c r="L1150" t="s">
        <v>42</v>
      </c>
    </row>
    <row r="1151" spans="1:12" x14ac:dyDescent="0.25">
      <c r="A1151" t="s">
        <v>49</v>
      </c>
      <c r="B1151">
        <v>61537.8</v>
      </c>
      <c r="C1151">
        <v>61388</v>
      </c>
      <c r="D1151">
        <v>61385.9</v>
      </c>
      <c r="E1151">
        <v>61332.800000000003</v>
      </c>
      <c r="F1151">
        <v>2828.01</v>
      </c>
      <c r="G1151">
        <v>5448.3</v>
      </c>
      <c r="H1151">
        <v>1683.39</v>
      </c>
      <c r="I1151">
        <v>5.3975599999999999E-2</v>
      </c>
      <c r="J1151">
        <v>0.934751</v>
      </c>
      <c r="K1151">
        <v>0</v>
      </c>
      <c r="L1151" t="s">
        <v>42</v>
      </c>
    </row>
    <row r="1152" spans="1:12" x14ac:dyDescent="0.25">
      <c r="A1152" t="s">
        <v>49</v>
      </c>
      <c r="B1152">
        <v>59232.9</v>
      </c>
      <c r="C1152">
        <v>59104</v>
      </c>
      <c r="D1152">
        <v>59102</v>
      </c>
      <c r="E1152">
        <v>59051</v>
      </c>
      <c r="F1152">
        <v>2725.52</v>
      </c>
      <c r="G1152">
        <v>5320.83</v>
      </c>
      <c r="H1152">
        <v>1626.48</v>
      </c>
      <c r="I1152">
        <v>5.3915600000000001E-2</v>
      </c>
      <c r="J1152">
        <v>0.93183499999999997</v>
      </c>
      <c r="K1152">
        <v>938</v>
      </c>
      <c r="L1152" t="s">
        <v>42</v>
      </c>
    </row>
    <row r="1153" spans="1:12" x14ac:dyDescent="0.25">
      <c r="A1153" t="s">
        <v>49</v>
      </c>
      <c r="B1153">
        <v>61624</v>
      </c>
      <c r="C1153">
        <v>61495.4</v>
      </c>
      <c r="D1153">
        <v>61493.2</v>
      </c>
      <c r="E1153">
        <v>61440</v>
      </c>
      <c r="F1153">
        <v>2864.45</v>
      </c>
      <c r="G1153">
        <v>5454.76</v>
      </c>
      <c r="H1153">
        <v>1680.92</v>
      </c>
      <c r="I1153">
        <v>5.3964699999999997E-2</v>
      </c>
      <c r="J1153">
        <v>0.93180600000000002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59060.1</v>
      </c>
      <c r="C1154">
        <v>58939.199999999997</v>
      </c>
      <c r="D1154">
        <v>58937.1</v>
      </c>
      <c r="E1154">
        <v>58886.3</v>
      </c>
      <c r="F1154">
        <v>2766.39</v>
      </c>
      <c r="G1154">
        <v>5244.3</v>
      </c>
      <c r="H1154">
        <v>1612.62</v>
      </c>
      <c r="I1154">
        <v>5.4588600000000001E-2</v>
      </c>
      <c r="J1154">
        <v>0.94382299999999997</v>
      </c>
      <c r="K1154">
        <v>331</v>
      </c>
      <c r="L1154" t="s">
        <v>42</v>
      </c>
    </row>
    <row r="1155" spans="1:12" x14ac:dyDescent="0.25">
      <c r="A1155" t="s">
        <v>49</v>
      </c>
      <c r="B1155">
        <v>60938.7</v>
      </c>
      <c r="C1155">
        <v>60822.7</v>
      </c>
      <c r="D1155">
        <v>60820.6</v>
      </c>
      <c r="E1155">
        <v>60767.9</v>
      </c>
      <c r="F1155">
        <v>2804.21</v>
      </c>
      <c r="G1155">
        <v>5410.87</v>
      </c>
      <c r="H1155">
        <v>1660.78</v>
      </c>
      <c r="I1155">
        <v>5.47138E-2</v>
      </c>
      <c r="J1155">
        <v>0.93183499999999997</v>
      </c>
      <c r="K1155">
        <v>115</v>
      </c>
      <c r="L1155" t="s">
        <v>42</v>
      </c>
    </row>
    <row r="1156" spans="1:12" x14ac:dyDescent="0.25">
      <c r="A1156" t="s">
        <v>49</v>
      </c>
      <c r="B1156">
        <v>59735.4</v>
      </c>
      <c r="C1156">
        <v>59604.9</v>
      </c>
      <c r="D1156">
        <v>59602.9</v>
      </c>
      <c r="E1156">
        <v>59551.3</v>
      </c>
      <c r="F1156">
        <v>2762.31</v>
      </c>
      <c r="G1156">
        <v>5325.71</v>
      </c>
      <c r="H1156">
        <v>1647.7</v>
      </c>
      <c r="I1156">
        <v>5.4019499999999998E-2</v>
      </c>
      <c r="J1156">
        <v>0.942137</v>
      </c>
      <c r="K1156">
        <v>0</v>
      </c>
      <c r="L1156" t="s">
        <v>42</v>
      </c>
    </row>
    <row r="1157" spans="1:12" x14ac:dyDescent="0.25">
      <c r="A1157" t="s">
        <v>49</v>
      </c>
      <c r="B1157">
        <v>58310.3</v>
      </c>
      <c r="C1157">
        <v>58187.8</v>
      </c>
      <c r="D1157">
        <v>58185.8</v>
      </c>
      <c r="E1157">
        <v>58135.4</v>
      </c>
      <c r="F1157">
        <v>2689.61</v>
      </c>
      <c r="G1157">
        <v>5175.84</v>
      </c>
      <c r="H1157">
        <v>1585.13</v>
      </c>
      <c r="I1157">
        <v>5.4242400000000003E-2</v>
      </c>
      <c r="J1157">
        <v>0.93180600000000002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59889.5</v>
      </c>
      <c r="C1158">
        <v>59758.400000000001</v>
      </c>
      <c r="D1158">
        <v>59756.3</v>
      </c>
      <c r="E1158">
        <v>59704.6</v>
      </c>
      <c r="F1158">
        <v>2761.64</v>
      </c>
      <c r="G1158">
        <v>5298.98</v>
      </c>
      <c r="H1158">
        <v>1624.66</v>
      </c>
      <c r="I1158">
        <v>5.41173E-2</v>
      </c>
      <c r="J1158">
        <v>0.94808599999999998</v>
      </c>
      <c r="K1158">
        <v>72</v>
      </c>
      <c r="L1158" t="s">
        <v>42</v>
      </c>
    </row>
    <row r="1159" spans="1:12" x14ac:dyDescent="0.25">
      <c r="A1159" t="s">
        <v>49</v>
      </c>
      <c r="B1159">
        <v>62030.2</v>
      </c>
      <c r="C1159">
        <v>61892.9</v>
      </c>
      <c r="D1159">
        <v>61890.9</v>
      </c>
      <c r="E1159">
        <v>61837.3</v>
      </c>
      <c r="F1159">
        <v>2855.44</v>
      </c>
      <c r="G1159">
        <v>5521.38</v>
      </c>
      <c r="H1159">
        <v>1695.78</v>
      </c>
      <c r="I1159">
        <v>3.2501099999999998E-2</v>
      </c>
      <c r="J1159">
        <v>0.95777900000000005</v>
      </c>
      <c r="K1159">
        <v>122</v>
      </c>
      <c r="L1159" t="s">
        <v>42</v>
      </c>
    </row>
    <row r="1160" spans="1:12" x14ac:dyDescent="0.25">
      <c r="A1160" t="s">
        <v>49</v>
      </c>
      <c r="B1160">
        <v>62437.4</v>
      </c>
      <c r="C1160">
        <v>62319.7</v>
      </c>
      <c r="D1160">
        <v>62317.599999999999</v>
      </c>
      <c r="E1160">
        <v>62263.9</v>
      </c>
      <c r="F1160">
        <v>2872.01</v>
      </c>
      <c r="G1160">
        <v>5596.96</v>
      </c>
      <c r="H1160">
        <v>1743.53</v>
      </c>
      <c r="I1160">
        <v>5.3913500000000003E-2</v>
      </c>
      <c r="J1160">
        <v>0.95407299999999995</v>
      </c>
      <c r="K1160">
        <v>0</v>
      </c>
      <c r="L1160" t="s">
        <v>42</v>
      </c>
    </row>
    <row r="1161" spans="1:12" x14ac:dyDescent="0.25">
      <c r="A1161" t="s">
        <v>49</v>
      </c>
      <c r="B1161">
        <v>60819.6</v>
      </c>
      <c r="C1161">
        <v>60705.3</v>
      </c>
      <c r="D1161">
        <v>60703.3</v>
      </c>
      <c r="E1161">
        <v>60648.7</v>
      </c>
      <c r="F1161">
        <v>2806.61</v>
      </c>
      <c r="G1161">
        <v>5379.07</v>
      </c>
      <c r="H1161">
        <v>1660.88</v>
      </c>
      <c r="I1161">
        <v>5.4229100000000002E-2</v>
      </c>
      <c r="J1161">
        <v>0.95907600000000004</v>
      </c>
      <c r="K1161">
        <v>0</v>
      </c>
      <c r="L1161" t="s">
        <v>42</v>
      </c>
    </row>
    <row r="1162" spans="1:12" x14ac:dyDescent="0.25">
      <c r="A1162" t="s">
        <v>49</v>
      </c>
      <c r="B1162">
        <v>60616</v>
      </c>
      <c r="C1162">
        <v>60501</v>
      </c>
      <c r="D1162">
        <v>60499</v>
      </c>
      <c r="E1162">
        <v>60446.8</v>
      </c>
      <c r="F1162">
        <v>2788.9</v>
      </c>
      <c r="G1162">
        <v>5401.03</v>
      </c>
      <c r="H1162">
        <v>1663.85</v>
      </c>
      <c r="I1162">
        <v>5.7031100000000001E-2</v>
      </c>
      <c r="J1162">
        <v>0.93183000000000005</v>
      </c>
      <c r="K1162">
        <v>27</v>
      </c>
      <c r="L1162" t="s">
        <v>42</v>
      </c>
    </row>
    <row r="1163" spans="1:12" x14ac:dyDescent="0.25">
      <c r="A1163" t="s">
        <v>49</v>
      </c>
      <c r="B1163">
        <v>60909.9</v>
      </c>
      <c r="C1163">
        <v>60792.4</v>
      </c>
      <c r="D1163">
        <v>60790.3</v>
      </c>
      <c r="E1163">
        <v>60737.8</v>
      </c>
      <c r="F1163">
        <v>2810.99</v>
      </c>
      <c r="G1163">
        <v>5446.57</v>
      </c>
      <c r="H1163">
        <v>1661.3</v>
      </c>
      <c r="I1163">
        <v>5.4201300000000001E-2</v>
      </c>
      <c r="J1163">
        <v>0.95920499999999997</v>
      </c>
      <c r="K1163">
        <v>403</v>
      </c>
      <c r="L1163" t="s">
        <v>42</v>
      </c>
    </row>
    <row r="1164" spans="1:12" x14ac:dyDescent="0.25">
      <c r="A1164" t="s">
        <v>49</v>
      </c>
      <c r="B1164">
        <v>59636.1</v>
      </c>
      <c r="C1164">
        <v>59501.9</v>
      </c>
      <c r="D1164">
        <v>59499.9</v>
      </c>
      <c r="E1164">
        <v>59448.6</v>
      </c>
      <c r="F1164">
        <v>2752.68</v>
      </c>
      <c r="G1164">
        <v>5284.92</v>
      </c>
      <c r="H1164">
        <v>1612.26</v>
      </c>
      <c r="I1164">
        <v>5.3911100000000003E-2</v>
      </c>
      <c r="J1164">
        <v>0.93179299999999998</v>
      </c>
      <c r="K1164">
        <v>0</v>
      </c>
      <c r="L1164" t="s">
        <v>42</v>
      </c>
    </row>
    <row r="1165" spans="1:12" x14ac:dyDescent="0.25">
      <c r="A1165" t="s">
        <v>49</v>
      </c>
      <c r="B1165">
        <v>61647.199999999997</v>
      </c>
      <c r="C1165">
        <v>61532.6</v>
      </c>
      <c r="D1165">
        <v>61530.5</v>
      </c>
      <c r="E1165">
        <v>61477.2</v>
      </c>
      <c r="F1165">
        <v>2857.92</v>
      </c>
      <c r="G1165">
        <v>5486.72</v>
      </c>
      <c r="H1165">
        <v>1670.59</v>
      </c>
      <c r="I1165">
        <v>5.4325999999999999E-2</v>
      </c>
      <c r="J1165">
        <v>0.95505200000000001</v>
      </c>
      <c r="K1165">
        <v>687</v>
      </c>
      <c r="L1165" t="s">
        <v>42</v>
      </c>
    </row>
    <row r="1166" spans="1:12" x14ac:dyDescent="0.25">
      <c r="A1166" t="s">
        <v>49</v>
      </c>
      <c r="B1166">
        <v>61768.4</v>
      </c>
      <c r="C1166">
        <v>61652.2</v>
      </c>
      <c r="D1166">
        <v>61650.1</v>
      </c>
      <c r="E1166">
        <v>61597</v>
      </c>
      <c r="F1166">
        <v>2855.62</v>
      </c>
      <c r="G1166">
        <v>5529.45</v>
      </c>
      <c r="H1166">
        <v>1676.8</v>
      </c>
      <c r="I1166">
        <v>5.3923400000000003E-2</v>
      </c>
      <c r="J1166">
        <v>0.93183099999999996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61325</v>
      </c>
      <c r="C1167">
        <v>61187.7</v>
      </c>
      <c r="D1167">
        <v>61185.599999999999</v>
      </c>
      <c r="E1167">
        <v>61132.7</v>
      </c>
      <c r="F1167">
        <v>2823.65</v>
      </c>
      <c r="G1167">
        <v>5501.66</v>
      </c>
      <c r="H1167">
        <v>1678.87</v>
      </c>
      <c r="I1167">
        <v>5.39981E-2</v>
      </c>
      <c r="J1167">
        <v>0.94077599999999995</v>
      </c>
      <c r="K1167">
        <v>552</v>
      </c>
      <c r="L1167" t="s">
        <v>42</v>
      </c>
    </row>
    <row r="1168" spans="1:12" x14ac:dyDescent="0.25">
      <c r="A1168" t="s">
        <v>49</v>
      </c>
      <c r="B1168">
        <v>60974.5</v>
      </c>
      <c r="C1168">
        <v>60837</v>
      </c>
      <c r="D1168">
        <v>60834.9</v>
      </c>
      <c r="E1168">
        <v>60782.3</v>
      </c>
      <c r="F1168">
        <v>2814.01</v>
      </c>
      <c r="G1168">
        <v>5394.6</v>
      </c>
      <c r="H1168">
        <v>1658.07</v>
      </c>
      <c r="I1168">
        <v>5.3913299999999997E-2</v>
      </c>
      <c r="J1168">
        <v>0.95438400000000001</v>
      </c>
      <c r="K1168">
        <v>142</v>
      </c>
      <c r="L1168" t="s">
        <v>42</v>
      </c>
    </row>
    <row r="1169" spans="1:25" x14ac:dyDescent="0.25">
      <c r="A1169" t="s">
        <v>49</v>
      </c>
      <c r="B1169">
        <v>59337.4</v>
      </c>
      <c r="C1169">
        <v>59207.6</v>
      </c>
      <c r="D1169">
        <v>59205.599999999999</v>
      </c>
      <c r="E1169">
        <v>59154.3</v>
      </c>
      <c r="F1169">
        <v>2736.16</v>
      </c>
      <c r="G1169">
        <v>5307.08</v>
      </c>
      <c r="H1169">
        <v>1628.01</v>
      </c>
      <c r="I1169">
        <v>5.4037599999999998E-2</v>
      </c>
      <c r="J1169">
        <v>0.95314299999999996</v>
      </c>
      <c r="K1169">
        <v>248</v>
      </c>
      <c r="L1169" t="s">
        <v>42</v>
      </c>
    </row>
    <row r="1170" spans="1:25" x14ac:dyDescent="0.25">
      <c r="A1170" t="s">
        <v>49</v>
      </c>
      <c r="B1170">
        <v>60661.1</v>
      </c>
      <c r="C1170">
        <v>60510.3</v>
      </c>
      <c r="D1170">
        <v>60508.2</v>
      </c>
      <c r="E1170">
        <v>60456.1</v>
      </c>
      <c r="F1170">
        <v>2807.86</v>
      </c>
      <c r="G1170">
        <v>5363.04</v>
      </c>
      <c r="H1170">
        <v>1640.86</v>
      </c>
      <c r="I1170">
        <v>5.39788E-2</v>
      </c>
      <c r="J1170">
        <v>0.93183199999999999</v>
      </c>
      <c r="K1170">
        <v>216</v>
      </c>
      <c r="L1170" t="s">
        <v>42</v>
      </c>
    </row>
    <row r="1171" spans="1:25" x14ac:dyDescent="0.25">
      <c r="A1171" t="s">
        <v>49</v>
      </c>
      <c r="B1171">
        <v>60053.9</v>
      </c>
      <c r="C1171">
        <v>59924.6</v>
      </c>
      <c r="D1171">
        <v>59922.5</v>
      </c>
      <c r="E1171">
        <v>59870.7</v>
      </c>
      <c r="F1171">
        <v>2761.95</v>
      </c>
      <c r="G1171">
        <v>5372.37</v>
      </c>
      <c r="H1171">
        <v>1644.21</v>
      </c>
      <c r="I1171">
        <v>5.3936199999999997E-2</v>
      </c>
      <c r="J1171">
        <v>0.93948100000000001</v>
      </c>
      <c r="K1171">
        <v>153</v>
      </c>
      <c r="L1171" t="s">
        <v>42</v>
      </c>
    </row>
    <row r="1172" spans="1:25" x14ac:dyDescent="0.25">
      <c r="A1172" t="s">
        <v>49</v>
      </c>
      <c r="B1172">
        <v>61926.6</v>
      </c>
      <c r="C1172">
        <v>61796.1</v>
      </c>
      <c r="D1172">
        <v>61794</v>
      </c>
      <c r="E1172">
        <v>61740.7</v>
      </c>
      <c r="F1172">
        <v>2841.27</v>
      </c>
      <c r="G1172">
        <v>5599.42</v>
      </c>
      <c r="H1172">
        <v>1722.87</v>
      </c>
      <c r="I1172">
        <v>5.3967000000000001E-2</v>
      </c>
      <c r="J1172">
        <v>0.94517200000000001</v>
      </c>
      <c r="K1172">
        <v>575</v>
      </c>
      <c r="L1172" t="s">
        <v>42</v>
      </c>
    </row>
    <row r="1173" spans="1:25" x14ac:dyDescent="0.25">
      <c r="A1173" t="s">
        <v>49</v>
      </c>
      <c r="B1173">
        <v>62721.8</v>
      </c>
      <c r="C1173">
        <v>62585.2</v>
      </c>
      <c r="D1173">
        <v>62583.1</v>
      </c>
      <c r="E1173">
        <v>62529</v>
      </c>
      <c r="F1173">
        <v>2903.78</v>
      </c>
      <c r="G1173">
        <v>5602.71</v>
      </c>
      <c r="H1173">
        <v>1719.24</v>
      </c>
      <c r="I1173">
        <v>5.3922900000000003E-2</v>
      </c>
      <c r="J1173">
        <v>0.931751</v>
      </c>
      <c r="K1173">
        <v>61</v>
      </c>
      <c r="L1173" t="s">
        <v>42</v>
      </c>
    </row>
    <row r="1174" spans="1:25" x14ac:dyDescent="0.25">
      <c r="A1174" t="s">
        <v>49</v>
      </c>
      <c r="B1174">
        <v>60208.2</v>
      </c>
      <c r="C1174">
        <v>60093.599999999999</v>
      </c>
      <c r="D1174">
        <v>60091.5</v>
      </c>
      <c r="E1174">
        <v>60039.6</v>
      </c>
      <c r="F1174">
        <v>2771.81</v>
      </c>
      <c r="G1174">
        <v>5351.49</v>
      </c>
      <c r="H1174">
        <v>1640.24</v>
      </c>
      <c r="I1174">
        <v>5.3909600000000002E-2</v>
      </c>
      <c r="J1174">
        <v>0.93183700000000003</v>
      </c>
      <c r="K1174">
        <v>243</v>
      </c>
      <c r="L1174" t="s">
        <v>42</v>
      </c>
    </row>
    <row r="1175" spans="1:25" x14ac:dyDescent="0.25">
      <c r="A1175" t="s">
        <v>49</v>
      </c>
      <c r="B1175">
        <v>60067.199999999997</v>
      </c>
      <c r="C1175">
        <v>59952.6</v>
      </c>
      <c r="D1175">
        <v>59950.5</v>
      </c>
      <c r="E1175">
        <v>59898.7</v>
      </c>
      <c r="F1175">
        <v>2787.32</v>
      </c>
      <c r="G1175">
        <v>5354.41</v>
      </c>
      <c r="H1175">
        <v>1651.38</v>
      </c>
      <c r="I1175">
        <v>5.3984400000000002E-2</v>
      </c>
      <c r="J1175">
        <v>0.931836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61053.8</v>
      </c>
      <c r="C1176">
        <v>60939.6</v>
      </c>
      <c r="D1176">
        <v>60937.5</v>
      </c>
      <c r="E1176">
        <v>60884.800000000003</v>
      </c>
      <c r="F1176">
        <v>2810.53</v>
      </c>
      <c r="G1176">
        <v>5439.72</v>
      </c>
      <c r="H1176">
        <v>1674.49</v>
      </c>
      <c r="I1176">
        <v>5.4120599999999998E-2</v>
      </c>
      <c r="J1176">
        <v>0.931836</v>
      </c>
      <c r="K1176">
        <v>253</v>
      </c>
      <c r="L1176" t="s">
        <v>42</v>
      </c>
      <c r="R1176">
        <f>AVERAGE(B1127:B1176)</f>
        <v>60816.671999999991</v>
      </c>
      <c r="S1176">
        <f>AVERAGE(C1127:C1176)</f>
        <v>60692.516000000003</v>
      </c>
      <c r="U1176">
        <f>_xlfn.VAR.P(B1127:B1176)</f>
        <v>1057761.6360160003</v>
      </c>
      <c r="V1176">
        <f>_xlfn.VAR.P(C1127:C1176)</f>
        <v>1058257.9213439997</v>
      </c>
      <c r="X1176">
        <f>1.96*SQRT(U1176)/50</f>
        <v>40.316235443895636</v>
      </c>
      <c r="Y1176">
        <f>1.96*SQRT(V1176)/50</f>
        <v>40.325692210475985</v>
      </c>
    </row>
    <row r="1177" spans="1:25" x14ac:dyDescent="0.25">
      <c r="A1177" t="s">
        <v>49</v>
      </c>
      <c r="B1177">
        <v>3040837.600534</v>
      </c>
      <c r="C1177" t="s">
        <v>36</v>
      </c>
    </row>
    <row r="1178" spans="1:25" x14ac:dyDescent="0.25">
      <c r="A1178" t="s">
        <v>68</v>
      </c>
      <c r="B1178">
        <v>55027</v>
      </c>
      <c r="C1178">
        <v>55026.6</v>
      </c>
      <c r="D1178">
        <v>55024.6</v>
      </c>
      <c r="E1178">
        <v>54973.7</v>
      </c>
      <c r="F1178">
        <v>2728.34</v>
      </c>
      <c r="G1178">
        <v>0</v>
      </c>
      <c r="H1178">
        <v>1658.33</v>
      </c>
      <c r="I1178">
        <v>5.4005200000000003E-2</v>
      </c>
      <c r="J1178">
        <v>0.955538</v>
      </c>
      <c r="K1178">
        <v>0</v>
      </c>
      <c r="L1178" t="s">
        <v>42</v>
      </c>
    </row>
    <row r="1179" spans="1:25" x14ac:dyDescent="0.25">
      <c r="A1179" t="s">
        <v>68</v>
      </c>
      <c r="B1179">
        <v>57249.8</v>
      </c>
      <c r="C1179">
        <v>57249.3</v>
      </c>
      <c r="D1179">
        <v>57247.3</v>
      </c>
      <c r="E1179">
        <v>57194.5</v>
      </c>
      <c r="F1179">
        <v>2859.09</v>
      </c>
      <c r="G1179">
        <v>0</v>
      </c>
      <c r="H1179">
        <v>1677.17</v>
      </c>
      <c r="I1179">
        <v>5.4558299999999997E-2</v>
      </c>
      <c r="J1179">
        <v>0.931836</v>
      </c>
      <c r="K1179">
        <v>0</v>
      </c>
      <c r="L1179" t="s">
        <v>42</v>
      </c>
    </row>
    <row r="1180" spans="1:25" x14ac:dyDescent="0.25">
      <c r="A1180" t="s">
        <v>68</v>
      </c>
      <c r="B1180">
        <v>56125.5</v>
      </c>
      <c r="C1180">
        <v>56125.1</v>
      </c>
      <c r="D1180">
        <v>56123</v>
      </c>
      <c r="E1180">
        <v>56071.1</v>
      </c>
      <c r="F1180">
        <v>2803.67</v>
      </c>
      <c r="G1180">
        <v>0</v>
      </c>
      <c r="H1180">
        <v>1650.24</v>
      </c>
      <c r="I1180">
        <v>5.4846600000000002E-2</v>
      </c>
      <c r="J1180">
        <v>0.95778300000000005</v>
      </c>
      <c r="K1180">
        <v>0</v>
      </c>
      <c r="L1180" t="s">
        <v>42</v>
      </c>
    </row>
    <row r="1181" spans="1:25" x14ac:dyDescent="0.25">
      <c r="A1181" t="s">
        <v>68</v>
      </c>
      <c r="B1181">
        <v>57486.5</v>
      </c>
      <c r="C1181">
        <v>57486.1</v>
      </c>
      <c r="D1181">
        <v>57484</v>
      </c>
      <c r="E1181">
        <v>57430.9</v>
      </c>
      <c r="F1181">
        <v>2823.45</v>
      </c>
      <c r="G1181">
        <v>0</v>
      </c>
      <c r="H1181">
        <v>1689.22</v>
      </c>
      <c r="I1181">
        <v>5.5009299999999997E-2</v>
      </c>
      <c r="J1181">
        <v>0.95880600000000005</v>
      </c>
      <c r="K1181">
        <v>0</v>
      </c>
      <c r="L1181" t="s">
        <v>42</v>
      </c>
    </row>
    <row r="1182" spans="1:25" x14ac:dyDescent="0.25">
      <c r="A1182" t="s">
        <v>68</v>
      </c>
      <c r="B1182">
        <v>55758.7</v>
      </c>
      <c r="C1182">
        <v>55758.2</v>
      </c>
      <c r="D1182">
        <v>55756.2</v>
      </c>
      <c r="E1182">
        <v>55704.7</v>
      </c>
      <c r="F1182">
        <v>2751.68</v>
      </c>
      <c r="G1182">
        <v>0</v>
      </c>
      <c r="H1182">
        <v>1652.06</v>
      </c>
      <c r="I1182">
        <v>5.3922100000000001E-2</v>
      </c>
      <c r="J1182">
        <v>0.94256399999999996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57603</v>
      </c>
      <c r="C1183">
        <v>57602.400000000001</v>
      </c>
      <c r="D1183">
        <v>57600.4</v>
      </c>
      <c r="E1183">
        <v>57547</v>
      </c>
      <c r="F1183">
        <v>2849.92</v>
      </c>
      <c r="G1183">
        <v>0</v>
      </c>
      <c r="H1183">
        <v>1697.45</v>
      </c>
      <c r="I1183">
        <v>5.4040600000000001E-2</v>
      </c>
      <c r="J1183">
        <v>0.95921900000000004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56889.3</v>
      </c>
      <c r="C1184">
        <v>56888.800000000003</v>
      </c>
      <c r="D1184">
        <v>56886.8</v>
      </c>
      <c r="E1184">
        <v>56834.3</v>
      </c>
      <c r="F1184">
        <v>2825.59</v>
      </c>
      <c r="G1184">
        <v>0</v>
      </c>
      <c r="H1184">
        <v>1669.3</v>
      </c>
      <c r="I1184">
        <v>5.4314899999999999E-2</v>
      </c>
      <c r="J1184">
        <v>0.93183099999999996</v>
      </c>
      <c r="K1184">
        <v>0</v>
      </c>
      <c r="L1184" t="s">
        <v>42</v>
      </c>
    </row>
    <row r="1185" spans="1:12" x14ac:dyDescent="0.25">
      <c r="A1185" t="s">
        <v>68</v>
      </c>
      <c r="B1185">
        <v>57251.3</v>
      </c>
      <c r="C1185">
        <v>57250.8</v>
      </c>
      <c r="D1185">
        <v>57248.7</v>
      </c>
      <c r="E1185">
        <v>57195.8</v>
      </c>
      <c r="F1185">
        <v>2848.77</v>
      </c>
      <c r="G1185">
        <v>0</v>
      </c>
      <c r="H1185">
        <v>1677.66</v>
      </c>
      <c r="I1185">
        <v>5.4676599999999999E-2</v>
      </c>
      <c r="J1185">
        <v>0.94799900000000004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54769.7</v>
      </c>
      <c r="C1186">
        <v>54769.2</v>
      </c>
      <c r="D1186">
        <v>54767.199999999997</v>
      </c>
      <c r="E1186">
        <v>54716.6</v>
      </c>
      <c r="F1186">
        <v>2705.16</v>
      </c>
      <c r="G1186">
        <v>0</v>
      </c>
      <c r="H1186">
        <v>1605.43</v>
      </c>
      <c r="I1186">
        <v>5.3944499999999999E-2</v>
      </c>
      <c r="J1186">
        <v>0.95743699999999998</v>
      </c>
      <c r="K1186">
        <v>0</v>
      </c>
      <c r="L1186" t="s">
        <v>42</v>
      </c>
    </row>
    <row r="1187" spans="1:12" x14ac:dyDescent="0.25">
      <c r="A1187" t="s">
        <v>68</v>
      </c>
      <c r="B1187">
        <v>57849.2</v>
      </c>
      <c r="C1187">
        <v>57848.7</v>
      </c>
      <c r="D1187">
        <v>57846.6</v>
      </c>
      <c r="E1187">
        <v>57793.2</v>
      </c>
      <c r="F1187">
        <v>2849.19</v>
      </c>
      <c r="G1187">
        <v>0</v>
      </c>
      <c r="H1187">
        <v>1692.99</v>
      </c>
      <c r="I1187">
        <v>5.3920999999999997E-2</v>
      </c>
      <c r="J1187">
        <v>0.95921299999999998</v>
      </c>
      <c r="K1187">
        <v>0</v>
      </c>
      <c r="L1187" t="s">
        <v>42</v>
      </c>
    </row>
    <row r="1188" spans="1:12" x14ac:dyDescent="0.25">
      <c r="A1188" t="s">
        <v>68</v>
      </c>
      <c r="B1188">
        <v>56741.7</v>
      </c>
      <c r="C1188">
        <v>56741.3</v>
      </c>
      <c r="D1188">
        <v>56739.199999999997</v>
      </c>
      <c r="E1188">
        <v>56686.8</v>
      </c>
      <c r="F1188">
        <v>2786.77</v>
      </c>
      <c r="G1188">
        <v>0</v>
      </c>
      <c r="H1188">
        <v>1663.65</v>
      </c>
      <c r="I1188">
        <v>5.3910699999999999E-2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56019.199999999997</v>
      </c>
      <c r="C1189">
        <v>56018.8</v>
      </c>
      <c r="D1189">
        <v>56016.7</v>
      </c>
      <c r="E1189">
        <v>55964.800000000003</v>
      </c>
      <c r="F1189">
        <v>2770.53</v>
      </c>
      <c r="G1189">
        <v>0</v>
      </c>
      <c r="H1189">
        <v>1645.1</v>
      </c>
      <c r="I1189">
        <v>5.4055899999999997E-2</v>
      </c>
      <c r="J1189">
        <v>0.93178700000000003</v>
      </c>
      <c r="K1189">
        <v>0</v>
      </c>
      <c r="L1189" t="s">
        <v>42</v>
      </c>
    </row>
    <row r="1190" spans="1:12" x14ac:dyDescent="0.25">
      <c r="A1190" t="s">
        <v>68</v>
      </c>
      <c r="B1190">
        <v>58093.4</v>
      </c>
      <c r="C1190">
        <v>58092.9</v>
      </c>
      <c r="D1190">
        <v>58091</v>
      </c>
      <c r="E1190">
        <v>58037.2</v>
      </c>
      <c r="F1190">
        <v>2855.57</v>
      </c>
      <c r="G1190">
        <v>0</v>
      </c>
      <c r="H1190">
        <v>1709.45</v>
      </c>
      <c r="I1190">
        <v>5.3916600000000002E-2</v>
      </c>
      <c r="J1190">
        <v>0.94899500000000003</v>
      </c>
      <c r="K1190">
        <v>0</v>
      </c>
      <c r="L1190" t="s">
        <v>42</v>
      </c>
    </row>
    <row r="1191" spans="1:12" x14ac:dyDescent="0.25">
      <c r="A1191" t="s">
        <v>68</v>
      </c>
      <c r="B1191">
        <v>55753.3</v>
      </c>
      <c r="C1191">
        <v>55752.800000000003</v>
      </c>
      <c r="D1191">
        <v>55750.8</v>
      </c>
      <c r="E1191">
        <v>55699.1</v>
      </c>
      <c r="F1191">
        <v>2761.47</v>
      </c>
      <c r="G1191">
        <v>0</v>
      </c>
      <c r="H1191">
        <v>1640.68</v>
      </c>
      <c r="I1191">
        <v>5.4975099999999999E-2</v>
      </c>
      <c r="J1191">
        <v>0.945384</v>
      </c>
      <c r="K1191">
        <v>0</v>
      </c>
      <c r="L1191" t="s">
        <v>42</v>
      </c>
    </row>
    <row r="1192" spans="1:12" x14ac:dyDescent="0.25">
      <c r="A1192" t="s">
        <v>68</v>
      </c>
      <c r="B1192">
        <v>57347.5</v>
      </c>
      <c r="C1192">
        <v>57347</v>
      </c>
      <c r="D1192">
        <v>57344.9</v>
      </c>
      <c r="E1192">
        <v>57292</v>
      </c>
      <c r="F1192">
        <v>2831.45</v>
      </c>
      <c r="G1192">
        <v>0</v>
      </c>
      <c r="H1192">
        <v>1689.53</v>
      </c>
      <c r="I1192">
        <v>5.66778E-2</v>
      </c>
      <c r="J1192">
        <v>0.93177299999999996</v>
      </c>
      <c r="K1192">
        <v>0</v>
      </c>
      <c r="L1192" t="s">
        <v>42</v>
      </c>
    </row>
    <row r="1193" spans="1:12" x14ac:dyDescent="0.25">
      <c r="A1193" t="s">
        <v>68</v>
      </c>
      <c r="B1193">
        <v>56600.6</v>
      </c>
      <c r="C1193">
        <v>56600.2</v>
      </c>
      <c r="D1193">
        <v>56598.1</v>
      </c>
      <c r="E1193">
        <v>56545.8</v>
      </c>
      <c r="F1193">
        <v>2790.19</v>
      </c>
      <c r="G1193">
        <v>0</v>
      </c>
      <c r="H1193">
        <v>1677.32</v>
      </c>
      <c r="I1193">
        <v>5.4517900000000001E-2</v>
      </c>
      <c r="J1193">
        <v>0.95568799999999998</v>
      </c>
      <c r="K1193">
        <v>0</v>
      </c>
      <c r="L1193" t="s">
        <v>42</v>
      </c>
    </row>
    <row r="1194" spans="1:12" x14ac:dyDescent="0.25">
      <c r="A1194" t="s">
        <v>68</v>
      </c>
      <c r="B1194">
        <v>58106.1</v>
      </c>
      <c r="C1194">
        <v>58105.7</v>
      </c>
      <c r="D1194">
        <v>58103.6</v>
      </c>
      <c r="E1194">
        <v>58049.9</v>
      </c>
      <c r="F1194">
        <v>2855.8</v>
      </c>
      <c r="G1194">
        <v>0</v>
      </c>
      <c r="H1194">
        <v>1705.79</v>
      </c>
      <c r="I1194">
        <v>5.3992699999999998E-2</v>
      </c>
      <c r="J1194">
        <v>0.93182200000000004</v>
      </c>
      <c r="K1194">
        <v>0</v>
      </c>
      <c r="L1194" t="s">
        <v>42</v>
      </c>
    </row>
    <row r="1195" spans="1:12" x14ac:dyDescent="0.25">
      <c r="A1195" t="s">
        <v>68</v>
      </c>
      <c r="B1195">
        <v>57533.4</v>
      </c>
      <c r="C1195">
        <v>57532.9</v>
      </c>
      <c r="D1195">
        <v>57530.8</v>
      </c>
      <c r="E1195">
        <v>57477.7</v>
      </c>
      <c r="F1195">
        <v>2833.21</v>
      </c>
      <c r="G1195">
        <v>0</v>
      </c>
      <c r="H1195">
        <v>1729.94</v>
      </c>
      <c r="I1195">
        <v>5.6400199999999998E-2</v>
      </c>
      <c r="J1195">
        <v>0.93183499999999997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56150.1</v>
      </c>
      <c r="C1196">
        <v>56149.7</v>
      </c>
      <c r="D1196">
        <v>56147.7</v>
      </c>
      <c r="E1196">
        <v>56095.8</v>
      </c>
      <c r="F1196">
        <v>2782.87</v>
      </c>
      <c r="G1196">
        <v>0</v>
      </c>
      <c r="H1196">
        <v>1681.57</v>
      </c>
      <c r="I1196">
        <v>5.3916800000000001E-2</v>
      </c>
      <c r="J1196">
        <v>0.93179599999999996</v>
      </c>
      <c r="K1196">
        <v>0</v>
      </c>
      <c r="L1196" t="s">
        <v>42</v>
      </c>
    </row>
    <row r="1197" spans="1:12" x14ac:dyDescent="0.25">
      <c r="A1197" t="s">
        <v>68</v>
      </c>
      <c r="B1197">
        <v>58003.8</v>
      </c>
      <c r="C1197">
        <v>58003.3</v>
      </c>
      <c r="D1197">
        <v>58001.2</v>
      </c>
      <c r="E1197">
        <v>57947.7</v>
      </c>
      <c r="F1197">
        <v>2854.42</v>
      </c>
      <c r="G1197">
        <v>0</v>
      </c>
      <c r="H1197">
        <v>1697.95</v>
      </c>
      <c r="I1197">
        <v>3.9595900000000003E-2</v>
      </c>
      <c r="J1197">
        <v>0.95614900000000003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57338.6</v>
      </c>
      <c r="C1198">
        <v>57338.1</v>
      </c>
      <c r="D1198">
        <v>57336.1</v>
      </c>
      <c r="E1198">
        <v>57283.1</v>
      </c>
      <c r="F1198">
        <v>2823.38</v>
      </c>
      <c r="G1198">
        <v>0</v>
      </c>
      <c r="H1198">
        <v>1688.82</v>
      </c>
      <c r="I1198">
        <v>5.5069899999999998E-2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56388.5</v>
      </c>
      <c r="C1199">
        <v>56388.1</v>
      </c>
      <c r="D1199">
        <v>56386.1</v>
      </c>
      <c r="E1199">
        <v>56334</v>
      </c>
      <c r="F1199">
        <v>2790.6</v>
      </c>
      <c r="G1199">
        <v>0</v>
      </c>
      <c r="H1199">
        <v>1653.43</v>
      </c>
      <c r="I1199">
        <v>5.3909699999999998E-2</v>
      </c>
      <c r="J1199">
        <v>0.93182799999999999</v>
      </c>
      <c r="K1199">
        <v>0</v>
      </c>
      <c r="L1199" t="s">
        <v>42</v>
      </c>
    </row>
    <row r="1200" spans="1:12" x14ac:dyDescent="0.25">
      <c r="A1200" t="s">
        <v>68</v>
      </c>
      <c r="B1200">
        <v>57600.7</v>
      </c>
      <c r="C1200">
        <v>57600.3</v>
      </c>
      <c r="D1200">
        <v>57598.2</v>
      </c>
      <c r="E1200">
        <v>57545</v>
      </c>
      <c r="F1200">
        <v>2824.19</v>
      </c>
      <c r="G1200">
        <v>0</v>
      </c>
      <c r="H1200">
        <v>1690.71</v>
      </c>
      <c r="I1200">
        <v>5.40618E-2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53918.9</v>
      </c>
      <c r="C1201">
        <v>53918.5</v>
      </c>
      <c r="D1201">
        <v>53916.5</v>
      </c>
      <c r="E1201">
        <v>53866.6</v>
      </c>
      <c r="F1201">
        <v>2655.9</v>
      </c>
      <c r="G1201">
        <v>0</v>
      </c>
      <c r="H1201">
        <v>1578.54</v>
      </c>
      <c r="I1201">
        <v>5.4373600000000001E-2</v>
      </c>
      <c r="J1201">
        <v>0.958094</v>
      </c>
      <c r="K1201">
        <v>0</v>
      </c>
      <c r="L1201" t="s">
        <v>42</v>
      </c>
    </row>
    <row r="1202" spans="1:12" x14ac:dyDescent="0.25">
      <c r="A1202" t="s">
        <v>68</v>
      </c>
      <c r="B1202">
        <v>56378.9</v>
      </c>
      <c r="C1202">
        <v>56378.400000000001</v>
      </c>
      <c r="D1202">
        <v>56376.4</v>
      </c>
      <c r="E1202">
        <v>56324.4</v>
      </c>
      <c r="F1202">
        <v>2766.84</v>
      </c>
      <c r="G1202">
        <v>0</v>
      </c>
      <c r="H1202">
        <v>1654.96</v>
      </c>
      <c r="I1202">
        <v>5.4007899999999998E-2</v>
      </c>
      <c r="J1202">
        <v>0.93478099999999997</v>
      </c>
      <c r="K1202">
        <v>0</v>
      </c>
      <c r="L1202" t="s">
        <v>42</v>
      </c>
    </row>
    <row r="1203" spans="1:12" x14ac:dyDescent="0.25">
      <c r="A1203" t="s">
        <v>68</v>
      </c>
      <c r="B1203">
        <v>56173.7</v>
      </c>
      <c r="C1203">
        <v>56173.3</v>
      </c>
      <c r="D1203">
        <v>56171.3</v>
      </c>
      <c r="E1203">
        <v>56119.3</v>
      </c>
      <c r="F1203">
        <v>2772.13</v>
      </c>
      <c r="G1203">
        <v>0</v>
      </c>
      <c r="H1203">
        <v>1650.2</v>
      </c>
      <c r="I1203">
        <v>5.3994399999999998E-2</v>
      </c>
      <c r="J1203">
        <v>0.931836</v>
      </c>
      <c r="K1203">
        <v>0</v>
      </c>
      <c r="L1203" t="s">
        <v>42</v>
      </c>
    </row>
    <row r="1204" spans="1:12" x14ac:dyDescent="0.25">
      <c r="A1204" t="s">
        <v>68</v>
      </c>
      <c r="B1204">
        <v>56692.800000000003</v>
      </c>
      <c r="C1204">
        <v>56692.4</v>
      </c>
      <c r="D1204">
        <v>56690.400000000001</v>
      </c>
      <c r="E1204">
        <v>56638.1</v>
      </c>
      <c r="F1204">
        <v>2780.94</v>
      </c>
      <c r="G1204">
        <v>0</v>
      </c>
      <c r="H1204">
        <v>1664.01</v>
      </c>
      <c r="I1204">
        <v>5.6129400000000003E-2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54739.8</v>
      </c>
      <c r="C1205">
        <v>54739.3</v>
      </c>
      <c r="D1205">
        <v>54737.4</v>
      </c>
      <c r="E1205">
        <v>54686.6</v>
      </c>
      <c r="F1205">
        <v>2698.62</v>
      </c>
      <c r="G1205">
        <v>0</v>
      </c>
      <c r="H1205">
        <v>1625</v>
      </c>
      <c r="I1205">
        <v>5.4448999999999997E-2</v>
      </c>
      <c r="J1205">
        <v>0.93182900000000002</v>
      </c>
      <c r="K1205">
        <v>0</v>
      </c>
      <c r="L1205" t="s">
        <v>42</v>
      </c>
    </row>
    <row r="1206" spans="1:12" x14ac:dyDescent="0.25">
      <c r="A1206" t="s">
        <v>68</v>
      </c>
      <c r="B1206">
        <v>54680.5</v>
      </c>
      <c r="C1206">
        <v>54680.1</v>
      </c>
      <c r="D1206">
        <v>54678.1</v>
      </c>
      <c r="E1206">
        <v>54627.6</v>
      </c>
      <c r="F1206">
        <v>2709.36</v>
      </c>
      <c r="G1206">
        <v>0</v>
      </c>
      <c r="H1206">
        <v>1599.71</v>
      </c>
      <c r="I1206">
        <v>5.3987800000000002E-2</v>
      </c>
      <c r="J1206">
        <v>0.93183099999999996</v>
      </c>
      <c r="K1206">
        <v>0</v>
      </c>
      <c r="L1206" t="s">
        <v>42</v>
      </c>
    </row>
    <row r="1207" spans="1:12" x14ac:dyDescent="0.25">
      <c r="A1207" t="s">
        <v>68</v>
      </c>
      <c r="B1207">
        <v>55854.2</v>
      </c>
      <c r="C1207">
        <v>55853.8</v>
      </c>
      <c r="D1207">
        <v>55851.8</v>
      </c>
      <c r="E1207">
        <v>55800.1</v>
      </c>
      <c r="F1207">
        <v>2766</v>
      </c>
      <c r="G1207">
        <v>0</v>
      </c>
      <c r="H1207">
        <v>1634.94</v>
      </c>
      <c r="I1207">
        <v>5.69934E-2</v>
      </c>
      <c r="J1207">
        <v>0.93183099999999996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57149.5</v>
      </c>
      <c r="C1208">
        <v>57149</v>
      </c>
      <c r="D1208">
        <v>57146.9</v>
      </c>
      <c r="E1208">
        <v>57094.2</v>
      </c>
      <c r="F1208">
        <v>2804.08</v>
      </c>
      <c r="G1208">
        <v>0</v>
      </c>
      <c r="H1208">
        <v>1685.02</v>
      </c>
      <c r="I1208">
        <v>5.4014E-2</v>
      </c>
      <c r="J1208">
        <v>0.95352599999999998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56938.9</v>
      </c>
      <c r="C1209">
        <v>56938.5</v>
      </c>
      <c r="D1209">
        <v>56936.4</v>
      </c>
      <c r="E1209">
        <v>56883.9</v>
      </c>
      <c r="F1209">
        <v>2808.33</v>
      </c>
      <c r="G1209">
        <v>0</v>
      </c>
      <c r="H1209">
        <v>1673.39</v>
      </c>
      <c r="I1209">
        <v>5.4028199999999998E-2</v>
      </c>
      <c r="J1209">
        <v>0.95294599999999996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56654.2</v>
      </c>
      <c r="C1210">
        <v>56653.8</v>
      </c>
      <c r="D1210">
        <v>56651.7</v>
      </c>
      <c r="E1210">
        <v>56599.4</v>
      </c>
      <c r="F1210">
        <v>2807.52</v>
      </c>
      <c r="G1210">
        <v>0</v>
      </c>
      <c r="H1210">
        <v>1668.95</v>
      </c>
      <c r="I1210">
        <v>5.3915699999999997E-2</v>
      </c>
      <c r="J1210">
        <v>0.95789599999999997</v>
      </c>
      <c r="K1210">
        <v>0</v>
      </c>
      <c r="L1210" t="s">
        <v>42</v>
      </c>
    </row>
    <row r="1211" spans="1:12" x14ac:dyDescent="0.25">
      <c r="A1211" t="s">
        <v>68</v>
      </c>
      <c r="B1211">
        <v>55995.199999999997</v>
      </c>
      <c r="C1211">
        <v>55994.7</v>
      </c>
      <c r="D1211">
        <v>55992.7</v>
      </c>
      <c r="E1211">
        <v>55941.1</v>
      </c>
      <c r="F1211">
        <v>2749.42</v>
      </c>
      <c r="G1211">
        <v>0</v>
      </c>
      <c r="H1211">
        <v>1637.64</v>
      </c>
      <c r="I1211">
        <v>5.5006600000000003E-2</v>
      </c>
      <c r="J1211">
        <v>0.931836</v>
      </c>
      <c r="K1211">
        <v>0</v>
      </c>
      <c r="L1211" t="s">
        <v>42</v>
      </c>
    </row>
    <row r="1212" spans="1:12" x14ac:dyDescent="0.25">
      <c r="A1212" t="s">
        <v>68</v>
      </c>
      <c r="B1212">
        <v>55439.8</v>
      </c>
      <c r="C1212">
        <v>55439.3</v>
      </c>
      <c r="D1212">
        <v>55437.3</v>
      </c>
      <c r="E1212">
        <v>55386</v>
      </c>
      <c r="F1212">
        <v>2736.26</v>
      </c>
      <c r="G1212">
        <v>0</v>
      </c>
      <c r="H1212">
        <v>1627.97</v>
      </c>
      <c r="I1212">
        <v>5.43323E-2</v>
      </c>
      <c r="J1212">
        <v>0.95920899999999998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55402</v>
      </c>
      <c r="C1213">
        <v>55401.599999999999</v>
      </c>
      <c r="D1213">
        <v>55399.5</v>
      </c>
      <c r="E1213">
        <v>55348.3</v>
      </c>
      <c r="F1213">
        <v>2733.97</v>
      </c>
      <c r="G1213">
        <v>0</v>
      </c>
      <c r="H1213">
        <v>1660.87</v>
      </c>
      <c r="I1213">
        <v>5.4073299999999998E-2</v>
      </c>
      <c r="J1213">
        <v>0.94494100000000003</v>
      </c>
      <c r="K1213">
        <v>0</v>
      </c>
      <c r="L1213" t="s">
        <v>42</v>
      </c>
    </row>
    <row r="1214" spans="1:12" x14ac:dyDescent="0.25">
      <c r="A1214" t="s">
        <v>68</v>
      </c>
      <c r="B1214">
        <v>57123.6</v>
      </c>
      <c r="C1214">
        <v>57123.1</v>
      </c>
      <c r="D1214">
        <v>57121.1</v>
      </c>
      <c r="E1214">
        <v>57068.3</v>
      </c>
      <c r="F1214">
        <v>2801.36</v>
      </c>
      <c r="G1214">
        <v>0</v>
      </c>
      <c r="H1214">
        <v>1674.18</v>
      </c>
      <c r="I1214">
        <v>5.4167800000000002E-2</v>
      </c>
      <c r="J1214">
        <v>0.93238299999999996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55331</v>
      </c>
      <c r="C1215">
        <v>55330.6</v>
      </c>
      <c r="D1215">
        <v>55328.6</v>
      </c>
      <c r="E1215">
        <v>55277.5</v>
      </c>
      <c r="F1215">
        <v>2725.86</v>
      </c>
      <c r="G1215">
        <v>0</v>
      </c>
      <c r="H1215">
        <v>1626.69</v>
      </c>
      <c r="I1215">
        <v>5.3910199999999998E-2</v>
      </c>
      <c r="J1215">
        <v>0.94730999999999999</v>
      </c>
      <c r="K1215">
        <v>0</v>
      </c>
      <c r="L1215" t="s">
        <v>42</v>
      </c>
    </row>
    <row r="1216" spans="1:12" x14ac:dyDescent="0.25">
      <c r="A1216" t="s">
        <v>68</v>
      </c>
      <c r="B1216">
        <v>56047.9</v>
      </c>
      <c r="C1216">
        <v>56047.4</v>
      </c>
      <c r="D1216">
        <v>56045.4</v>
      </c>
      <c r="E1216">
        <v>55993.5</v>
      </c>
      <c r="F1216">
        <v>2769.92</v>
      </c>
      <c r="G1216">
        <v>0</v>
      </c>
      <c r="H1216">
        <v>1646.27</v>
      </c>
      <c r="I1216">
        <v>5.4275400000000001E-2</v>
      </c>
      <c r="J1216">
        <v>0.93180200000000002</v>
      </c>
      <c r="K1216">
        <v>0</v>
      </c>
      <c r="L1216" t="s">
        <v>42</v>
      </c>
    </row>
    <row r="1217" spans="1:25" x14ac:dyDescent="0.25">
      <c r="A1217" t="s">
        <v>68</v>
      </c>
      <c r="B1217">
        <v>56953</v>
      </c>
      <c r="C1217">
        <v>56952.5</v>
      </c>
      <c r="D1217">
        <v>56950.400000000001</v>
      </c>
      <c r="E1217">
        <v>56897.8</v>
      </c>
      <c r="F1217">
        <v>2794.41</v>
      </c>
      <c r="G1217">
        <v>0</v>
      </c>
      <c r="H1217">
        <v>1671.55</v>
      </c>
      <c r="I1217">
        <v>5.6363299999999998E-2</v>
      </c>
      <c r="J1217">
        <v>0.93183300000000002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57273.9</v>
      </c>
      <c r="C1218">
        <v>57273.4</v>
      </c>
      <c r="D1218">
        <v>57271.3</v>
      </c>
      <c r="E1218">
        <v>57218.400000000001</v>
      </c>
      <c r="F1218">
        <v>2838.89</v>
      </c>
      <c r="G1218">
        <v>0</v>
      </c>
      <c r="H1218">
        <v>1677.19</v>
      </c>
      <c r="I1218">
        <v>5.43528E-2</v>
      </c>
      <c r="J1218">
        <v>0.93181800000000004</v>
      </c>
      <c r="K1218">
        <v>0</v>
      </c>
      <c r="L1218" t="s">
        <v>42</v>
      </c>
    </row>
    <row r="1219" spans="1:25" x14ac:dyDescent="0.25">
      <c r="A1219" t="s">
        <v>68</v>
      </c>
      <c r="B1219">
        <v>56921.4</v>
      </c>
      <c r="C1219">
        <v>56921</v>
      </c>
      <c r="D1219">
        <v>56918.8</v>
      </c>
      <c r="E1219">
        <v>56866.3</v>
      </c>
      <c r="F1219">
        <v>2806.26</v>
      </c>
      <c r="G1219">
        <v>0</v>
      </c>
      <c r="H1219">
        <v>1687.77</v>
      </c>
      <c r="I1219">
        <v>5.4037099999999998E-2</v>
      </c>
      <c r="J1219">
        <v>0.95145299999999999</v>
      </c>
      <c r="K1219">
        <v>0</v>
      </c>
      <c r="L1219" t="s">
        <v>42</v>
      </c>
    </row>
    <row r="1220" spans="1:25" x14ac:dyDescent="0.25">
      <c r="A1220" t="s">
        <v>68</v>
      </c>
      <c r="B1220">
        <v>57740.5</v>
      </c>
      <c r="C1220">
        <v>57740.1</v>
      </c>
      <c r="D1220">
        <v>57738</v>
      </c>
      <c r="E1220">
        <v>57684.7</v>
      </c>
      <c r="F1220">
        <v>2852.54</v>
      </c>
      <c r="G1220">
        <v>0</v>
      </c>
      <c r="H1220">
        <v>1703.72</v>
      </c>
      <c r="I1220">
        <v>5.3973699999999999E-2</v>
      </c>
      <c r="J1220">
        <v>0.95428900000000005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58279.8</v>
      </c>
      <c r="C1221">
        <v>58279.199999999997</v>
      </c>
      <c r="D1221">
        <v>58277.2</v>
      </c>
      <c r="E1221">
        <v>58223.4</v>
      </c>
      <c r="F1221">
        <v>2880.17</v>
      </c>
      <c r="G1221">
        <v>0</v>
      </c>
      <c r="H1221">
        <v>1711.84</v>
      </c>
      <c r="I1221">
        <v>5.3955099999999999E-2</v>
      </c>
      <c r="J1221">
        <v>0.93183700000000003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56723</v>
      </c>
      <c r="C1222">
        <v>56722.6</v>
      </c>
      <c r="D1222">
        <v>56720.5</v>
      </c>
      <c r="E1222">
        <v>56668.1</v>
      </c>
      <c r="F1222">
        <v>2783.35</v>
      </c>
      <c r="G1222">
        <v>0</v>
      </c>
      <c r="H1222">
        <v>1665.03</v>
      </c>
      <c r="I1222">
        <v>5.4012900000000003E-2</v>
      </c>
      <c r="J1222">
        <v>0.95516400000000001</v>
      </c>
      <c r="K1222">
        <v>0</v>
      </c>
      <c r="L1222" t="s">
        <v>42</v>
      </c>
    </row>
    <row r="1223" spans="1:25" x14ac:dyDescent="0.25">
      <c r="A1223" t="s">
        <v>68</v>
      </c>
      <c r="B1223">
        <v>55368.5</v>
      </c>
      <c r="C1223">
        <v>55368.1</v>
      </c>
      <c r="D1223">
        <v>55366.1</v>
      </c>
      <c r="E1223">
        <v>55315</v>
      </c>
      <c r="F1223">
        <v>2753.55</v>
      </c>
      <c r="G1223">
        <v>0</v>
      </c>
      <c r="H1223">
        <v>1626.28</v>
      </c>
      <c r="I1223">
        <v>5.3968000000000002E-2</v>
      </c>
      <c r="J1223">
        <v>0.93960500000000002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59323.8</v>
      </c>
      <c r="C1224">
        <v>59323.3</v>
      </c>
      <c r="D1224">
        <v>59321.3</v>
      </c>
      <c r="E1224">
        <v>59266.6</v>
      </c>
      <c r="F1224">
        <v>2905.05</v>
      </c>
      <c r="G1224">
        <v>0</v>
      </c>
      <c r="H1224">
        <v>1743.93</v>
      </c>
      <c r="I1224">
        <v>5.4283400000000002E-2</v>
      </c>
      <c r="J1224">
        <v>0.95482999999999996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57515.5</v>
      </c>
      <c r="C1225">
        <v>57514.9</v>
      </c>
      <c r="D1225">
        <v>57512.9</v>
      </c>
      <c r="E1225">
        <v>57459.6</v>
      </c>
      <c r="F1225">
        <v>2840.24</v>
      </c>
      <c r="G1225">
        <v>0</v>
      </c>
      <c r="H1225">
        <v>1682.34</v>
      </c>
      <c r="I1225">
        <v>5.4098100000000003E-2</v>
      </c>
      <c r="J1225">
        <v>0.95431500000000002</v>
      </c>
      <c r="K1225">
        <v>0</v>
      </c>
      <c r="L1225" t="s">
        <v>42</v>
      </c>
    </row>
    <row r="1226" spans="1:25" x14ac:dyDescent="0.25">
      <c r="A1226" t="s">
        <v>68</v>
      </c>
      <c r="B1226">
        <v>55981.1</v>
      </c>
      <c r="C1226">
        <v>55980.7</v>
      </c>
      <c r="D1226">
        <v>55978.7</v>
      </c>
      <c r="E1226">
        <v>55926.9</v>
      </c>
      <c r="F1226">
        <v>2752.74</v>
      </c>
      <c r="G1226">
        <v>0</v>
      </c>
      <c r="H1226">
        <v>1651.43</v>
      </c>
      <c r="I1226">
        <v>5.39286E-2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54717.2</v>
      </c>
      <c r="C1227">
        <v>54716.7</v>
      </c>
      <c r="D1227">
        <v>54714.8</v>
      </c>
      <c r="E1227">
        <v>54664.1</v>
      </c>
      <c r="F1227">
        <v>2694.9</v>
      </c>
      <c r="G1227">
        <v>0</v>
      </c>
      <c r="H1227">
        <v>1596.84</v>
      </c>
      <c r="I1227">
        <v>5.42833E-2</v>
      </c>
      <c r="J1227">
        <v>0.94695600000000002</v>
      </c>
      <c r="K1227">
        <v>0</v>
      </c>
      <c r="L1227" t="s">
        <v>42</v>
      </c>
    </row>
    <row r="1228" spans="1:25" x14ac:dyDescent="0.25">
      <c r="A1228" t="s">
        <v>68</v>
      </c>
      <c r="B1228">
        <v>58175.7</v>
      </c>
      <c r="C1228">
        <v>58175.3</v>
      </c>
      <c r="D1228">
        <v>58173.3</v>
      </c>
      <c r="E1228">
        <v>58119.6</v>
      </c>
      <c r="F1228">
        <v>2894.92</v>
      </c>
      <c r="G1228">
        <v>0</v>
      </c>
      <c r="H1228">
        <v>1700.17</v>
      </c>
      <c r="I1228">
        <v>5.4321700000000001E-2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56282.6</v>
      </c>
      <c r="C1229">
        <v>56282.2</v>
      </c>
      <c r="D1229">
        <v>56280.1</v>
      </c>
      <c r="E1229">
        <v>56228.1</v>
      </c>
      <c r="F1229">
        <v>2781.02</v>
      </c>
      <c r="G1229">
        <v>0</v>
      </c>
      <c r="H1229">
        <v>1650.79</v>
      </c>
      <c r="I1229">
        <v>5.4516500000000002E-2</v>
      </c>
      <c r="J1229">
        <v>0.93179400000000001</v>
      </c>
      <c r="K1229">
        <v>0</v>
      </c>
      <c r="L1229" t="s">
        <v>42</v>
      </c>
    </row>
    <row r="1230" spans="1:25" x14ac:dyDescent="0.25">
      <c r="A1230" t="s">
        <v>68</v>
      </c>
      <c r="B1230">
        <v>57494.6</v>
      </c>
      <c r="C1230">
        <v>57494.2</v>
      </c>
      <c r="D1230">
        <v>57492.1</v>
      </c>
      <c r="E1230">
        <v>57439</v>
      </c>
      <c r="F1230">
        <v>2817.89</v>
      </c>
      <c r="G1230">
        <v>0</v>
      </c>
      <c r="H1230">
        <v>1696.66</v>
      </c>
      <c r="I1230">
        <v>5.4070199999999999E-2</v>
      </c>
      <c r="J1230">
        <v>0.93499200000000005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58571.9</v>
      </c>
      <c r="C1231">
        <v>58571.4</v>
      </c>
      <c r="D1231">
        <v>58569.3</v>
      </c>
      <c r="E1231">
        <v>58515.1</v>
      </c>
      <c r="F1231">
        <v>2871.19</v>
      </c>
      <c r="G1231">
        <v>0</v>
      </c>
      <c r="H1231">
        <v>1728.06</v>
      </c>
      <c r="I1231">
        <v>5.3937699999999998E-2</v>
      </c>
      <c r="J1231">
        <v>0.93183400000000005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58675.8</v>
      </c>
      <c r="C1232">
        <v>58675.4</v>
      </c>
      <c r="D1232">
        <v>58673.3</v>
      </c>
      <c r="E1232">
        <v>58619.1</v>
      </c>
      <c r="F1232">
        <v>2872.44</v>
      </c>
      <c r="G1232">
        <v>0</v>
      </c>
      <c r="H1232">
        <v>1719.87</v>
      </c>
      <c r="I1232">
        <v>5.3916699999999998E-2</v>
      </c>
      <c r="J1232">
        <v>0.931836</v>
      </c>
      <c r="K1232">
        <v>0</v>
      </c>
      <c r="L1232" t="s">
        <v>42</v>
      </c>
      <c r="R1232">
        <f>AVERAGE(B1183:B1232)</f>
        <v>56731.171999999991</v>
      </c>
      <c r="S1232">
        <f>AVERAGE(C1183:C1232)</f>
        <v>56730.716000000015</v>
      </c>
      <c r="U1232">
        <f>_xlfn.VAR.P(B1183:B1232)</f>
        <v>1346380.9056160005</v>
      </c>
      <c r="V1232">
        <f>_xlfn.VAR.P(C1183:C1232)</f>
        <v>1346345.4381440007</v>
      </c>
      <c r="X1232">
        <f>1.96*SQRT(U1232)/50</f>
        <v>45.485192698347127</v>
      </c>
      <c r="Y1232">
        <f>1.96*SQRT(V1232)/50</f>
        <v>45.48459359024325</v>
      </c>
    </row>
    <row r="1233" spans="1:15" x14ac:dyDescent="0.25">
      <c r="A1233" t="s">
        <v>68</v>
      </c>
      <c r="B1233">
        <v>2836562.1781739998</v>
      </c>
      <c r="C1233" t="s">
        <v>36</v>
      </c>
    </row>
    <row r="1234" spans="1:15" x14ac:dyDescent="0.25">
      <c r="A1234" t="s">
        <v>134</v>
      </c>
      <c r="B1234">
        <v>64464.4</v>
      </c>
      <c r="C1234">
        <v>64348.3</v>
      </c>
      <c r="D1234">
        <v>64346.2</v>
      </c>
      <c r="E1234">
        <v>64290</v>
      </c>
      <c r="F1234">
        <v>2304.63</v>
      </c>
      <c r="G1234">
        <v>7621.6</v>
      </c>
      <c r="H1234">
        <v>1663.07</v>
      </c>
      <c r="I1234">
        <v>1659.49</v>
      </c>
      <c r="J1234">
        <v>2014.6</v>
      </c>
      <c r="K1234">
        <v>52712.1</v>
      </c>
      <c r="L1234">
        <v>5.4212099999999999E-2</v>
      </c>
      <c r="M1234">
        <v>0.95658200000000004</v>
      </c>
      <c r="N1234">
        <v>138</v>
      </c>
      <c r="O1234" t="s">
        <v>42</v>
      </c>
    </row>
    <row r="1235" spans="1:15" x14ac:dyDescent="0.25">
      <c r="A1235" t="s">
        <v>134</v>
      </c>
      <c r="B1235">
        <v>64210.3</v>
      </c>
      <c r="C1235">
        <v>64083.6</v>
      </c>
      <c r="D1235">
        <v>64081.5</v>
      </c>
      <c r="E1235">
        <v>64025.599999999999</v>
      </c>
      <c r="F1235">
        <v>2309.84</v>
      </c>
      <c r="G1235">
        <v>7579.37</v>
      </c>
      <c r="H1235">
        <v>1645.86</v>
      </c>
      <c r="I1235">
        <v>1665.15</v>
      </c>
      <c r="J1235">
        <v>1983.94</v>
      </c>
      <c r="K1235">
        <v>52586.6</v>
      </c>
      <c r="L1235">
        <v>5.4858799999999999E-2</v>
      </c>
      <c r="M1235">
        <v>0.93181099999999994</v>
      </c>
      <c r="N1235">
        <v>372</v>
      </c>
      <c r="O1235" t="s">
        <v>42</v>
      </c>
    </row>
    <row r="1236" spans="1:15" x14ac:dyDescent="0.25">
      <c r="A1236" t="s">
        <v>134</v>
      </c>
      <c r="B1236">
        <v>60547.8</v>
      </c>
      <c r="C1236">
        <v>60431.1</v>
      </c>
      <c r="D1236">
        <v>60429</v>
      </c>
      <c r="E1236">
        <v>60376.4</v>
      </c>
      <c r="F1236">
        <v>2160.6799999999998</v>
      </c>
      <c r="G1236">
        <v>7214.52</v>
      </c>
      <c r="H1236">
        <v>1560.89</v>
      </c>
      <c r="I1236">
        <v>1572.62</v>
      </c>
      <c r="J1236">
        <v>1874.19</v>
      </c>
      <c r="K1236">
        <v>49371</v>
      </c>
      <c r="L1236">
        <v>5.4016000000000002E-2</v>
      </c>
      <c r="M1236">
        <v>0.93179000000000001</v>
      </c>
      <c r="N1236">
        <v>536</v>
      </c>
      <c r="O1236" t="s">
        <v>42</v>
      </c>
    </row>
    <row r="1237" spans="1:15" x14ac:dyDescent="0.25">
      <c r="A1237" t="s">
        <v>134</v>
      </c>
      <c r="B1237">
        <v>63733.9</v>
      </c>
      <c r="C1237">
        <v>63613.1</v>
      </c>
      <c r="D1237">
        <v>63611.1</v>
      </c>
      <c r="E1237">
        <v>63555.5</v>
      </c>
      <c r="F1237">
        <v>2272.75</v>
      </c>
      <c r="G1237">
        <v>7563.61</v>
      </c>
      <c r="H1237">
        <v>1640.36</v>
      </c>
      <c r="I1237">
        <v>1641.77</v>
      </c>
      <c r="J1237">
        <v>2022.56</v>
      </c>
      <c r="K1237">
        <v>52076.6</v>
      </c>
      <c r="L1237">
        <v>5.3915600000000001E-2</v>
      </c>
      <c r="M1237">
        <v>0.93271400000000004</v>
      </c>
      <c r="N1237">
        <v>0</v>
      </c>
      <c r="O1237" t="s">
        <v>42</v>
      </c>
    </row>
    <row r="1238" spans="1:15" x14ac:dyDescent="0.25">
      <c r="A1238" t="s">
        <v>134</v>
      </c>
      <c r="B1238">
        <v>65057.8</v>
      </c>
      <c r="C1238">
        <v>64922.1</v>
      </c>
      <c r="D1238">
        <v>64920</v>
      </c>
      <c r="E1238">
        <v>64863.7</v>
      </c>
      <c r="F1238">
        <v>2339.44</v>
      </c>
      <c r="G1238">
        <v>7702.7</v>
      </c>
      <c r="H1238">
        <v>1681.44</v>
      </c>
      <c r="I1238">
        <v>1678.64</v>
      </c>
      <c r="J1238">
        <v>2020.91</v>
      </c>
      <c r="K1238">
        <v>53147.8</v>
      </c>
      <c r="L1238">
        <v>5.4084599999999997E-2</v>
      </c>
      <c r="M1238">
        <v>0.94032300000000002</v>
      </c>
      <c r="N1238">
        <v>409</v>
      </c>
      <c r="O1238" t="s">
        <v>42</v>
      </c>
    </row>
    <row r="1239" spans="1:15" x14ac:dyDescent="0.25">
      <c r="A1239" t="s">
        <v>134</v>
      </c>
      <c r="B1239">
        <v>62740.5</v>
      </c>
      <c r="C1239">
        <v>62613.8</v>
      </c>
      <c r="D1239">
        <v>62611.7</v>
      </c>
      <c r="E1239">
        <v>62549</v>
      </c>
      <c r="F1239">
        <v>2243.48</v>
      </c>
      <c r="G1239">
        <v>7455.19</v>
      </c>
      <c r="H1239">
        <v>1647.99</v>
      </c>
      <c r="I1239">
        <v>1611.52</v>
      </c>
      <c r="J1239">
        <v>1936.79</v>
      </c>
      <c r="K1239">
        <v>51174.1</v>
      </c>
      <c r="L1239">
        <v>5.60972E-2</v>
      </c>
      <c r="M1239">
        <v>0.93181199999999997</v>
      </c>
      <c r="N1239">
        <v>235</v>
      </c>
      <c r="O1239" t="s">
        <v>42</v>
      </c>
    </row>
    <row r="1240" spans="1:15" x14ac:dyDescent="0.25">
      <c r="A1240" t="s">
        <v>134</v>
      </c>
      <c r="B1240">
        <v>61667.3</v>
      </c>
      <c r="C1240">
        <v>61552.9</v>
      </c>
      <c r="D1240">
        <v>61550.9</v>
      </c>
      <c r="E1240">
        <v>61497.3</v>
      </c>
      <c r="F1240">
        <v>2205.7600000000002</v>
      </c>
      <c r="G1240">
        <v>7358.14</v>
      </c>
      <c r="H1240">
        <v>1579.16</v>
      </c>
      <c r="I1240">
        <v>1591.31</v>
      </c>
      <c r="J1240">
        <v>1935.49</v>
      </c>
      <c r="K1240">
        <v>50310.400000000001</v>
      </c>
      <c r="L1240">
        <v>5.4261999999999998E-2</v>
      </c>
      <c r="M1240">
        <v>0.94616699999999998</v>
      </c>
      <c r="N1240">
        <v>633</v>
      </c>
      <c r="O1240" t="s">
        <v>42</v>
      </c>
    </row>
    <row r="1241" spans="1:15" x14ac:dyDescent="0.25">
      <c r="A1241" t="s">
        <v>134</v>
      </c>
      <c r="B1241">
        <v>63072</v>
      </c>
      <c r="C1241">
        <v>62944.2</v>
      </c>
      <c r="D1241">
        <v>62942.1</v>
      </c>
      <c r="E1241">
        <v>62887.199999999997</v>
      </c>
      <c r="F1241">
        <v>2252.14</v>
      </c>
      <c r="G1241">
        <v>7524.04</v>
      </c>
      <c r="H1241">
        <v>1623.51</v>
      </c>
      <c r="I1241">
        <v>1646.84</v>
      </c>
      <c r="J1241">
        <v>1967.17</v>
      </c>
      <c r="K1241">
        <v>51504.4</v>
      </c>
      <c r="L1241">
        <v>5.4049300000000002E-2</v>
      </c>
      <c r="M1241">
        <v>0.93183400000000005</v>
      </c>
      <c r="N1241">
        <v>140</v>
      </c>
      <c r="O1241" t="s">
        <v>42</v>
      </c>
    </row>
    <row r="1242" spans="1:15" x14ac:dyDescent="0.25">
      <c r="A1242" t="s">
        <v>134</v>
      </c>
      <c r="B1242">
        <v>62056.2</v>
      </c>
      <c r="C1242">
        <v>61940.1</v>
      </c>
      <c r="D1242">
        <v>61938</v>
      </c>
      <c r="E1242">
        <v>61884.1</v>
      </c>
      <c r="F1242">
        <v>2231.86</v>
      </c>
      <c r="G1242">
        <v>7349.53</v>
      </c>
      <c r="H1242">
        <v>1589.4</v>
      </c>
      <c r="I1242">
        <v>1596.44</v>
      </c>
      <c r="J1242">
        <v>1934.09</v>
      </c>
      <c r="K1242">
        <v>50724.5</v>
      </c>
      <c r="L1242">
        <v>5.3958100000000002E-2</v>
      </c>
      <c r="M1242">
        <v>0.93796000000000002</v>
      </c>
      <c r="N1242">
        <v>339</v>
      </c>
      <c r="O1242" t="s">
        <v>42</v>
      </c>
    </row>
    <row r="1243" spans="1:15" x14ac:dyDescent="0.25">
      <c r="A1243" t="s">
        <v>134</v>
      </c>
      <c r="B1243">
        <v>63336.7</v>
      </c>
      <c r="C1243">
        <v>63209.2</v>
      </c>
      <c r="D1243">
        <v>63207.1</v>
      </c>
      <c r="E1243">
        <v>63152.1</v>
      </c>
      <c r="F1243">
        <v>2268.2600000000002</v>
      </c>
      <c r="G1243">
        <v>7494.77</v>
      </c>
      <c r="H1243">
        <v>1623.67</v>
      </c>
      <c r="I1243">
        <v>1637.2</v>
      </c>
      <c r="J1243">
        <v>1973.9</v>
      </c>
      <c r="K1243">
        <v>51841.599999999999</v>
      </c>
      <c r="L1243">
        <v>5.4071399999999999E-2</v>
      </c>
      <c r="M1243">
        <v>0.93183300000000002</v>
      </c>
      <c r="N1243">
        <v>265</v>
      </c>
      <c r="O1243" t="s">
        <v>42</v>
      </c>
    </row>
    <row r="1244" spans="1:15" x14ac:dyDescent="0.25">
      <c r="A1244" t="s">
        <v>134</v>
      </c>
      <c r="B1244">
        <v>61425.2</v>
      </c>
      <c r="C1244">
        <v>61311.5</v>
      </c>
      <c r="D1244">
        <v>61309.4</v>
      </c>
      <c r="E1244">
        <v>61256.2</v>
      </c>
      <c r="F1244">
        <v>2198.5300000000002</v>
      </c>
      <c r="G1244">
        <v>7315.27</v>
      </c>
      <c r="H1244">
        <v>1584.01</v>
      </c>
      <c r="I1244">
        <v>1595.92</v>
      </c>
      <c r="J1244">
        <v>1893.41</v>
      </c>
      <c r="K1244">
        <v>50034.6</v>
      </c>
      <c r="L1244">
        <v>5.4477200000000003E-2</v>
      </c>
      <c r="M1244">
        <v>0.93179400000000001</v>
      </c>
      <c r="N1244">
        <v>284</v>
      </c>
      <c r="O1244" t="s">
        <v>42</v>
      </c>
    </row>
    <row r="1245" spans="1:15" x14ac:dyDescent="0.25">
      <c r="A1245" t="s">
        <v>134</v>
      </c>
      <c r="B1245">
        <v>63774.8</v>
      </c>
      <c r="C1245">
        <v>63650.400000000001</v>
      </c>
      <c r="D1245">
        <v>63648.3</v>
      </c>
      <c r="E1245">
        <v>63592.800000000003</v>
      </c>
      <c r="F1245">
        <v>2274.5700000000002</v>
      </c>
      <c r="G1245">
        <v>7559.69</v>
      </c>
      <c r="H1245">
        <v>1650.96</v>
      </c>
      <c r="I1245">
        <v>1638.77</v>
      </c>
      <c r="J1245">
        <v>1986.49</v>
      </c>
      <c r="K1245">
        <v>52042.2</v>
      </c>
      <c r="L1245">
        <v>5.3927999999999997E-2</v>
      </c>
      <c r="M1245">
        <v>0.95561700000000005</v>
      </c>
      <c r="N1245">
        <v>0</v>
      </c>
      <c r="O1245" t="s">
        <v>42</v>
      </c>
    </row>
    <row r="1246" spans="1:15" x14ac:dyDescent="0.25">
      <c r="A1246" t="s">
        <v>134</v>
      </c>
      <c r="B1246">
        <v>63493.8</v>
      </c>
      <c r="C1246">
        <v>63365.599999999999</v>
      </c>
      <c r="D1246">
        <v>63363.5</v>
      </c>
      <c r="E1246">
        <v>63308.4</v>
      </c>
      <c r="F1246">
        <v>2267.27</v>
      </c>
      <c r="G1246">
        <v>7497.87</v>
      </c>
      <c r="H1246">
        <v>1627.61</v>
      </c>
      <c r="I1246">
        <v>1637.58</v>
      </c>
      <c r="J1246">
        <v>1974.54</v>
      </c>
      <c r="K1246">
        <v>51963.7</v>
      </c>
      <c r="L1246">
        <v>5.4044099999999998E-2</v>
      </c>
      <c r="M1246">
        <v>0.93183099999999996</v>
      </c>
      <c r="N1246">
        <v>32</v>
      </c>
      <c r="O1246" t="s">
        <v>42</v>
      </c>
    </row>
    <row r="1247" spans="1:15" x14ac:dyDescent="0.25">
      <c r="A1247" t="s">
        <v>134</v>
      </c>
      <c r="B1247">
        <v>63527.199999999997</v>
      </c>
      <c r="C1247">
        <v>63410.7</v>
      </c>
      <c r="D1247">
        <v>63408.6</v>
      </c>
      <c r="E1247">
        <v>63353.2</v>
      </c>
      <c r="F1247">
        <v>2288.0500000000002</v>
      </c>
      <c r="G1247">
        <v>7493.72</v>
      </c>
      <c r="H1247">
        <v>1632.79</v>
      </c>
      <c r="I1247">
        <v>1640.07</v>
      </c>
      <c r="J1247">
        <v>1962.39</v>
      </c>
      <c r="K1247">
        <v>51929.9</v>
      </c>
      <c r="L1247">
        <v>5.39105E-2</v>
      </c>
      <c r="M1247">
        <v>0.95827300000000004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63856.9</v>
      </c>
      <c r="C1248">
        <v>63727.9</v>
      </c>
      <c r="D1248">
        <v>63725.9</v>
      </c>
      <c r="E1248">
        <v>63670.400000000001</v>
      </c>
      <c r="F1248">
        <v>2278.13</v>
      </c>
      <c r="G1248">
        <v>7527.45</v>
      </c>
      <c r="H1248">
        <v>1636.27</v>
      </c>
      <c r="I1248">
        <v>1647.46</v>
      </c>
      <c r="J1248">
        <v>1972.5</v>
      </c>
      <c r="K1248">
        <v>52241.9</v>
      </c>
      <c r="L1248">
        <v>5.3921900000000002E-2</v>
      </c>
      <c r="M1248">
        <v>0.95272599999999996</v>
      </c>
      <c r="N1248">
        <v>76</v>
      </c>
      <c r="O1248" t="s">
        <v>42</v>
      </c>
    </row>
    <row r="1249" spans="1:15" x14ac:dyDescent="0.25">
      <c r="A1249" t="s">
        <v>134</v>
      </c>
      <c r="B1249">
        <v>63599</v>
      </c>
      <c r="C1249">
        <v>63471.199999999997</v>
      </c>
      <c r="D1249">
        <v>63469.2</v>
      </c>
      <c r="E1249">
        <v>63413.7</v>
      </c>
      <c r="F1249">
        <v>2291.2399999999998</v>
      </c>
      <c r="G1249">
        <v>7520.58</v>
      </c>
      <c r="H1249">
        <v>1630.46</v>
      </c>
      <c r="I1249">
        <v>1637.69</v>
      </c>
      <c r="J1249">
        <v>1999.82</v>
      </c>
      <c r="K1249">
        <v>51971.6</v>
      </c>
      <c r="L1249">
        <v>5.42925E-2</v>
      </c>
      <c r="M1249">
        <v>0.95685600000000004</v>
      </c>
      <c r="N1249">
        <v>265</v>
      </c>
      <c r="O1249" t="s">
        <v>42</v>
      </c>
    </row>
    <row r="1250" spans="1:15" x14ac:dyDescent="0.25">
      <c r="A1250" t="s">
        <v>134</v>
      </c>
      <c r="B1250">
        <v>62856.3</v>
      </c>
      <c r="C1250">
        <v>62739</v>
      </c>
      <c r="D1250">
        <v>62737</v>
      </c>
      <c r="E1250">
        <v>62682.3</v>
      </c>
      <c r="F1250">
        <v>2242.48</v>
      </c>
      <c r="G1250">
        <v>7448.29</v>
      </c>
      <c r="H1250">
        <v>1616.6</v>
      </c>
      <c r="I1250">
        <v>1617.32</v>
      </c>
      <c r="J1250">
        <v>1957.67</v>
      </c>
      <c r="K1250">
        <v>51459.199999999997</v>
      </c>
      <c r="L1250">
        <v>5.3913500000000003E-2</v>
      </c>
      <c r="M1250">
        <v>0.93169800000000003</v>
      </c>
      <c r="N1250">
        <v>166</v>
      </c>
      <c r="O1250" t="s">
        <v>42</v>
      </c>
    </row>
    <row r="1251" spans="1:15" x14ac:dyDescent="0.25">
      <c r="A1251" t="s">
        <v>134</v>
      </c>
      <c r="B1251">
        <v>64409</v>
      </c>
      <c r="C1251">
        <v>64271.199999999997</v>
      </c>
      <c r="D1251">
        <v>64269.1</v>
      </c>
      <c r="E1251">
        <v>64213.1</v>
      </c>
      <c r="F1251">
        <v>2311.1999999999998</v>
      </c>
      <c r="G1251">
        <v>7603.14</v>
      </c>
      <c r="H1251">
        <v>1647.63</v>
      </c>
      <c r="I1251">
        <v>1653.73</v>
      </c>
      <c r="J1251">
        <v>2012.06</v>
      </c>
      <c r="K1251">
        <v>52603.4</v>
      </c>
      <c r="L1251">
        <v>5.39146E-2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64472.6</v>
      </c>
      <c r="C1252">
        <v>64345.1</v>
      </c>
      <c r="D1252">
        <v>64343</v>
      </c>
      <c r="E1252">
        <v>64286.8</v>
      </c>
      <c r="F1252">
        <v>2303.16</v>
      </c>
      <c r="G1252">
        <v>7670.47</v>
      </c>
      <c r="H1252">
        <v>1650.24</v>
      </c>
      <c r="I1252">
        <v>1694.89</v>
      </c>
      <c r="J1252">
        <v>2042.43</v>
      </c>
      <c r="K1252">
        <v>52695.1</v>
      </c>
      <c r="L1252">
        <v>5.39602E-2</v>
      </c>
      <c r="M1252">
        <v>0.94447099999999995</v>
      </c>
      <c r="N1252">
        <v>237</v>
      </c>
      <c r="O1252" t="s">
        <v>42</v>
      </c>
    </row>
    <row r="1253" spans="1:15" x14ac:dyDescent="0.25">
      <c r="A1253" t="s">
        <v>134</v>
      </c>
      <c r="B1253">
        <v>64717</v>
      </c>
      <c r="C1253">
        <v>64596.6</v>
      </c>
      <c r="D1253">
        <v>64594.5</v>
      </c>
      <c r="E1253">
        <v>64538.2</v>
      </c>
      <c r="F1253">
        <v>2318.52</v>
      </c>
      <c r="G1253">
        <v>7614.41</v>
      </c>
      <c r="H1253">
        <v>1665.96</v>
      </c>
      <c r="I1253">
        <v>1663.47</v>
      </c>
      <c r="J1253">
        <v>2007.09</v>
      </c>
      <c r="K1253">
        <v>52984.6</v>
      </c>
      <c r="L1253">
        <v>5.4269299999999999E-2</v>
      </c>
      <c r="M1253">
        <v>0.95832300000000004</v>
      </c>
      <c r="N1253">
        <v>36</v>
      </c>
      <c r="O1253" t="s">
        <v>42</v>
      </c>
    </row>
    <row r="1254" spans="1:15" x14ac:dyDescent="0.25">
      <c r="A1254" t="s">
        <v>134</v>
      </c>
      <c r="B1254">
        <v>65318.400000000001</v>
      </c>
      <c r="C1254">
        <v>65190.5</v>
      </c>
      <c r="D1254">
        <v>65188.4</v>
      </c>
      <c r="E1254">
        <v>65131.7</v>
      </c>
      <c r="F1254">
        <v>2352.19</v>
      </c>
      <c r="G1254">
        <v>7718.69</v>
      </c>
      <c r="H1254">
        <v>1685.27</v>
      </c>
      <c r="I1254">
        <v>1683.64</v>
      </c>
      <c r="J1254">
        <v>2049.19</v>
      </c>
      <c r="K1254">
        <v>53414.400000000001</v>
      </c>
      <c r="L1254">
        <v>3.87143E-2</v>
      </c>
      <c r="M1254">
        <v>0.95889500000000005</v>
      </c>
      <c r="N1254">
        <v>0</v>
      </c>
      <c r="O1254" t="s">
        <v>42</v>
      </c>
    </row>
    <row r="1255" spans="1:15" x14ac:dyDescent="0.25">
      <c r="A1255" t="s">
        <v>134</v>
      </c>
      <c r="B1255">
        <v>64607.1</v>
      </c>
      <c r="C1255">
        <v>64490.6</v>
      </c>
      <c r="D1255">
        <v>64488.5</v>
      </c>
      <c r="E1255">
        <v>64432.3</v>
      </c>
      <c r="F1255">
        <v>2313.48</v>
      </c>
      <c r="G1255">
        <v>7627.12</v>
      </c>
      <c r="H1255">
        <v>1654.71</v>
      </c>
      <c r="I1255">
        <v>1666.52</v>
      </c>
      <c r="J1255">
        <v>1992.82</v>
      </c>
      <c r="K1255">
        <v>52771.5</v>
      </c>
      <c r="L1255">
        <v>5.4619599999999997E-2</v>
      </c>
      <c r="M1255">
        <v>0.93183499999999997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61695</v>
      </c>
      <c r="C1256">
        <v>61574</v>
      </c>
      <c r="D1256">
        <v>61572</v>
      </c>
      <c r="E1256">
        <v>61518.400000000001</v>
      </c>
      <c r="F1256">
        <v>2216.6799999999998</v>
      </c>
      <c r="G1256">
        <v>7299.97</v>
      </c>
      <c r="H1256">
        <v>1593.38</v>
      </c>
      <c r="I1256">
        <v>1585.58</v>
      </c>
      <c r="J1256">
        <v>1921.19</v>
      </c>
      <c r="K1256">
        <v>50350.6</v>
      </c>
      <c r="L1256">
        <v>5.5708399999999998E-2</v>
      </c>
      <c r="M1256">
        <v>0.95077299999999998</v>
      </c>
      <c r="N1256">
        <v>170</v>
      </c>
      <c r="O1256" t="s">
        <v>42</v>
      </c>
    </row>
    <row r="1257" spans="1:15" x14ac:dyDescent="0.25">
      <c r="A1257" t="s">
        <v>134</v>
      </c>
      <c r="B1257">
        <v>63780.1</v>
      </c>
      <c r="C1257">
        <v>63658.9</v>
      </c>
      <c r="D1257">
        <v>63656.800000000003</v>
      </c>
      <c r="E1257">
        <v>63601.3</v>
      </c>
      <c r="F1257">
        <v>2274.61</v>
      </c>
      <c r="G1257">
        <v>7550.1</v>
      </c>
      <c r="H1257">
        <v>1632.49</v>
      </c>
      <c r="I1257">
        <v>1638.52</v>
      </c>
      <c r="J1257">
        <v>1973.89</v>
      </c>
      <c r="K1257">
        <v>52111.1</v>
      </c>
      <c r="L1257">
        <v>5.3909800000000001E-2</v>
      </c>
      <c r="M1257">
        <v>0.93183000000000005</v>
      </c>
      <c r="N1257">
        <v>209</v>
      </c>
      <c r="O1257" t="s">
        <v>42</v>
      </c>
    </row>
    <row r="1258" spans="1:15" x14ac:dyDescent="0.25">
      <c r="A1258" t="s">
        <v>134</v>
      </c>
      <c r="B1258">
        <v>64097.7</v>
      </c>
      <c r="C1258">
        <v>63980.1</v>
      </c>
      <c r="D1258">
        <v>63978.1</v>
      </c>
      <c r="E1258">
        <v>63922.400000000001</v>
      </c>
      <c r="F1258">
        <v>2301.2600000000002</v>
      </c>
      <c r="G1258">
        <v>7536.6</v>
      </c>
      <c r="H1258">
        <v>1644.07</v>
      </c>
      <c r="I1258">
        <v>1654.95</v>
      </c>
      <c r="J1258">
        <v>1982.23</v>
      </c>
      <c r="K1258">
        <v>52571.3</v>
      </c>
      <c r="L1258">
        <v>5.5496200000000002E-2</v>
      </c>
      <c r="M1258">
        <v>0.93180300000000005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62420</v>
      </c>
      <c r="C1259">
        <v>62291.7</v>
      </c>
      <c r="D1259">
        <v>62289.8</v>
      </c>
      <c r="E1259">
        <v>62235.4</v>
      </c>
      <c r="F1259">
        <v>2243.91</v>
      </c>
      <c r="G1259">
        <v>7385.85</v>
      </c>
      <c r="H1259">
        <v>1598.18</v>
      </c>
      <c r="I1259">
        <v>1607.88</v>
      </c>
      <c r="J1259">
        <v>1960.5</v>
      </c>
      <c r="K1259">
        <v>51027.9</v>
      </c>
      <c r="L1259">
        <v>5.4025900000000002E-2</v>
      </c>
      <c r="M1259">
        <v>0.95894100000000004</v>
      </c>
      <c r="N1259">
        <v>167</v>
      </c>
      <c r="O1259" t="s">
        <v>42</v>
      </c>
    </row>
    <row r="1260" spans="1:15" x14ac:dyDescent="0.25">
      <c r="A1260" t="s">
        <v>134</v>
      </c>
      <c r="B1260">
        <v>60899.199999999997</v>
      </c>
      <c r="C1260">
        <v>60779.8</v>
      </c>
      <c r="D1260">
        <v>60777.8</v>
      </c>
      <c r="E1260">
        <v>60725</v>
      </c>
      <c r="F1260">
        <v>2191.96</v>
      </c>
      <c r="G1260">
        <v>7196.8</v>
      </c>
      <c r="H1260">
        <v>1571.78</v>
      </c>
      <c r="I1260">
        <v>1568.17</v>
      </c>
      <c r="J1260">
        <v>1891.92</v>
      </c>
      <c r="K1260">
        <v>49765.3</v>
      </c>
      <c r="L1260">
        <v>5.4467399999999999E-2</v>
      </c>
      <c r="M1260">
        <v>0.95541500000000001</v>
      </c>
      <c r="N1260">
        <v>0</v>
      </c>
      <c r="O1260" t="s">
        <v>42</v>
      </c>
    </row>
    <row r="1261" spans="1:15" x14ac:dyDescent="0.25">
      <c r="A1261" t="s">
        <v>134</v>
      </c>
      <c r="B1261">
        <v>61858.1</v>
      </c>
      <c r="C1261">
        <v>61742.2</v>
      </c>
      <c r="D1261">
        <v>61740.2</v>
      </c>
      <c r="E1261">
        <v>61686.2</v>
      </c>
      <c r="F1261">
        <v>2206.1</v>
      </c>
      <c r="G1261">
        <v>7327.32</v>
      </c>
      <c r="H1261">
        <v>1585.22</v>
      </c>
      <c r="I1261">
        <v>1591.86</v>
      </c>
      <c r="J1261">
        <v>1930.5</v>
      </c>
      <c r="K1261">
        <v>50555.8</v>
      </c>
      <c r="L1261">
        <v>6.1762499999999998E-2</v>
      </c>
      <c r="M1261">
        <v>0.95745400000000003</v>
      </c>
      <c r="N1261">
        <v>180</v>
      </c>
      <c r="O1261" t="s">
        <v>42</v>
      </c>
    </row>
    <row r="1262" spans="1:15" x14ac:dyDescent="0.25">
      <c r="A1262" t="s">
        <v>134</v>
      </c>
      <c r="B1262">
        <v>62053.599999999999</v>
      </c>
      <c r="C1262">
        <v>61933.5</v>
      </c>
      <c r="D1262">
        <v>61931.4</v>
      </c>
      <c r="E1262">
        <v>61877.599999999999</v>
      </c>
      <c r="F1262">
        <v>2213.75</v>
      </c>
      <c r="G1262">
        <v>7308.04</v>
      </c>
      <c r="H1262">
        <v>1592</v>
      </c>
      <c r="I1262">
        <v>1594.6</v>
      </c>
      <c r="J1262">
        <v>1923.37</v>
      </c>
      <c r="K1262">
        <v>50777.8</v>
      </c>
      <c r="L1262">
        <v>5.39204E-2</v>
      </c>
      <c r="M1262">
        <v>0.93182399999999999</v>
      </c>
      <c r="N1262">
        <v>0</v>
      </c>
      <c r="O1262" t="s">
        <v>42</v>
      </c>
    </row>
    <row r="1263" spans="1:15" x14ac:dyDescent="0.25">
      <c r="A1263" t="s">
        <v>134</v>
      </c>
      <c r="B1263">
        <v>61433.9</v>
      </c>
      <c r="C1263">
        <v>61312.1</v>
      </c>
      <c r="D1263">
        <v>61310.1</v>
      </c>
      <c r="E1263">
        <v>61256.6</v>
      </c>
      <c r="F1263">
        <v>2200.67</v>
      </c>
      <c r="G1263">
        <v>7269.84</v>
      </c>
      <c r="H1263">
        <v>1572.32</v>
      </c>
      <c r="I1263">
        <v>1577.95</v>
      </c>
      <c r="J1263">
        <v>1913.48</v>
      </c>
      <c r="K1263">
        <v>50167.4</v>
      </c>
      <c r="L1263">
        <v>5.3977400000000002E-2</v>
      </c>
      <c r="M1263">
        <v>0.93282600000000004</v>
      </c>
      <c r="N1263">
        <v>0</v>
      </c>
      <c r="O1263" t="s">
        <v>42</v>
      </c>
    </row>
    <row r="1264" spans="1:15" x14ac:dyDescent="0.25">
      <c r="A1264" t="s">
        <v>134</v>
      </c>
      <c r="B1264">
        <v>61206.1</v>
      </c>
      <c r="C1264">
        <v>61086</v>
      </c>
      <c r="D1264">
        <v>61084</v>
      </c>
      <c r="E1264">
        <v>61030.9</v>
      </c>
      <c r="F1264">
        <v>2186.1</v>
      </c>
      <c r="G1264">
        <v>7238.61</v>
      </c>
      <c r="H1264">
        <v>1569.15</v>
      </c>
      <c r="I1264">
        <v>1581.44</v>
      </c>
      <c r="J1264">
        <v>1912.05</v>
      </c>
      <c r="K1264">
        <v>50069.1</v>
      </c>
      <c r="L1264">
        <v>5.3981099999999997E-2</v>
      </c>
      <c r="M1264">
        <v>0.93181599999999998</v>
      </c>
      <c r="N1264">
        <v>0</v>
      </c>
      <c r="O1264" t="s">
        <v>42</v>
      </c>
    </row>
    <row r="1265" spans="1:15" x14ac:dyDescent="0.25">
      <c r="A1265" t="s">
        <v>134</v>
      </c>
      <c r="B1265">
        <v>61104.4</v>
      </c>
      <c r="C1265">
        <v>60989.8</v>
      </c>
      <c r="D1265">
        <v>60987.8</v>
      </c>
      <c r="E1265">
        <v>60934.5</v>
      </c>
      <c r="F1265">
        <v>2183.84</v>
      </c>
      <c r="G1265">
        <v>7237.96</v>
      </c>
      <c r="H1265">
        <v>1566.27</v>
      </c>
      <c r="I1265">
        <v>1570.63</v>
      </c>
      <c r="J1265">
        <v>1943.62</v>
      </c>
      <c r="K1265">
        <v>49995.199999999997</v>
      </c>
      <c r="L1265">
        <v>5.39766E-2</v>
      </c>
      <c r="M1265">
        <v>0.94482699999999997</v>
      </c>
      <c r="N1265">
        <v>101</v>
      </c>
      <c r="O1265" t="s">
        <v>42</v>
      </c>
    </row>
    <row r="1266" spans="1:15" x14ac:dyDescent="0.25">
      <c r="A1266" t="s">
        <v>134</v>
      </c>
      <c r="B1266">
        <v>62080.4</v>
      </c>
      <c r="C1266">
        <v>61964.6</v>
      </c>
      <c r="D1266">
        <v>61962.5</v>
      </c>
      <c r="E1266">
        <v>61908.6</v>
      </c>
      <c r="F1266">
        <v>2227.7199999999998</v>
      </c>
      <c r="G1266">
        <v>7331.52</v>
      </c>
      <c r="H1266">
        <v>1592.05</v>
      </c>
      <c r="I1266">
        <v>1635.53</v>
      </c>
      <c r="J1266">
        <v>1925.04</v>
      </c>
      <c r="K1266">
        <v>50905</v>
      </c>
      <c r="L1266">
        <v>5.43335E-2</v>
      </c>
      <c r="M1266">
        <v>0.93176499999999995</v>
      </c>
      <c r="N1266">
        <v>0</v>
      </c>
      <c r="O1266" t="s">
        <v>42</v>
      </c>
    </row>
    <row r="1267" spans="1:15" x14ac:dyDescent="0.25">
      <c r="A1267" t="s">
        <v>134</v>
      </c>
      <c r="B1267">
        <v>60990.2</v>
      </c>
      <c r="C1267">
        <v>60869</v>
      </c>
      <c r="D1267">
        <v>60867</v>
      </c>
      <c r="E1267">
        <v>60813.8</v>
      </c>
      <c r="F1267">
        <v>2190.09</v>
      </c>
      <c r="G1267">
        <v>7229.08</v>
      </c>
      <c r="H1267">
        <v>1561.72</v>
      </c>
      <c r="I1267">
        <v>1581.7</v>
      </c>
      <c r="J1267">
        <v>1891.85</v>
      </c>
      <c r="K1267">
        <v>49853.9</v>
      </c>
      <c r="L1267">
        <v>5.54739E-2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61711.8</v>
      </c>
      <c r="C1268">
        <v>61596.2</v>
      </c>
      <c r="D1268">
        <v>61594.2</v>
      </c>
      <c r="E1268">
        <v>61540.5</v>
      </c>
      <c r="F1268">
        <v>2220.5</v>
      </c>
      <c r="G1268">
        <v>7281.39</v>
      </c>
      <c r="H1268">
        <v>1591.29</v>
      </c>
      <c r="I1268">
        <v>1591.78</v>
      </c>
      <c r="J1268">
        <v>1923.73</v>
      </c>
      <c r="K1268">
        <v>50505</v>
      </c>
      <c r="L1268">
        <v>5.4404000000000001E-2</v>
      </c>
      <c r="M1268">
        <v>0.93183400000000005</v>
      </c>
      <c r="N1268">
        <v>0</v>
      </c>
      <c r="O1268" t="s">
        <v>42</v>
      </c>
    </row>
    <row r="1269" spans="1:15" x14ac:dyDescent="0.25">
      <c r="A1269" t="s">
        <v>134</v>
      </c>
      <c r="B1269">
        <v>61963.4</v>
      </c>
      <c r="C1269">
        <v>61841.9</v>
      </c>
      <c r="D1269">
        <v>61839.8</v>
      </c>
      <c r="E1269">
        <v>61786</v>
      </c>
      <c r="F1269">
        <v>2224.4899999999998</v>
      </c>
      <c r="G1269">
        <v>7314.87</v>
      </c>
      <c r="H1269">
        <v>1585.19</v>
      </c>
      <c r="I1269">
        <v>1589.89</v>
      </c>
      <c r="J1269">
        <v>1908.87</v>
      </c>
      <c r="K1269">
        <v>50598.400000000001</v>
      </c>
      <c r="L1269">
        <v>5.7786799999999999E-2</v>
      </c>
      <c r="M1269">
        <v>0.954708</v>
      </c>
      <c r="N1269">
        <v>49</v>
      </c>
      <c r="O1269" t="s">
        <v>42</v>
      </c>
    </row>
    <row r="1270" spans="1:15" x14ac:dyDescent="0.25">
      <c r="A1270" t="s">
        <v>134</v>
      </c>
      <c r="B1270">
        <v>63166.2</v>
      </c>
      <c r="C1270">
        <v>63044.9</v>
      </c>
      <c r="D1270">
        <v>63042.9</v>
      </c>
      <c r="E1270">
        <v>62988</v>
      </c>
      <c r="F1270">
        <v>2266.09</v>
      </c>
      <c r="G1270">
        <v>7440.41</v>
      </c>
      <c r="H1270">
        <v>1621.4</v>
      </c>
      <c r="I1270">
        <v>1645.15</v>
      </c>
      <c r="J1270">
        <v>1977.55</v>
      </c>
      <c r="K1270">
        <v>51722.7</v>
      </c>
      <c r="L1270">
        <v>5.4318900000000003E-2</v>
      </c>
      <c r="M1270">
        <v>0.931836</v>
      </c>
      <c r="N1270">
        <v>0</v>
      </c>
      <c r="O1270" t="s">
        <v>42</v>
      </c>
    </row>
    <row r="1271" spans="1:15" x14ac:dyDescent="0.25">
      <c r="A1271" t="s">
        <v>134</v>
      </c>
      <c r="B1271">
        <v>61403.8</v>
      </c>
      <c r="C1271">
        <v>61274.400000000001</v>
      </c>
      <c r="D1271">
        <v>61272.4</v>
      </c>
      <c r="E1271">
        <v>61217</v>
      </c>
      <c r="F1271">
        <v>2185.25</v>
      </c>
      <c r="G1271">
        <v>7227.81</v>
      </c>
      <c r="H1271">
        <v>1575.89</v>
      </c>
      <c r="I1271">
        <v>1590.86</v>
      </c>
      <c r="J1271">
        <v>1910.96</v>
      </c>
      <c r="K1271">
        <v>50290.400000000001</v>
      </c>
      <c r="L1271">
        <v>5.3918399999999998E-2</v>
      </c>
      <c r="M1271">
        <v>0.931813</v>
      </c>
      <c r="N1271">
        <v>32</v>
      </c>
      <c r="O1271" t="s">
        <v>42</v>
      </c>
    </row>
    <row r="1272" spans="1:15" x14ac:dyDescent="0.25">
      <c r="A1272" t="s">
        <v>134</v>
      </c>
      <c r="B1272">
        <v>62887.6</v>
      </c>
      <c r="C1272">
        <v>62768.5</v>
      </c>
      <c r="D1272">
        <v>62766.5</v>
      </c>
      <c r="E1272">
        <v>62711.9</v>
      </c>
      <c r="F1272">
        <v>2243.67</v>
      </c>
      <c r="G1272">
        <v>7468.57</v>
      </c>
      <c r="H1272">
        <v>1619.2</v>
      </c>
      <c r="I1272">
        <v>1632.84</v>
      </c>
      <c r="J1272">
        <v>1988.99</v>
      </c>
      <c r="K1272">
        <v>51451.5</v>
      </c>
      <c r="L1272">
        <v>5.5011400000000002E-2</v>
      </c>
      <c r="M1272">
        <v>0.931836</v>
      </c>
      <c r="N1272">
        <v>0</v>
      </c>
      <c r="O1272" t="s">
        <v>42</v>
      </c>
    </row>
    <row r="1273" spans="1:15" x14ac:dyDescent="0.25">
      <c r="A1273" t="s">
        <v>134</v>
      </c>
      <c r="B1273">
        <v>61673.8</v>
      </c>
      <c r="C1273">
        <v>61557.5</v>
      </c>
      <c r="D1273">
        <v>61555.5</v>
      </c>
      <c r="E1273">
        <v>61501.8</v>
      </c>
      <c r="F1273">
        <v>2209.86</v>
      </c>
      <c r="G1273">
        <v>7303.75</v>
      </c>
      <c r="H1273">
        <v>1578.59</v>
      </c>
      <c r="I1273">
        <v>1583.8</v>
      </c>
      <c r="J1273">
        <v>1918.36</v>
      </c>
      <c r="K1273">
        <v>50326.1</v>
      </c>
      <c r="L1273">
        <v>5.3912300000000003E-2</v>
      </c>
      <c r="M1273">
        <v>0.93183300000000002</v>
      </c>
      <c r="N1273">
        <v>75</v>
      </c>
      <c r="O1273" t="s">
        <v>42</v>
      </c>
    </row>
    <row r="1274" spans="1:15" x14ac:dyDescent="0.25">
      <c r="A1274" t="s">
        <v>134</v>
      </c>
      <c r="B1274">
        <v>61983.9</v>
      </c>
      <c r="C1274">
        <v>61861.9</v>
      </c>
      <c r="D1274">
        <v>61859.8</v>
      </c>
      <c r="E1274">
        <v>61806</v>
      </c>
      <c r="F1274">
        <v>2232.66</v>
      </c>
      <c r="G1274">
        <v>7330.77</v>
      </c>
      <c r="H1274">
        <v>1596.16</v>
      </c>
      <c r="I1274">
        <v>1604.17</v>
      </c>
      <c r="J1274">
        <v>1918.42</v>
      </c>
      <c r="K1274">
        <v>50735.9</v>
      </c>
      <c r="L1274">
        <v>6.82923E-2</v>
      </c>
      <c r="M1274">
        <v>0.95350400000000002</v>
      </c>
      <c r="N1274">
        <v>377</v>
      </c>
      <c r="O1274" t="s">
        <v>42</v>
      </c>
    </row>
    <row r="1275" spans="1:15" x14ac:dyDescent="0.25">
      <c r="A1275" t="s">
        <v>134</v>
      </c>
      <c r="B1275">
        <v>63513.9</v>
      </c>
      <c r="C1275">
        <v>63384.800000000003</v>
      </c>
      <c r="D1275">
        <v>63382.7</v>
      </c>
      <c r="E1275">
        <v>63327.5</v>
      </c>
      <c r="F1275">
        <v>2268.7399999999998</v>
      </c>
      <c r="G1275">
        <v>7508.25</v>
      </c>
      <c r="H1275">
        <v>1637.95</v>
      </c>
      <c r="I1275">
        <v>1629.38</v>
      </c>
      <c r="J1275">
        <v>1962.78</v>
      </c>
      <c r="K1275">
        <v>51779.5</v>
      </c>
      <c r="L1275">
        <v>5.7198499999999999E-2</v>
      </c>
      <c r="M1275">
        <v>0.95390799999999998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63817.4</v>
      </c>
      <c r="C1276">
        <v>63696.2</v>
      </c>
      <c r="D1276">
        <v>63694.1</v>
      </c>
      <c r="E1276">
        <v>63638.8</v>
      </c>
      <c r="F1276">
        <v>2303.87</v>
      </c>
      <c r="G1276">
        <v>7541.99</v>
      </c>
      <c r="H1276">
        <v>1641.37</v>
      </c>
      <c r="I1276">
        <v>1641.06</v>
      </c>
      <c r="J1276">
        <v>1971.65</v>
      </c>
      <c r="K1276">
        <v>52076</v>
      </c>
      <c r="L1276">
        <v>5.3931699999999999E-2</v>
      </c>
      <c r="M1276">
        <v>0.93183700000000003</v>
      </c>
      <c r="N1276">
        <v>0</v>
      </c>
      <c r="O1276" t="s">
        <v>42</v>
      </c>
    </row>
    <row r="1277" spans="1:15" x14ac:dyDescent="0.25">
      <c r="A1277" t="s">
        <v>134</v>
      </c>
      <c r="B1277">
        <v>60971.9</v>
      </c>
      <c r="C1277">
        <v>60856.2</v>
      </c>
      <c r="D1277">
        <v>60854.2</v>
      </c>
      <c r="E1277">
        <v>60801</v>
      </c>
      <c r="F1277">
        <v>2173.6799999999998</v>
      </c>
      <c r="G1277">
        <v>7233.54</v>
      </c>
      <c r="H1277">
        <v>1581.64</v>
      </c>
      <c r="I1277">
        <v>1570</v>
      </c>
      <c r="J1277">
        <v>1919.54</v>
      </c>
      <c r="K1277">
        <v>49896.3</v>
      </c>
      <c r="L1277">
        <v>5.4964899999999997E-2</v>
      </c>
      <c r="M1277">
        <v>0.95027200000000001</v>
      </c>
      <c r="N1277">
        <v>180</v>
      </c>
      <c r="O1277" t="s">
        <v>42</v>
      </c>
    </row>
    <row r="1278" spans="1:15" x14ac:dyDescent="0.25">
      <c r="A1278" t="s">
        <v>134</v>
      </c>
      <c r="B1278">
        <v>62175.5</v>
      </c>
      <c r="C1278">
        <v>62051.8</v>
      </c>
      <c r="D1278">
        <v>62049.7</v>
      </c>
      <c r="E1278">
        <v>61995.8</v>
      </c>
      <c r="F1278">
        <v>2216.9299999999998</v>
      </c>
      <c r="G1278">
        <v>7319.06</v>
      </c>
      <c r="H1278">
        <v>1594.71</v>
      </c>
      <c r="I1278">
        <v>1609.48</v>
      </c>
      <c r="J1278">
        <v>1932.11</v>
      </c>
      <c r="K1278">
        <v>50961.9</v>
      </c>
      <c r="L1278">
        <v>5.41139E-2</v>
      </c>
      <c r="M1278">
        <v>0.94999500000000003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63836</v>
      </c>
      <c r="C1279">
        <v>63705.8</v>
      </c>
      <c r="D1279">
        <v>63703.8</v>
      </c>
      <c r="E1279">
        <v>63648.2</v>
      </c>
      <c r="F1279">
        <v>2272.2600000000002</v>
      </c>
      <c r="G1279">
        <v>7552.8</v>
      </c>
      <c r="H1279">
        <v>1651.83</v>
      </c>
      <c r="I1279">
        <v>1646.61</v>
      </c>
      <c r="J1279">
        <v>2010.19</v>
      </c>
      <c r="K1279">
        <v>52231.6</v>
      </c>
      <c r="L1279">
        <v>5.3933500000000002E-2</v>
      </c>
      <c r="M1279">
        <v>0.95669499999999996</v>
      </c>
      <c r="N1279">
        <v>191</v>
      </c>
      <c r="O1279" t="s">
        <v>42</v>
      </c>
    </row>
    <row r="1280" spans="1:15" x14ac:dyDescent="0.25">
      <c r="A1280" t="s">
        <v>134</v>
      </c>
      <c r="B1280">
        <v>61244.4</v>
      </c>
      <c r="C1280">
        <v>61122.8</v>
      </c>
      <c r="D1280">
        <v>61120.800000000003</v>
      </c>
      <c r="E1280">
        <v>61067.6</v>
      </c>
      <c r="F1280">
        <v>2193.17</v>
      </c>
      <c r="G1280">
        <v>7244.68</v>
      </c>
      <c r="H1280">
        <v>1569.01</v>
      </c>
      <c r="I1280">
        <v>1571.99</v>
      </c>
      <c r="J1280">
        <v>1895.31</v>
      </c>
      <c r="K1280">
        <v>49964.3</v>
      </c>
      <c r="L1280">
        <v>5.3997799999999999E-2</v>
      </c>
      <c r="M1280">
        <v>0.95764199999999999</v>
      </c>
      <c r="N1280">
        <v>176</v>
      </c>
      <c r="O1280" t="s">
        <v>42</v>
      </c>
    </row>
    <row r="1281" spans="1:25" x14ac:dyDescent="0.25">
      <c r="A1281" t="s">
        <v>134</v>
      </c>
      <c r="B1281">
        <v>62365.5</v>
      </c>
      <c r="C1281">
        <v>62248.4</v>
      </c>
      <c r="D1281">
        <v>62246.3</v>
      </c>
      <c r="E1281">
        <v>62192.1</v>
      </c>
      <c r="F1281">
        <v>2236.19</v>
      </c>
      <c r="G1281">
        <v>7349.23</v>
      </c>
      <c r="H1281">
        <v>1599.27</v>
      </c>
      <c r="I1281">
        <v>1609.05</v>
      </c>
      <c r="J1281">
        <v>1934.09</v>
      </c>
      <c r="K1281">
        <v>51199.6</v>
      </c>
      <c r="L1281">
        <v>5.3942299999999999E-2</v>
      </c>
      <c r="M1281">
        <v>0.94076199999999999</v>
      </c>
      <c r="N1281">
        <v>300</v>
      </c>
      <c r="O1281" t="s">
        <v>42</v>
      </c>
    </row>
    <row r="1282" spans="1:25" x14ac:dyDescent="0.25">
      <c r="A1282" t="s">
        <v>134</v>
      </c>
      <c r="B1282">
        <v>63886.6</v>
      </c>
      <c r="C1282">
        <v>63770.2</v>
      </c>
      <c r="D1282">
        <v>63768.1</v>
      </c>
      <c r="E1282">
        <v>63712.800000000003</v>
      </c>
      <c r="F1282">
        <v>2296.39</v>
      </c>
      <c r="G1282">
        <v>7547.65</v>
      </c>
      <c r="H1282">
        <v>1641.12</v>
      </c>
      <c r="I1282">
        <v>1651.61</v>
      </c>
      <c r="J1282">
        <v>2012.06</v>
      </c>
      <c r="K1282">
        <v>52345.599999999999</v>
      </c>
      <c r="L1282">
        <v>4.09488E-2</v>
      </c>
      <c r="M1282">
        <v>0.957901</v>
      </c>
      <c r="N1282">
        <v>90</v>
      </c>
      <c r="O1282" t="s">
        <v>42</v>
      </c>
    </row>
    <row r="1283" spans="1:25" x14ac:dyDescent="0.25">
      <c r="A1283" t="s">
        <v>134</v>
      </c>
      <c r="B1283">
        <v>61907.9</v>
      </c>
      <c r="C1283">
        <v>61784.4</v>
      </c>
      <c r="D1283">
        <v>61782.400000000001</v>
      </c>
      <c r="E1283">
        <v>61728.6</v>
      </c>
      <c r="F1283">
        <v>2225.1</v>
      </c>
      <c r="G1283">
        <v>7332.19</v>
      </c>
      <c r="H1283">
        <v>1591.28</v>
      </c>
      <c r="I1283">
        <v>1602.65</v>
      </c>
      <c r="J1283">
        <v>1916.69</v>
      </c>
      <c r="K1283">
        <v>50645.7</v>
      </c>
      <c r="L1283">
        <v>5.4186900000000003E-2</v>
      </c>
      <c r="M1283">
        <v>0.93183099999999996</v>
      </c>
      <c r="N1283">
        <v>479</v>
      </c>
      <c r="O1283" t="s">
        <v>42</v>
      </c>
    </row>
    <row r="1284" spans="1:25" x14ac:dyDescent="0.25">
      <c r="A1284" t="s">
        <v>134</v>
      </c>
      <c r="B1284">
        <v>62990</v>
      </c>
      <c r="C1284">
        <v>62865.7</v>
      </c>
      <c r="D1284">
        <v>62863.6</v>
      </c>
      <c r="E1284">
        <v>62809</v>
      </c>
      <c r="F1284">
        <v>2264.2399999999998</v>
      </c>
      <c r="G1284">
        <v>7461.36</v>
      </c>
      <c r="H1284">
        <v>1612.41</v>
      </c>
      <c r="I1284">
        <v>1616.43</v>
      </c>
      <c r="J1284">
        <v>1955.49</v>
      </c>
      <c r="K1284">
        <v>51476.1</v>
      </c>
      <c r="L1284">
        <v>5.7139099999999998E-2</v>
      </c>
      <c r="M1284">
        <v>0.95823499999999995</v>
      </c>
      <c r="N1284">
        <v>293</v>
      </c>
      <c r="O1284" t="s">
        <v>42</v>
      </c>
    </row>
    <row r="1285" spans="1:25" x14ac:dyDescent="0.25">
      <c r="A1285" t="s">
        <v>134</v>
      </c>
      <c r="B1285">
        <v>60774.1</v>
      </c>
      <c r="C1285">
        <v>60651.4</v>
      </c>
      <c r="D1285">
        <v>60649.4</v>
      </c>
      <c r="E1285">
        <v>60596.6</v>
      </c>
      <c r="F1285">
        <v>2179.59</v>
      </c>
      <c r="G1285">
        <v>7199.94</v>
      </c>
      <c r="H1285">
        <v>1558.99</v>
      </c>
      <c r="I1285">
        <v>1565.89</v>
      </c>
      <c r="J1285">
        <v>1917.06</v>
      </c>
      <c r="K1285">
        <v>49672.7</v>
      </c>
      <c r="L1285">
        <v>5.4072599999999998E-2</v>
      </c>
      <c r="M1285">
        <v>0.95043500000000003</v>
      </c>
      <c r="N1285">
        <v>127</v>
      </c>
      <c r="O1285" t="s">
        <v>42</v>
      </c>
    </row>
    <row r="1286" spans="1:25" x14ac:dyDescent="0.25">
      <c r="A1286" t="s">
        <v>134</v>
      </c>
      <c r="B1286">
        <v>63233.5</v>
      </c>
      <c r="C1286">
        <v>63101.3</v>
      </c>
      <c r="D1286">
        <v>63099.3</v>
      </c>
      <c r="E1286">
        <v>63044.3</v>
      </c>
      <c r="F1286">
        <v>2272.14</v>
      </c>
      <c r="G1286">
        <v>7524.42</v>
      </c>
      <c r="H1286">
        <v>1618.81</v>
      </c>
      <c r="I1286">
        <v>1645.22</v>
      </c>
      <c r="J1286">
        <v>1996.91</v>
      </c>
      <c r="K1286">
        <v>51626</v>
      </c>
      <c r="L1286">
        <v>5.3916499999999999E-2</v>
      </c>
      <c r="M1286">
        <v>0.93183499999999997</v>
      </c>
      <c r="N1286">
        <v>638</v>
      </c>
      <c r="O1286" t="s">
        <v>42</v>
      </c>
    </row>
    <row r="1287" spans="1:25" x14ac:dyDescent="0.25">
      <c r="A1287" t="s">
        <v>134</v>
      </c>
      <c r="B1287">
        <v>62128.800000000003</v>
      </c>
      <c r="C1287">
        <v>62005.3</v>
      </c>
      <c r="D1287">
        <v>62003.199999999997</v>
      </c>
      <c r="E1287">
        <v>61948.7</v>
      </c>
      <c r="F1287">
        <v>2211.64</v>
      </c>
      <c r="G1287">
        <v>7394.1</v>
      </c>
      <c r="H1287">
        <v>1597.08</v>
      </c>
      <c r="I1287">
        <v>1604.65</v>
      </c>
      <c r="J1287">
        <v>1938.53</v>
      </c>
      <c r="K1287">
        <v>50698.7</v>
      </c>
      <c r="L1287">
        <v>5.3942299999999999E-2</v>
      </c>
      <c r="M1287">
        <v>0.957735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60840.5</v>
      </c>
      <c r="C1288">
        <v>60722</v>
      </c>
      <c r="D1288">
        <v>60719.9</v>
      </c>
      <c r="E1288">
        <v>60666.8</v>
      </c>
      <c r="F1288">
        <v>2166.48</v>
      </c>
      <c r="G1288">
        <v>7326.37</v>
      </c>
      <c r="H1288">
        <v>1599.15</v>
      </c>
      <c r="I1288">
        <v>1579.26</v>
      </c>
      <c r="J1288">
        <v>1917.65</v>
      </c>
      <c r="K1288">
        <v>49677.7</v>
      </c>
      <c r="L1288">
        <v>4.9545400000000003E-2</v>
      </c>
      <c r="M1288">
        <v>0.931836</v>
      </c>
      <c r="N1288">
        <v>48</v>
      </c>
      <c r="O1288" t="s">
        <v>42</v>
      </c>
      <c r="R1288">
        <f>AVERAGE(B1239:B1288)</f>
        <v>62620.503999999986</v>
      </c>
      <c r="S1288">
        <f>AVERAGE(C1239:C1288)</f>
        <v>62498.475999999981</v>
      </c>
      <c r="U1288">
        <f>_xlfn.VAR.P(B1239:B1288)</f>
        <v>1409498.1859839999</v>
      </c>
      <c r="V1288">
        <f>_xlfn.VAR.P(C1239:C1288)</f>
        <v>1404061.0390239989</v>
      </c>
      <c r="X1288">
        <f>1.96*SQRT(U1288)/50</f>
        <v>46.539137212785256</v>
      </c>
      <c r="Y1288">
        <f>1.96*SQRT(V1288)/50</f>
        <v>46.44928799245298</v>
      </c>
    </row>
    <row r="1289" spans="1:25" x14ac:dyDescent="0.25">
      <c r="A1289" t="s">
        <v>135</v>
      </c>
      <c r="B1289">
        <v>3131029.2035610001</v>
      </c>
      <c r="C1289" t="s">
        <v>36</v>
      </c>
    </row>
    <row r="1290" spans="1:25" x14ac:dyDescent="0.25">
      <c r="A1290" t="s">
        <v>136</v>
      </c>
      <c r="B1290">
        <v>55278.400000000001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5.3917E-2</v>
      </c>
      <c r="L1290">
        <v>0.93179500000000004</v>
      </c>
      <c r="M1290">
        <v>476</v>
      </c>
      <c r="N1290" t="s">
        <v>42</v>
      </c>
    </row>
    <row r="1291" spans="1:25" x14ac:dyDescent="0.25">
      <c r="A1291" t="s">
        <v>136</v>
      </c>
      <c r="B1291">
        <v>54890.5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5.3983099999999999E-2</v>
      </c>
      <c r="L1291">
        <v>0.93122700000000003</v>
      </c>
      <c r="M1291">
        <v>0</v>
      </c>
      <c r="N1291" t="s">
        <v>42</v>
      </c>
    </row>
    <row r="1292" spans="1:25" x14ac:dyDescent="0.25">
      <c r="A1292" t="s">
        <v>136</v>
      </c>
      <c r="B1292">
        <v>55719.6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5.4135099999999998E-2</v>
      </c>
      <c r="L1292">
        <v>0.931836</v>
      </c>
      <c r="M1292">
        <v>0</v>
      </c>
      <c r="N1292" t="s">
        <v>42</v>
      </c>
    </row>
    <row r="1293" spans="1:25" x14ac:dyDescent="0.25">
      <c r="A1293" t="s">
        <v>136</v>
      </c>
      <c r="B1293">
        <v>55313.3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5.3935999999999998E-2</v>
      </c>
      <c r="L1293">
        <v>0.95340499999999995</v>
      </c>
      <c r="M1293">
        <v>0</v>
      </c>
      <c r="N1293" t="s">
        <v>42</v>
      </c>
    </row>
    <row r="1294" spans="1:25" x14ac:dyDescent="0.25">
      <c r="A1294" t="s">
        <v>136</v>
      </c>
      <c r="B1294">
        <v>54253.1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5.3940799999999997E-2</v>
      </c>
      <c r="L1294">
        <v>0.93173099999999998</v>
      </c>
      <c r="M1294">
        <v>447</v>
      </c>
      <c r="N1294" t="s">
        <v>42</v>
      </c>
    </row>
    <row r="1295" spans="1:25" x14ac:dyDescent="0.25">
      <c r="A1295" t="s">
        <v>136</v>
      </c>
      <c r="B1295">
        <v>54511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5.4085399999999999E-2</v>
      </c>
      <c r="L1295">
        <v>0.95340599999999998</v>
      </c>
      <c r="M1295">
        <v>433</v>
      </c>
      <c r="N1295" t="s">
        <v>42</v>
      </c>
    </row>
    <row r="1296" spans="1:25" x14ac:dyDescent="0.25">
      <c r="A1296" t="s">
        <v>136</v>
      </c>
      <c r="B1296">
        <v>55374.7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5.4227900000000002E-2</v>
      </c>
      <c r="L1296">
        <v>0.93183199999999999</v>
      </c>
      <c r="M1296">
        <v>152</v>
      </c>
      <c r="N1296" t="s">
        <v>42</v>
      </c>
    </row>
    <row r="1297" spans="1:14" x14ac:dyDescent="0.25">
      <c r="A1297" t="s">
        <v>136</v>
      </c>
      <c r="B1297">
        <v>55180.7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5.4564300000000003E-2</v>
      </c>
      <c r="L1297">
        <v>0.93182100000000001</v>
      </c>
      <c r="M1297">
        <v>665</v>
      </c>
      <c r="N1297" t="s">
        <v>42</v>
      </c>
    </row>
    <row r="1298" spans="1:14" x14ac:dyDescent="0.25">
      <c r="A1298" t="s">
        <v>136</v>
      </c>
      <c r="B1298">
        <v>53906.3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5.3927999999999997E-2</v>
      </c>
      <c r="L1298">
        <v>0.95657000000000003</v>
      </c>
      <c r="M1298">
        <v>0</v>
      </c>
      <c r="N1298" t="s">
        <v>42</v>
      </c>
    </row>
    <row r="1299" spans="1:14" x14ac:dyDescent="0.25">
      <c r="A1299" t="s">
        <v>136</v>
      </c>
      <c r="B1299">
        <v>56664.9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5.5775199999999997E-2</v>
      </c>
      <c r="L1299">
        <v>0.95485299999999995</v>
      </c>
      <c r="M1299">
        <v>0</v>
      </c>
      <c r="N1299" t="s">
        <v>42</v>
      </c>
    </row>
    <row r="1300" spans="1:14" x14ac:dyDescent="0.25">
      <c r="A1300" t="s">
        <v>136</v>
      </c>
      <c r="B1300">
        <v>54710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5.5219200000000003E-2</v>
      </c>
      <c r="L1300">
        <v>0.931836</v>
      </c>
      <c r="M1300">
        <v>381</v>
      </c>
      <c r="N1300" t="s">
        <v>42</v>
      </c>
    </row>
    <row r="1301" spans="1:14" x14ac:dyDescent="0.25">
      <c r="A1301" t="s">
        <v>136</v>
      </c>
      <c r="B1301">
        <v>56313.599999999999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5.39122E-2</v>
      </c>
      <c r="L1301">
        <v>0.95680100000000001</v>
      </c>
      <c r="M1301">
        <v>184</v>
      </c>
      <c r="N1301" t="s">
        <v>42</v>
      </c>
    </row>
    <row r="1302" spans="1:14" x14ac:dyDescent="0.25">
      <c r="A1302" t="s">
        <v>136</v>
      </c>
      <c r="B1302">
        <v>55147.8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5.78836E-2</v>
      </c>
      <c r="L1302">
        <v>0.95852099999999996</v>
      </c>
      <c r="M1302">
        <v>0</v>
      </c>
      <c r="N1302" t="s">
        <v>42</v>
      </c>
    </row>
    <row r="1303" spans="1:14" x14ac:dyDescent="0.25">
      <c r="A1303" t="s">
        <v>136</v>
      </c>
      <c r="B1303">
        <v>53875.1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5.4258199999999999E-2</v>
      </c>
      <c r="L1303">
        <v>0.931836</v>
      </c>
      <c r="M1303">
        <v>0</v>
      </c>
      <c r="N1303" t="s">
        <v>42</v>
      </c>
    </row>
    <row r="1304" spans="1:14" x14ac:dyDescent="0.25">
      <c r="A1304" t="s">
        <v>136</v>
      </c>
      <c r="B1304">
        <v>56139.3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5.4559400000000001E-2</v>
      </c>
      <c r="L1304">
        <v>0.93181199999999997</v>
      </c>
      <c r="M1304">
        <v>516</v>
      </c>
      <c r="N1304" t="s">
        <v>42</v>
      </c>
    </row>
    <row r="1305" spans="1:14" x14ac:dyDescent="0.25">
      <c r="A1305" t="s">
        <v>136</v>
      </c>
      <c r="B1305">
        <v>54058.5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3.8667600000000003E-2</v>
      </c>
      <c r="L1305">
        <v>0.95378499999999999</v>
      </c>
      <c r="M1305">
        <v>57</v>
      </c>
      <c r="N1305" t="s">
        <v>42</v>
      </c>
    </row>
    <row r="1306" spans="1:14" x14ac:dyDescent="0.25">
      <c r="A1306" t="s">
        <v>136</v>
      </c>
      <c r="B1306">
        <v>54346.400000000001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5.39327E-2</v>
      </c>
      <c r="L1306">
        <v>0.95159300000000002</v>
      </c>
      <c r="M1306">
        <v>162</v>
      </c>
      <c r="N1306" t="s">
        <v>42</v>
      </c>
    </row>
    <row r="1307" spans="1:14" x14ac:dyDescent="0.25">
      <c r="A1307" t="s">
        <v>136</v>
      </c>
      <c r="B1307">
        <v>54600.1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5.3949299999999999E-2</v>
      </c>
      <c r="L1307">
        <v>0.931836</v>
      </c>
      <c r="M1307">
        <v>96</v>
      </c>
      <c r="N1307" t="s">
        <v>42</v>
      </c>
    </row>
    <row r="1308" spans="1:14" x14ac:dyDescent="0.25">
      <c r="A1308" t="s">
        <v>136</v>
      </c>
      <c r="B1308">
        <v>54597.3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5.39491E-2</v>
      </c>
      <c r="L1308">
        <v>0.931836</v>
      </c>
      <c r="M1308">
        <v>0</v>
      </c>
      <c r="N1308" t="s">
        <v>42</v>
      </c>
    </row>
    <row r="1309" spans="1:14" x14ac:dyDescent="0.25">
      <c r="A1309" t="s">
        <v>136</v>
      </c>
      <c r="B1309">
        <v>53959.9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5.3983700000000003E-2</v>
      </c>
      <c r="L1309">
        <v>0.936276</v>
      </c>
      <c r="M1309">
        <v>24</v>
      </c>
      <c r="N1309" t="s">
        <v>42</v>
      </c>
    </row>
    <row r="1310" spans="1:14" x14ac:dyDescent="0.25">
      <c r="A1310" t="s">
        <v>136</v>
      </c>
      <c r="B1310">
        <v>54978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5.4073900000000001E-2</v>
      </c>
      <c r="L1310">
        <v>0.95809599999999995</v>
      </c>
      <c r="M1310">
        <v>13</v>
      </c>
      <c r="N1310" t="s">
        <v>42</v>
      </c>
    </row>
    <row r="1311" spans="1:14" x14ac:dyDescent="0.25">
      <c r="A1311" t="s">
        <v>136</v>
      </c>
      <c r="B1311">
        <v>54971.9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5.5823699999999997E-2</v>
      </c>
      <c r="L1311">
        <v>0.95146399999999998</v>
      </c>
      <c r="M1311">
        <v>0</v>
      </c>
      <c r="N1311" t="s">
        <v>42</v>
      </c>
    </row>
    <row r="1312" spans="1:14" x14ac:dyDescent="0.25">
      <c r="A1312" t="s">
        <v>136</v>
      </c>
      <c r="B1312">
        <v>54161.7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5.3915200000000003E-2</v>
      </c>
      <c r="L1312">
        <v>0.93369000000000002</v>
      </c>
      <c r="M1312">
        <v>29</v>
      </c>
      <c r="N1312" t="s">
        <v>42</v>
      </c>
    </row>
    <row r="1313" spans="1:14" x14ac:dyDescent="0.25">
      <c r="A1313" t="s">
        <v>136</v>
      </c>
      <c r="B1313">
        <v>55243.6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5.3911599999999997E-2</v>
      </c>
      <c r="L1313">
        <v>0.931836</v>
      </c>
      <c r="M1313">
        <v>0</v>
      </c>
      <c r="N1313" t="s">
        <v>42</v>
      </c>
    </row>
    <row r="1314" spans="1:14" x14ac:dyDescent="0.25">
      <c r="A1314" t="s">
        <v>136</v>
      </c>
      <c r="B1314">
        <v>53817.1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5.4163299999999998E-2</v>
      </c>
      <c r="L1314">
        <v>0.95902799999999999</v>
      </c>
      <c r="M1314">
        <v>0</v>
      </c>
      <c r="N1314" t="s">
        <v>42</v>
      </c>
    </row>
    <row r="1315" spans="1:14" x14ac:dyDescent="0.25">
      <c r="A1315" t="s">
        <v>136</v>
      </c>
      <c r="B1315">
        <v>55351.1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7.7404799999999996E-2</v>
      </c>
      <c r="L1315">
        <v>0.95254300000000003</v>
      </c>
      <c r="M1315">
        <v>193</v>
      </c>
      <c r="N1315" t="s">
        <v>42</v>
      </c>
    </row>
    <row r="1316" spans="1:14" x14ac:dyDescent="0.25">
      <c r="A1316" t="s">
        <v>136</v>
      </c>
      <c r="B1316">
        <v>54176.5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5.3933500000000002E-2</v>
      </c>
      <c r="L1316">
        <v>0.95653299999999997</v>
      </c>
      <c r="M1316">
        <v>0</v>
      </c>
      <c r="N1316" t="s">
        <v>42</v>
      </c>
    </row>
    <row r="1317" spans="1:14" x14ac:dyDescent="0.25">
      <c r="A1317" t="s">
        <v>136</v>
      </c>
      <c r="B1317">
        <v>55116.1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5.42522E-2</v>
      </c>
      <c r="L1317">
        <v>0.95747800000000005</v>
      </c>
      <c r="M1317">
        <v>0</v>
      </c>
      <c r="N1317" t="s">
        <v>42</v>
      </c>
    </row>
    <row r="1318" spans="1:14" x14ac:dyDescent="0.25">
      <c r="A1318" t="s">
        <v>136</v>
      </c>
      <c r="B1318">
        <v>56011.4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5.4684700000000003E-2</v>
      </c>
      <c r="L1318">
        <v>0.958623</v>
      </c>
      <c r="M1318">
        <v>406</v>
      </c>
      <c r="N1318" t="s">
        <v>42</v>
      </c>
    </row>
    <row r="1319" spans="1:14" x14ac:dyDescent="0.25">
      <c r="A1319" t="s">
        <v>136</v>
      </c>
      <c r="B1319">
        <v>53944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5.5317400000000003E-2</v>
      </c>
      <c r="L1319">
        <v>0.94077900000000003</v>
      </c>
      <c r="M1319">
        <v>0</v>
      </c>
      <c r="N1319" t="s">
        <v>42</v>
      </c>
    </row>
    <row r="1320" spans="1:14" x14ac:dyDescent="0.25">
      <c r="A1320" t="s">
        <v>136</v>
      </c>
      <c r="B1320">
        <v>54573.5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5.4310200000000003E-2</v>
      </c>
      <c r="L1320">
        <v>0.95897299999999996</v>
      </c>
      <c r="M1320">
        <v>0</v>
      </c>
      <c r="N1320" t="s">
        <v>42</v>
      </c>
    </row>
    <row r="1321" spans="1:14" x14ac:dyDescent="0.25">
      <c r="A1321" t="s">
        <v>136</v>
      </c>
      <c r="B1321">
        <v>54481.5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5.3909499999999999E-2</v>
      </c>
      <c r="L1321">
        <v>0.946855</v>
      </c>
      <c r="M1321">
        <v>57</v>
      </c>
      <c r="N1321" t="s">
        <v>42</v>
      </c>
    </row>
    <row r="1322" spans="1:14" x14ac:dyDescent="0.25">
      <c r="A1322" t="s">
        <v>136</v>
      </c>
      <c r="B1322">
        <v>54605.5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6.1306199999999998E-2</v>
      </c>
      <c r="L1322">
        <v>0.93183400000000005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57128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5.4294200000000001E-2</v>
      </c>
      <c r="L1323">
        <v>0.931836</v>
      </c>
      <c r="M1323">
        <v>811</v>
      </c>
      <c r="N1323" t="s">
        <v>42</v>
      </c>
    </row>
    <row r="1324" spans="1:14" x14ac:dyDescent="0.25">
      <c r="A1324" t="s">
        <v>136</v>
      </c>
      <c r="B1324">
        <v>56862.400000000001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5.40239E-2</v>
      </c>
      <c r="L1324">
        <v>0.955237</v>
      </c>
      <c r="M1324">
        <v>15</v>
      </c>
      <c r="N1324" t="s">
        <v>42</v>
      </c>
    </row>
    <row r="1325" spans="1:14" x14ac:dyDescent="0.25">
      <c r="A1325" t="s">
        <v>136</v>
      </c>
      <c r="B1325">
        <v>55329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5.4053799999999999E-2</v>
      </c>
      <c r="L1325">
        <v>0.93183000000000005</v>
      </c>
      <c r="M1325">
        <v>91</v>
      </c>
      <c r="N1325" t="s">
        <v>42</v>
      </c>
    </row>
    <row r="1326" spans="1:14" x14ac:dyDescent="0.25">
      <c r="A1326" t="s">
        <v>136</v>
      </c>
      <c r="B1326">
        <v>55723.3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5.5711499999999997E-2</v>
      </c>
      <c r="L1326">
        <v>0.95387</v>
      </c>
      <c r="M1326">
        <v>88</v>
      </c>
      <c r="N1326" t="s">
        <v>42</v>
      </c>
    </row>
    <row r="1327" spans="1:14" x14ac:dyDescent="0.25">
      <c r="A1327" t="s">
        <v>136</v>
      </c>
      <c r="B1327">
        <v>55413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5.3960800000000003E-2</v>
      </c>
      <c r="L1327">
        <v>0.93182900000000002</v>
      </c>
      <c r="M1327">
        <v>79</v>
      </c>
      <c r="N1327" t="s">
        <v>42</v>
      </c>
    </row>
    <row r="1328" spans="1:14" x14ac:dyDescent="0.25">
      <c r="A1328" t="s">
        <v>136</v>
      </c>
      <c r="B1328">
        <v>54923.4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5.4831100000000001E-2</v>
      </c>
      <c r="L1328">
        <v>0.931836</v>
      </c>
      <c r="M1328">
        <v>121</v>
      </c>
      <c r="N1328" t="s">
        <v>42</v>
      </c>
    </row>
    <row r="1329" spans="1:25" x14ac:dyDescent="0.25">
      <c r="A1329" t="s">
        <v>136</v>
      </c>
      <c r="B1329">
        <v>54835.4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5.3969700000000002E-2</v>
      </c>
      <c r="L1329">
        <v>0.94625000000000004</v>
      </c>
      <c r="M1329">
        <v>161</v>
      </c>
      <c r="N1329" t="s">
        <v>42</v>
      </c>
    </row>
    <row r="1330" spans="1:25" x14ac:dyDescent="0.25">
      <c r="A1330" t="s">
        <v>136</v>
      </c>
      <c r="B1330">
        <v>53819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5.4101700000000003E-2</v>
      </c>
      <c r="L1330">
        <v>0.93183700000000003</v>
      </c>
      <c r="M1330">
        <v>284</v>
      </c>
      <c r="N1330" t="s">
        <v>42</v>
      </c>
    </row>
    <row r="1331" spans="1:25" x14ac:dyDescent="0.25">
      <c r="A1331" t="s">
        <v>136</v>
      </c>
      <c r="B1331">
        <v>55905.4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3.8475099999999998E-2</v>
      </c>
      <c r="L1331">
        <v>0.95909999999999995</v>
      </c>
      <c r="M1331">
        <v>82</v>
      </c>
      <c r="N1331" t="s">
        <v>42</v>
      </c>
    </row>
    <row r="1332" spans="1:25" x14ac:dyDescent="0.25">
      <c r="A1332" t="s">
        <v>136</v>
      </c>
      <c r="B1332">
        <v>54485.4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5.4200699999999997E-2</v>
      </c>
      <c r="L1332">
        <v>0.95735800000000004</v>
      </c>
      <c r="M1332">
        <v>41</v>
      </c>
      <c r="N1332" t="s">
        <v>42</v>
      </c>
    </row>
    <row r="1333" spans="1:25" x14ac:dyDescent="0.25">
      <c r="A1333" t="s">
        <v>136</v>
      </c>
      <c r="B1333">
        <v>54496.9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5.4494599999999997E-2</v>
      </c>
      <c r="L1333">
        <v>0.93183199999999999</v>
      </c>
      <c r="M1333">
        <v>386</v>
      </c>
      <c r="N1333" t="s">
        <v>42</v>
      </c>
    </row>
    <row r="1334" spans="1:25" x14ac:dyDescent="0.25">
      <c r="A1334" t="s">
        <v>136</v>
      </c>
      <c r="B1334">
        <v>54814.9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5.3914900000000002E-2</v>
      </c>
      <c r="L1334">
        <v>0.95441100000000001</v>
      </c>
      <c r="M1334">
        <v>75</v>
      </c>
      <c r="N1334" t="s">
        <v>42</v>
      </c>
    </row>
    <row r="1335" spans="1:25" x14ac:dyDescent="0.25">
      <c r="A1335" t="s">
        <v>136</v>
      </c>
      <c r="B1335">
        <v>54179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5.4427299999999998E-2</v>
      </c>
      <c r="L1335">
        <v>0.94523500000000005</v>
      </c>
      <c r="M1335">
        <v>0</v>
      </c>
      <c r="N1335" t="s">
        <v>42</v>
      </c>
    </row>
    <row r="1336" spans="1:25" x14ac:dyDescent="0.25">
      <c r="A1336" t="s">
        <v>136</v>
      </c>
      <c r="B1336">
        <v>55850.1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5.3911899999999999E-2</v>
      </c>
      <c r="L1336">
        <v>0.95808199999999999</v>
      </c>
      <c r="M1336">
        <v>331</v>
      </c>
      <c r="N1336" t="s">
        <v>42</v>
      </c>
    </row>
    <row r="1337" spans="1:25" x14ac:dyDescent="0.25">
      <c r="A1337" t="s">
        <v>136</v>
      </c>
      <c r="B1337">
        <v>55390.3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5.3910600000000003E-2</v>
      </c>
      <c r="L1337">
        <v>0.95922499999999999</v>
      </c>
      <c r="M1337">
        <v>969</v>
      </c>
      <c r="N1337" t="s">
        <v>42</v>
      </c>
    </row>
    <row r="1338" spans="1:25" x14ac:dyDescent="0.25">
      <c r="A1338" t="s">
        <v>136</v>
      </c>
      <c r="B1338">
        <v>53395.5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5.4285600000000003E-2</v>
      </c>
      <c r="L1338">
        <v>0.95911599999999997</v>
      </c>
      <c r="M1338">
        <v>240</v>
      </c>
      <c r="N1338" t="s">
        <v>42</v>
      </c>
    </row>
    <row r="1339" spans="1:25" x14ac:dyDescent="0.25">
      <c r="A1339" t="s">
        <v>136</v>
      </c>
      <c r="B1339">
        <v>58287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5.4392599999999999E-2</v>
      </c>
      <c r="L1339">
        <v>0.93183499999999997</v>
      </c>
      <c r="M1339">
        <v>104</v>
      </c>
      <c r="N1339" t="s">
        <v>42</v>
      </c>
    </row>
    <row r="1340" spans="1:25" x14ac:dyDescent="0.25">
      <c r="A1340" t="s">
        <v>136</v>
      </c>
      <c r="B1340">
        <v>55280.1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5.3960399999999999E-2</v>
      </c>
      <c r="L1340">
        <v>0.95319500000000001</v>
      </c>
      <c r="M1340">
        <v>292</v>
      </c>
      <c r="N1340" t="s">
        <v>42</v>
      </c>
    </row>
    <row r="1341" spans="1:25" x14ac:dyDescent="0.25">
      <c r="A1341" t="s">
        <v>136</v>
      </c>
      <c r="B1341">
        <v>55427.3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5.4552499999999997E-2</v>
      </c>
      <c r="L1341">
        <v>0.94189100000000003</v>
      </c>
      <c r="M1341">
        <v>53</v>
      </c>
      <c r="N1341" t="s">
        <v>42</v>
      </c>
    </row>
    <row r="1342" spans="1:25" x14ac:dyDescent="0.25">
      <c r="A1342" t="s">
        <v>136</v>
      </c>
      <c r="B1342">
        <v>55646.1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5.4135500000000003E-2</v>
      </c>
      <c r="L1342">
        <v>0.936554</v>
      </c>
      <c r="M1342">
        <v>376</v>
      </c>
      <c r="N1342" t="s">
        <v>42</v>
      </c>
    </row>
    <row r="1343" spans="1:25" x14ac:dyDescent="0.25">
      <c r="A1343" t="s">
        <v>136</v>
      </c>
      <c r="B1343">
        <v>56349.1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5.4371700000000002E-2</v>
      </c>
      <c r="L1343">
        <v>0.95641200000000004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55301.5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5.4431199999999999E-2</v>
      </c>
      <c r="L1344">
        <v>0.94599</v>
      </c>
      <c r="M1344">
        <v>0</v>
      </c>
      <c r="N1344" t="s">
        <v>42</v>
      </c>
      <c r="R1344">
        <f>AVERAGE(B1295:B1344)</f>
        <v>55073.191999999995</v>
      </c>
      <c r="S1344">
        <f>AVERAGE(C1295:C1344)</f>
        <v>0</v>
      </c>
      <c r="U1344">
        <f>_xlfn.VAR.P(B1295:B1344)</f>
        <v>921251.88273600012</v>
      </c>
      <c r="V1344">
        <f>_xlfn.VAR.P(C1295:C1344)</f>
        <v>0</v>
      </c>
      <c r="X1344">
        <f>1.96*SQRT(U1344)/50</f>
        <v>37.624891934561717</v>
      </c>
      <c r="Y1344">
        <f>1.96*SQRT(V1344)/50</f>
        <v>0</v>
      </c>
    </row>
    <row r="1345" spans="1:13" x14ac:dyDescent="0.25">
      <c r="A1345" t="s">
        <v>137</v>
      </c>
      <c r="B1345">
        <v>2753663.5409869999</v>
      </c>
      <c r="C1345" t="s">
        <v>36</v>
      </c>
    </row>
    <row r="1346" spans="1:13" x14ac:dyDescent="0.25">
      <c r="A1346" t="s">
        <v>138</v>
      </c>
      <c r="B1346">
        <v>54111.3</v>
      </c>
      <c r="C1346">
        <v>54110.9</v>
      </c>
      <c r="D1346">
        <v>54108.9</v>
      </c>
      <c r="E1346">
        <v>54055.6</v>
      </c>
      <c r="F1346">
        <v>2215.1999999999998</v>
      </c>
      <c r="G1346">
        <v>0</v>
      </c>
      <c r="H1346">
        <v>1640.71</v>
      </c>
      <c r="I1346">
        <v>0</v>
      </c>
      <c r="J1346">
        <v>6.56717E-2</v>
      </c>
      <c r="K1346">
        <v>0.931836</v>
      </c>
      <c r="L1346">
        <v>0</v>
      </c>
      <c r="M1346" t="s">
        <v>42</v>
      </c>
    </row>
    <row r="1347" spans="1:13" x14ac:dyDescent="0.25">
      <c r="A1347" t="s">
        <v>138</v>
      </c>
      <c r="B1347">
        <v>54064.4</v>
      </c>
      <c r="C1347">
        <v>54064</v>
      </c>
      <c r="D1347">
        <v>54061.9</v>
      </c>
      <c r="E1347">
        <v>54008.7</v>
      </c>
      <c r="F1347">
        <v>2198.6</v>
      </c>
      <c r="G1347">
        <v>0</v>
      </c>
      <c r="H1347">
        <v>1636.56</v>
      </c>
      <c r="I1347">
        <v>0</v>
      </c>
      <c r="J1347">
        <v>5.4192999999999998E-2</v>
      </c>
      <c r="K1347">
        <v>0.93183499999999997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53874.6</v>
      </c>
      <c r="C1348">
        <v>53874.1</v>
      </c>
      <c r="D1348">
        <v>53872.1</v>
      </c>
      <c r="E1348">
        <v>53819.1</v>
      </c>
      <c r="F1348">
        <v>2189.62</v>
      </c>
      <c r="G1348">
        <v>0</v>
      </c>
      <c r="H1348">
        <v>1622.68</v>
      </c>
      <c r="I1348">
        <v>0</v>
      </c>
      <c r="J1348">
        <v>5.3917300000000001E-2</v>
      </c>
      <c r="K1348">
        <v>0.93168499999999999</v>
      </c>
      <c r="L1348">
        <v>0</v>
      </c>
      <c r="M1348" t="s">
        <v>42</v>
      </c>
    </row>
    <row r="1349" spans="1:13" x14ac:dyDescent="0.25">
      <c r="A1349" t="s">
        <v>138</v>
      </c>
      <c r="B1349">
        <v>54659.199999999997</v>
      </c>
      <c r="C1349">
        <v>54658.8</v>
      </c>
      <c r="D1349">
        <v>54656.7</v>
      </c>
      <c r="E1349">
        <v>54602.8</v>
      </c>
      <c r="F1349">
        <v>2223.94</v>
      </c>
      <c r="G1349">
        <v>0</v>
      </c>
      <c r="H1349">
        <v>1647.94</v>
      </c>
      <c r="I1349">
        <v>0</v>
      </c>
      <c r="J1349">
        <v>5.3974399999999999E-2</v>
      </c>
      <c r="K1349">
        <v>0.93181899999999995</v>
      </c>
      <c r="L1349">
        <v>0</v>
      </c>
      <c r="M1349" t="s">
        <v>42</v>
      </c>
    </row>
    <row r="1350" spans="1:13" x14ac:dyDescent="0.25">
      <c r="A1350" t="s">
        <v>138</v>
      </c>
      <c r="B1350">
        <v>54083.8</v>
      </c>
      <c r="C1350">
        <v>54083.3</v>
      </c>
      <c r="D1350">
        <v>54081.2</v>
      </c>
      <c r="E1350">
        <v>54028.2</v>
      </c>
      <c r="F1350">
        <v>2190.33</v>
      </c>
      <c r="G1350">
        <v>0</v>
      </c>
      <c r="H1350">
        <v>1602.36</v>
      </c>
      <c r="I1350">
        <v>0</v>
      </c>
      <c r="J1350">
        <v>5.3913700000000002E-2</v>
      </c>
      <c r="K1350">
        <v>0.93183199999999999</v>
      </c>
      <c r="L1350">
        <v>0</v>
      </c>
      <c r="M1350" t="s">
        <v>42</v>
      </c>
    </row>
    <row r="1351" spans="1:13" x14ac:dyDescent="0.25">
      <c r="A1351" t="s">
        <v>138</v>
      </c>
      <c r="B1351">
        <v>54769.1</v>
      </c>
      <c r="C1351">
        <v>54768.7</v>
      </c>
      <c r="D1351">
        <v>54766.7</v>
      </c>
      <c r="E1351">
        <v>54712.9</v>
      </c>
      <c r="F1351">
        <v>2227.88</v>
      </c>
      <c r="G1351">
        <v>0</v>
      </c>
      <c r="H1351">
        <v>1632.31</v>
      </c>
      <c r="I1351">
        <v>0</v>
      </c>
      <c r="J1351">
        <v>6.1619599999999997E-2</v>
      </c>
      <c r="K1351">
        <v>0.93182200000000004</v>
      </c>
      <c r="L1351">
        <v>0</v>
      </c>
      <c r="M1351" t="s">
        <v>42</v>
      </c>
    </row>
    <row r="1352" spans="1:13" x14ac:dyDescent="0.25">
      <c r="A1352" t="s">
        <v>138</v>
      </c>
      <c r="B1352">
        <v>53841.599999999999</v>
      </c>
      <c r="C1352">
        <v>53841.2</v>
      </c>
      <c r="D1352">
        <v>53839.199999999997</v>
      </c>
      <c r="E1352">
        <v>53786.1</v>
      </c>
      <c r="F1352">
        <v>2201.19</v>
      </c>
      <c r="G1352">
        <v>0</v>
      </c>
      <c r="H1352">
        <v>1617.41</v>
      </c>
      <c r="I1352">
        <v>0</v>
      </c>
      <c r="J1352">
        <v>7.2757199999999994E-2</v>
      </c>
      <c r="K1352">
        <v>0.956206</v>
      </c>
      <c r="L1352">
        <v>0</v>
      </c>
      <c r="M1352" t="s">
        <v>42</v>
      </c>
    </row>
    <row r="1353" spans="1:13" x14ac:dyDescent="0.25">
      <c r="A1353" t="s">
        <v>138</v>
      </c>
      <c r="B1353">
        <v>54852.4</v>
      </c>
      <c r="C1353">
        <v>54851.9</v>
      </c>
      <c r="D1353">
        <v>54849.9</v>
      </c>
      <c r="E1353">
        <v>54796.1</v>
      </c>
      <c r="F1353">
        <v>2216.71</v>
      </c>
      <c r="G1353">
        <v>0</v>
      </c>
      <c r="H1353">
        <v>1642.97</v>
      </c>
      <c r="I1353">
        <v>0</v>
      </c>
      <c r="J1353">
        <v>6.8115300000000004E-2</v>
      </c>
      <c r="K1353">
        <v>0.93178300000000003</v>
      </c>
      <c r="L1353">
        <v>0</v>
      </c>
      <c r="M1353" t="s">
        <v>42</v>
      </c>
    </row>
    <row r="1354" spans="1:13" x14ac:dyDescent="0.25">
      <c r="A1354" t="s">
        <v>138</v>
      </c>
      <c r="B1354">
        <v>54617.8</v>
      </c>
      <c r="C1354">
        <v>54617.4</v>
      </c>
      <c r="D1354">
        <v>54615.4</v>
      </c>
      <c r="E1354">
        <v>54558.8</v>
      </c>
      <c r="F1354">
        <v>2236.48</v>
      </c>
      <c r="G1354">
        <v>0</v>
      </c>
      <c r="H1354">
        <v>1667.45</v>
      </c>
      <c r="I1354">
        <v>0</v>
      </c>
      <c r="J1354">
        <v>5.4234400000000002E-2</v>
      </c>
      <c r="K1354">
        <v>0.93181000000000003</v>
      </c>
      <c r="L1354">
        <v>0</v>
      </c>
      <c r="M1354" t="s">
        <v>42</v>
      </c>
    </row>
    <row r="1355" spans="1:13" x14ac:dyDescent="0.25">
      <c r="A1355" t="s">
        <v>138</v>
      </c>
      <c r="B1355">
        <v>53998.8</v>
      </c>
      <c r="C1355">
        <v>53998.400000000001</v>
      </c>
      <c r="D1355">
        <v>53996.4</v>
      </c>
      <c r="E1355">
        <v>53943.199999999997</v>
      </c>
      <c r="F1355">
        <v>2194.04</v>
      </c>
      <c r="G1355">
        <v>0</v>
      </c>
      <c r="H1355">
        <v>1619.3</v>
      </c>
      <c r="I1355">
        <v>0</v>
      </c>
      <c r="J1355">
        <v>5.5592500000000003E-2</v>
      </c>
      <c r="K1355">
        <v>0.95312699999999995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54214.3</v>
      </c>
      <c r="C1356">
        <v>54213.9</v>
      </c>
      <c r="D1356">
        <v>54211.9</v>
      </c>
      <c r="E1356">
        <v>54158.6</v>
      </c>
      <c r="F1356">
        <v>2202.14</v>
      </c>
      <c r="G1356">
        <v>0</v>
      </c>
      <c r="H1356">
        <v>1634.77</v>
      </c>
      <c r="I1356">
        <v>0</v>
      </c>
      <c r="J1356">
        <v>5.4149500000000003E-2</v>
      </c>
      <c r="K1356">
        <v>0.93182600000000004</v>
      </c>
      <c r="L1356">
        <v>0</v>
      </c>
      <c r="M1356" t="s">
        <v>42</v>
      </c>
    </row>
    <row r="1357" spans="1:13" x14ac:dyDescent="0.25">
      <c r="A1357" t="s">
        <v>138</v>
      </c>
      <c r="B1357">
        <v>54114.3</v>
      </c>
      <c r="C1357">
        <v>54113.8</v>
      </c>
      <c r="D1357">
        <v>54111.8</v>
      </c>
      <c r="E1357">
        <v>54058.7</v>
      </c>
      <c r="F1357">
        <v>2203.89</v>
      </c>
      <c r="G1357">
        <v>0</v>
      </c>
      <c r="H1357">
        <v>1622.1</v>
      </c>
      <c r="I1357">
        <v>0</v>
      </c>
      <c r="J1357">
        <v>5.4083100000000002E-2</v>
      </c>
      <c r="K1357">
        <v>0.93178499999999997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53976.4</v>
      </c>
      <c r="C1358">
        <v>53976</v>
      </c>
      <c r="D1358">
        <v>53974</v>
      </c>
      <c r="E1358">
        <v>53920.9</v>
      </c>
      <c r="F1358">
        <v>2193.61</v>
      </c>
      <c r="G1358">
        <v>0</v>
      </c>
      <c r="H1358">
        <v>1611.75</v>
      </c>
      <c r="I1358">
        <v>0</v>
      </c>
      <c r="J1358">
        <v>5.6586200000000003E-2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53685.9</v>
      </c>
      <c r="C1359">
        <v>53685.5</v>
      </c>
      <c r="D1359">
        <v>53683.5</v>
      </c>
      <c r="E1359">
        <v>53630.7</v>
      </c>
      <c r="F1359">
        <v>2173.88</v>
      </c>
      <c r="G1359">
        <v>0</v>
      </c>
      <c r="H1359">
        <v>1610.26</v>
      </c>
      <c r="I1359">
        <v>0</v>
      </c>
      <c r="J1359">
        <v>5.4152400000000003E-2</v>
      </c>
      <c r="K1359">
        <v>0.93177699999999997</v>
      </c>
      <c r="L1359">
        <v>0</v>
      </c>
      <c r="M1359" t="s">
        <v>42</v>
      </c>
    </row>
    <row r="1360" spans="1:13" x14ac:dyDescent="0.25">
      <c r="A1360" t="s">
        <v>138</v>
      </c>
      <c r="B1360">
        <v>55881.5</v>
      </c>
      <c r="C1360">
        <v>55881.1</v>
      </c>
      <c r="D1360">
        <v>55879</v>
      </c>
      <c r="E1360">
        <v>55824.2</v>
      </c>
      <c r="F1360">
        <v>2276.06</v>
      </c>
      <c r="G1360">
        <v>0</v>
      </c>
      <c r="H1360">
        <v>1669.99</v>
      </c>
      <c r="I1360">
        <v>0</v>
      </c>
      <c r="J1360">
        <v>5.5758200000000001E-2</v>
      </c>
      <c r="K1360">
        <v>0.95770699999999997</v>
      </c>
      <c r="L1360">
        <v>0</v>
      </c>
      <c r="M1360" t="s">
        <v>42</v>
      </c>
    </row>
    <row r="1361" spans="1:13" x14ac:dyDescent="0.25">
      <c r="A1361" t="s">
        <v>138</v>
      </c>
      <c r="B1361">
        <v>55132.9</v>
      </c>
      <c r="C1361">
        <v>55132.5</v>
      </c>
      <c r="D1361">
        <v>55130.5</v>
      </c>
      <c r="E1361">
        <v>55076.3</v>
      </c>
      <c r="F1361">
        <v>2249.7800000000002</v>
      </c>
      <c r="G1361">
        <v>0</v>
      </c>
      <c r="H1361">
        <v>1648.43</v>
      </c>
      <c r="I1361">
        <v>0</v>
      </c>
      <c r="J1361">
        <v>5.3951800000000001E-2</v>
      </c>
      <c r="K1361">
        <v>0.95097299999999996</v>
      </c>
      <c r="L1361">
        <v>0</v>
      </c>
      <c r="M1361" t="s">
        <v>42</v>
      </c>
    </row>
    <row r="1362" spans="1:13" x14ac:dyDescent="0.25">
      <c r="A1362" t="s">
        <v>138</v>
      </c>
      <c r="B1362">
        <v>55315.5</v>
      </c>
      <c r="C1362">
        <v>55315.1</v>
      </c>
      <c r="D1362">
        <v>55313.1</v>
      </c>
      <c r="E1362">
        <v>55255.9</v>
      </c>
      <c r="F1362">
        <v>2244.41</v>
      </c>
      <c r="G1362">
        <v>0</v>
      </c>
      <c r="H1362">
        <v>1674.3</v>
      </c>
      <c r="I1362">
        <v>0</v>
      </c>
      <c r="J1362">
        <v>5.4229199999999998E-2</v>
      </c>
      <c r="K1362">
        <v>0.94390399999999997</v>
      </c>
      <c r="L1362">
        <v>0</v>
      </c>
      <c r="M1362" t="s">
        <v>42</v>
      </c>
    </row>
    <row r="1363" spans="1:13" x14ac:dyDescent="0.25">
      <c r="A1363" t="s">
        <v>138</v>
      </c>
      <c r="B1363">
        <v>53695.5</v>
      </c>
      <c r="C1363">
        <v>53695</v>
      </c>
      <c r="D1363">
        <v>53693.1</v>
      </c>
      <c r="E1363">
        <v>53640.3</v>
      </c>
      <c r="F1363">
        <v>2173.02</v>
      </c>
      <c r="G1363">
        <v>0</v>
      </c>
      <c r="H1363">
        <v>1611</v>
      </c>
      <c r="I1363">
        <v>0</v>
      </c>
      <c r="J1363">
        <v>5.90182E-2</v>
      </c>
      <c r="K1363">
        <v>0.93179599999999996</v>
      </c>
      <c r="L1363">
        <v>0</v>
      </c>
      <c r="M1363" t="s">
        <v>42</v>
      </c>
    </row>
    <row r="1364" spans="1:13" x14ac:dyDescent="0.25">
      <c r="A1364" t="s">
        <v>138</v>
      </c>
      <c r="B1364">
        <v>55197.5</v>
      </c>
      <c r="C1364">
        <v>55197.1</v>
      </c>
      <c r="D1364">
        <v>55195.199999999997</v>
      </c>
      <c r="E1364">
        <v>55140.9</v>
      </c>
      <c r="F1364">
        <v>2264.7399999999998</v>
      </c>
      <c r="G1364">
        <v>0</v>
      </c>
      <c r="H1364">
        <v>1663.15</v>
      </c>
      <c r="I1364">
        <v>0</v>
      </c>
      <c r="J1364">
        <v>5.9404499999999999E-2</v>
      </c>
      <c r="K1364">
        <v>0.93181000000000003</v>
      </c>
      <c r="L1364">
        <v>0</v>
      </c>
      <c r="M1364" t="s">
        <v>42</v>
      </c>
    </row>
    <row r="1365" spans="1:13" x14ac:dyDescent="0.25">
      <c r="A1365" t="s">
        <v>138</v>
      </c>
      <c r="B1365">
        <v>54503.1</v>
      </c>
      <c r="C1365">
        <v>54502.7</v>
      </c>
      <c r="D1365">
        <v>54500.7</v>
      </c>
      <c r="E1365">
        <v>54447</v>
      </c>
      <c r="F1365">
        <v>2238.23</v>
      </c>
      <c r="G1365">
        <v>0</v>
      </c>
      <c r="H1365">
        <v>1646.03</v>
      </c>
      <c r="I1365">
        <v>0</v>
      </c>
      <c r="J1365">
        <v>5.4132E-2</v>
      </c>
      <c r="K1365">
        <v>0.93182100000000001</v>
      </c>
      <c r="L1365">
        <v>0</v>
      </c>
      <c r="M1365" t="s">
        <v>42</v>
      </c>
    </row>
    <row r="1366" spans="1:13" x14ac:dyDescent="0.25">
      <c r="A1366" t="s">
        <v>138</v>
      </c>
      <c r="B1366">
        <v>53313.7</v>
      </c>
      <c r="C1366">
        <v>53313.3</v>
      </c>
      <c r="D1366">
        <v>53311.3</v>
      </c>
      <c r="E1366">
        <v>53258.9</v>
      </c>
      <c r="F1366">
        <v>2158</v>
      </c>
      <c r="G1366">
        <v>0</v>
      </c>
      <c r="H1366">
        <v>1602.49</v>
      </c>
      <c r="I1366">
        <v>0</v>
      </c>
      <c r="J1366">
        <v>5.93809E-2</v>
      </c>
      <c r="K1366">
        <v>0.92974299999999999</v>
      </c>
      <c r="L1366">
        <v>0</v>
      </c>
      <c r="M1366" t="s">
        <v>42</v>
      </c>
    </row>
    <row r="1367" spans="1:13" x14ac:dyDescent="0.25">
      <c r="A1367" t="s">
        <v>138</v>
      </c>
      <c r="B1367">
        <v>53222.6</v>
      </c>
      <c r="C1367">
        <v>53222.2</v>
      </c>
      <c r="D1367">
        <v>53220.2</v>
      </c>
      <c r="E1367">
        <v>53167.7</v>
      </c>
      <c r="F1367">
        <v>2173.6</v>
      </c>
      <c r="G1367">
        <v>0</v>
      </c>
      <c r="H1367">
        <v>1603.34</v>
      </c>
      <c r="I1367">
        <v>0</v>
      </c>
      <c r="J1367">
        <v>5.4253299999999997E-2</v>
      </c>
      <c r="K1367">
        <v>0.93182900000000002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55411.199999999997</v>
      </c>
      <c r="C1368">
        <v>55410.7</v>
      </c>
      <c r="D1368">
        <v>55408.7</v>
      </c>
      <c r="E1368">
        <v>55354.3</v>
      </c>
      <c r="F1368">
        <v>2243.9</v>
      </c>
      <c r="G1368">
        <v>0</v>
      </c>
      <c r="H1368">
        <v>1677.08</v>
      </c>
      <c r="I1368">
        <v>0</v>
      </c>
      <c r="J1368">
        <v>5.7452299999999998E-2</v>
      </c>
      <c r="K1368">
        <v>0.93105800000000005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53578.1</v>
      </c>
      <c r="C1369">
        <v>53577.599999999999</v>
      </c>
      <c r="D1369">
        <v>53575.7</v>
      </c>
      <c r="E1369">
        <v>53523</v>
      </c>
      <c r="F1369">
        <v>2169.42</v>
      </c>
      <c r="G1369">
        <v>0</v>
      </c>
      <c r="H1369">
        <v>1603.58</v>
      </c>
      <c r="I1369">
        <v>0</v>
      </c>
      <c r="J1369">
        <v>5.4031099999999999E-2</v>
      </c>
      <c r="K1369">
        <v>0.93097399999999997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54104.6</v>
      </c>
      <c r="C1370">
        <v>54104.2</v>
      </c>
      <c r="D1370">
        <v>54102.2</v>
      </c>
      <c r="E1370">
        <v>54049</v>
      </c>
      <c r="F1370">
        <v>2198.71</v>
      </c>
      <c r="G1370">
        <v>0</v>
      </c>
      <c r="H1370">
        <v>1634.62</v>
      </c>
      <c r="I1370">
        <v>0</v>
      </c>
      <c r="J1370">
        <v>5.7979700000000002E-2</v>
      </c>
      <c r="K1370">
        <v>0.93180700000000005</v>
      </c>
      <c r="L1370">
        <v>0</v>
      </c>
      <c r="M1370" t="s">
        <v>42</v>
      </c>
    </row>
    <row r="1371" spans="1:13" x14ac:dyDescent="0.25">
      <c r="A1371" t="s">
        <v>138</v>
      </c>
      <c r="B1371">
        <v>53907.7</v>
      </c>
      <c r="C1371">
        <v>53907.3</v>
      </c>
      <c r="D1371">
        <v>53905.4</v>
      </c>
      <c r="E1371">
        <v>53852.3</v>
      </c>
      <c r="F1371">
        <v>2182.5</v>
      </c>
      <c r="G1371">
        <v>0</v>
      </c>
      <c r="H1371">
        <v>1633.62</v>
      </c>
      <c r="I1371">
        <v>0</v>
      </c>
      <c r="J1371">
        <v>5.4071000000000001E-2</v>
      </c>
      <c r="K1371">
        <v>0.93183300000000002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52886</v>
      </c>
      <c r="C1372">
        <v>52885.599999999999</v>
      </c>
      <c r="D1372">
        <v>52883.6</v>
      </c>
      <c r="E1372">
        <v>52831.7</v>
      </c>
      <c r="F1372">
        <v>2160.25</v>
      </c>
      <c r="G1372">
        <v>0</v>
      </c>
      <c r="H1372">
        <v>1582.81</v>
      </c>
      <c r="I1372">
        <v>0</v>
      </c>
      <c r="J1372">
        <v>5.5121200000000002E-2</v>
      </c>
      <c r="K1372">
        <v>0.93145</v>
      </c>
      <c r="L1372">
        <v>0</v>
      </c>
      <c r="M1372" t="s">
        <v>42</v>
      </c>
    </row>
    <row r="1373" spans="1:13" x14ac:dyDescent="0.25">
      <c r="A1373" t="s">
        <v>138</v>
      </c>
      <c r="B1373">
        <v>53502.5</v>
      </c>
      <c r="C1373">
        <v>53502.1</v>
      </c>
      <c r="D1373">
        <v>53500.1</v>
      </c>
      <c r="E1373">
        <v>53447.5</v>
      </c>
      <c r="F1373">
        <v>2167.7399999999998</v>
      </c>
      <c r="G1373">
        <v>0</v>
      </c>
      <c r="H1373">
        <v>1602.27</v>
      </c>
      <c r="I1373">
        <v>0</v>
      </c>
      <c r="J1373">
        <v>5.39158E-2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54958.2</v>
      </c>
      <c r="C1374">
        <v>54957.8</v>
      </c>
      <c r="D1374">
        <v>54955.7</v>
      </c>
      <c r="E1374">
        <v>54901.7</v>
      </c>
      <c r="F1374">
        <v>2253.25</v>
      </c>
      <c r="G1374">
        <v>0</v>
      </c>
      <c r="H1374">
        <v>1663.97</v>
      </c>
      <c r="I1374">
        <v>0</v>
      </c>
      <c r="J1374">
        <v>6.9740499999999997E-2</v>
      </c>
      <c r="K1374">
        <v>0.93179900000000004</v>
      </c>
      <c r="L1374">
        <v>0</v>
      </c>
      <c r="M1374" t="s">
        <v>42</v>
      </c>
    </row>
    <row r="1375" spans="1:13" x14ac:dyDescent="0.25">
      <c r="A1375" t="s">
        <v>138</v>
      </c>
      <c r="B1375">
        <v>53985.7</v>
      </c>
      <c r="C1375">
        <v>53985.3</v>
      </c>
      <c r="D1375">
        <v>53983.3</v>
      </c>
      <c r="E1375">
        <v>53930.2</v>
      </c>
      <c r="F1375">
        <v>2205.9</v>
      </c>
      <c r="G1375">
        <v>0</v>
      </c>
      <c r="H1375">
        <v>1614.77</v>
      </c>
      <c r="I1375">
        <v>0</v>
      </c>
      <c r="J1375">
        <v>5.6820200000000001E-2</v>
      </c>
      <c r="K1375">
        <v>0.941052</v>
      </c>
      <c r="L1375">
        <v>0</v>
      </c>
      <c r="M1375" t="s">
        <v>42</v>
      </c>
    </row>
    <row r="1376" spans="1:13" x14ac:dyDescent="0.25">
      <c r="A1376" t="s">
        <v>138</v>
      </c>
      <c r="B1376">
        <v>53466</v>
      </c>
      <c r="C1376">
        <v>53465.599999999999</v>
      </c>
      <c r="D1376">
        <v>53463.6</v>
      </c>
      <c r="E1376">
        <v>53411</v>
      </c>
      <c r="F1376">
        <v>2164.31</v>
      </c>
      <c r="G1376">
        <v>0</v>
      </c>
      <c r="H1376">
        <v>1606.75</v>
      </c>
      <c r="I1376">
        <v>0</v>
      </c>
      <c r="J1376">
        <v>5.53581E-2</v>
      </c>
      <c r="K1376">
        <v>0.95759899999999998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55732.9</v>
      </c>
      <c r="C1377">
        <v>55732.5</v>
      </c>
      <c r="D1377">
        <v>55730.400000000001</v>
      </c>
      <c r="E1377">
        <v>55675.7</v>
      </c>
      <c r="F1377">
        <v>2260.64</v>
      </c>
      <c r="G1377">
        <v>0</v>
      </c>
      <c r="H1377">
        <v>1688.18</v>
      </c>
      <c r="I1377">
        <v>0</v>
      </c>
      <c r="J1377">
        <v>6.0975799999999997E-2</v>
      </c>
      <c r="K1377">
        <v>0.93183700000000003</v>
      </c>
      <c r="L1377">
        <v>0</v>
      </c>
      <c r="M1377" t="s">
        <v>42</v>
      </c>
    </row>
    <row r="1378" spans="1:13" x14ac:dyDescent="0.25">
      <c r="A1378" t="s">
        <v>138</v>
      </c>
      <c r="B1378">
        <v>55748.4</v>
      </c>
      <c r="C1378">
        <v>55747.9</v>
      </c>
      <c r="D1378">
        <v>55745.9</v>
      </c>
      <c r="E1378">
        <v>55691.1</v>
      </c>
      <c r="F1378">
        <v>2273.1799999999998</v>
      </c>
      <c r="G1378">
        <v>0</v>
      </c>
      <c r="H1378">
        <v>1666.29</v>
      </c>
      <c r="I1378">
        <v>0</v>
      </c>
      <c r="J1378">
        <v>5.3917800000000002E-2</v>
      </c>
      <c r="K1378">
        <v>0.95661499999999999</v>
      </c>
      <c r="L1378">
        <v>0</v>
      </c>
      <c r="M1378" t="s">
        <v>42</v>
      </c>
    </row>
    <row r="1379" spans="1:13" x14ac:dyDescent="0.25">
      <c r="A1379" t="s">
        <v>138</v>
      </c>
      <c r="B1379">
        <v>53390.3</v>
      </c>
      <c r="C1379">
        <v>53389.9</v>
      </c>
      <c r="D1379">
        <v>53387.9</v>
      </c>
      <c r="E1379">
        <v>53335.4</v>
      </c>
      <c r="F1379">
        <v>2161.37</v>
      </c>
      <c r="G1379">
        <v>0</v>
      </c>
      <c r="H1379">
        <v>1617.02</v>
      </c>
      <c r="I1379">
        <v>0</v>
      </c>
      <c r="J1379">
        <v>5.3921700000000003E-2</v>
      </c>
      <c r="K1379">
        <v>0.93138299999999996</v>
      </c>
      <c r="L1379">
        <v>0</v>
      </c>
      <c r="M1379" t="s">
        <v>42</v>
      </c>
    </row>
    <row r="1380" spans="1:13" x14ac:dyDescent="0.25">
      <c r="A1380" t="s">
        <v>138</v>
      </c>
      <c r="B1380">
        <v>53912.800000000003</v>
      </c>
      <c r="C1380">
        <v>53912.4</v>
      </c>
      <c r="D1380">
        <v>53910.400000000001</v>
      </c>
      <c r="E1380">
        <v>53857.3</v>
      </c>
      <c r="F1380">
        <v>2202.38</v>
      </c>
      <c r="G1380">
        <v>0</v>
      </c>
      <c r="H1380">
        <v>1623.55</v>
      </c>
      <c r="I1380">
        <v>0</v>
      </c>
      <c r="J1380">
        <v>5.3967899999999999E-2</v>
      </c>
      <c r="K1380">
        <v>0.93160799999999999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53647.7</v>
      </c>
      <c r="C1381">
        <v>53647.3</v>
      </c>
      <c r="D1381">
        <v>53645.3</v>
      </c>
      <c r="E1381">
        <v>53592.5</v>
      </c>
      <c r="F1381">
        <v>2181.4</v>
      </c>
      <c r="G1381">
        <v>0</v>
      </c>
      <c r="H1381">
        <v>1604.47</v>
      </c>
      <c r="I1381">
        <v>0</v>
      </c>
      <c r="J1381">
        <v>5.7613200000000003E-2</v>
      </c>
      <c r="K1381">
        <v>0.94790200000000002</v>
      </c>
      <c r="L1381">
        <v>0</v>
      </c>
      <c r="M1381" t="s">
        <v>42</v>
      </c>
    </row>
    <row r="1382" spans="1:13" x14ac:dyDescent="0.25">
      <c r="A1382" t="s">
        <v>138</v>
      </c>
      <c r="B1382">
        <v>53492.2</v>
      </c>
      <c r="C1382">
        <v>53491.8</v>
      </c>
      <c r="D1382">
        <v>53489.8</v>
      </c>
      <c r="E1382">
        <v>53437.1</v>
      </c>
      <c r="F1382">
        <v>2180.4699999999998</v>
      </c>
      <c r="G1382">
        <v>0</v>
      </c>
      <c r="H1382">
        <v>1602.19</v>
      </c>
      <c r="I1382">
        <v>0</v>
      </c>
      <c r="J1382">
        <v>5.3917699999999999E-2</v>
      </c>
      <c r="K1382">
        <v>0.93183300000000002</v>
      </c>
      <c r="L1382">
        <v>0</v>
      </c>
      <c r="M1382" t="s">
        <v>42</v>
      </c>
    </row>
    <row r="1383" spans="1:13" x14ac:dyDescent="0.25">
      <c r="A1383" t="s">
        <v>138</v>
      </c>
      <c r="B1383">
        <v>53848.9</v>
      </c>
      <c r="C1383">
        <v>53848.5</v>
      </c>
      <c r="D1383">
        <v>53846.6</v>
      </c>
      <c r="E1383">
        <v>53793.599999999999</v>
      </c>
      <c r="F1383">
        <v>2184.1799999999998</v>
      </c>
      <c r="G1383">
        <v>0</v>
      </c>
      <c r="H1383">
        <v>1624.06</v>
      </c>
      <c r="I1383">
        <v>0</v>
      </c>
      <c r="J1383">
        <v>5.6280900000000002E-2</v>
      </c>
      <c r="K1383">
        <v>0.93183499999999997</v>
      </c>
      <c r="L1383">
        <v>0</v>
      </c>
      <c r="M1383" t="s">
        <v>42</v>
      </c>
    </row>
    <row r="1384" spans="1:13" x14ac:dyDescent="0.25">
      <c r="A1384" t="s">
        <v>138</v>
      </c>
      <c r="B1384">
        <v>55432.9</v>
      </c>
      <c r="C1384">
        <v>55432.5</v>
      </c>
      <c r="D1384">
        <v>55430.5</v>
      </c>
      <c r="E1384">
        <v>55375.9</v>
      </c>
      <c r="F1384">
        <v>2279.69</v>
      </c>
      <c r="G1384">
        <v>0</v>
      </c>
      <c r="H1384">
        <v>1657.87</v>
      </c>
      <c r="I1384">
        <v>0</v>
      </c>
      <c r="J1384">
        <v>5.8905899999999997E-2</v>
      </c>
      <c r="K1384">
        <v>0.93178099999999997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54396.7</v>
      </c>
      <c r="C1385">
        <v>54396.2</v>
      </c>
      <c r="D1385">
        <v>54394.2</v>
      </c>
      <c r="E1385">
        <v>54340.7</v>
      </c>
      <c r="F1385">
        <v>2231.71</v>
      </c>
      <c r="G1385">
        <v>0</v>
      </c>
      <c r="H1385">
        <v>1630.86</v>
      </c>
      <c r="I1385">
        <v>0</v>
      </c>
      <c r="J1385">
        <v>5.39981E-2</v>
      </c>
      <c r="K1385">
        <v>0.95618000000000003</v>
      </c>
      <c r="L1385">
        <v>0</v>
      </c>
      <c r="M1385" t="s">
        <v>42</v>
      </c>
    </row>
    <row r="1386" spans="1:13" x14ac:dyDescent="0.25">
      <c r="A1386" t="s">
        <v>138</v>
      </c>
      <c r="B1386">
        <v>55045.8</v>
      </c>
      <c r="C1386">
        <v>55045.4</v>
      </c>
      <c r="D1386">
        <v>55043.4</v>
      </c>
      <c r="E1386">
        <v>54989.2</v>
      </c>
      <c r="F1386">
        <v>2235.23</v>
      </c>
      <c r="G1386">
        <v>0</v>
      </c>
      <c r="H1386">
        <v>1645.36</v>
      </c>
      <c r="I1386">
        <v>0</v>
      </c>
      <c r="J1386">
        <v>5.4679699999999998E-2</v>
      </c>
      <c r="K1386">
        <v>0.95115499999999997</v>
      </c>
      <c r="L1386">
        <v>0</v>
      </c>
      <c r="M1386" t="s">
        <v>42</v>
      </c>
    </row>
    <row r="1387" spans="1:13" x14ac:dyDescent="0.25">
      <c r="A1387" t="s">
        <v>138</v>
      </c>
      <c r="B1387">
        <v>54230.3</v>
      </c>
      <c r="C1387">
        <v>54229.8</v>
      </c>
      <c r="D1387">
        <v>54227.8</v>
      </c>
      <c r="E1387">
        <v>54174.5</v>
      </c>
      <c r="F1387">
        <v>2222.5</v>
      </c>
      <c r="G1387">
        <v>0</v>
      </c>
      <c r="H1387">
        <v>1623.03</v>
      </c>
      <c r="I1387">
        <v>0</v>
      </c>
      <c r="J1387">
        <v>5.45922E-2</v>
      </c>
      <c r="K1387">
        <v>0.95894599999999997</v>
      </c>
      <c r="L1387">
        <v>0</v>
      </c>
      <c r="M1387" t="s">
        <v>42</v>
      </c>
    </row>
    <row r="1388" spans="1:13" x14ac:dyDescent="0.25">
      <c r="A1388" t="s">
        <v>138</v>
      </c>
      <c r="B1388">
        <v>52547.199999999997</v>
      </c>
      <c r="C1388">
        <v>52546.8</v>
      </c>
      <c r="D1388">
        <v>52544.800000000003</v>
      </c>
      <c r="E1388">
        <v>52493.2</v>
      </c>
      <c r="F1388">
        <v>2128.9</v>
      </c>
      <c r="G1388">
        <v>0</v>
      </c>
      <c r="H1388">
        <v>1572.65</v>
      </c>
      <c r="I1388">
        <v>0</v>
      </c>
      <c r="J1388">
        <v>5.3913299999999997E-2</v>
      </c>
      <c r="K1388">
        <v>0.93182500000000001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53512.800000000003</v>
      </c>
      <c r="C1389">
        <v>53512.3</v>
      </c>
      <c r="D1389">
        <v>53510.400000000001</v>
      </c>
      <c r="E1389">
        <v>53457.599999999999</v>
      </c>
      <c r="F1389">
        <v>2185.87</v>
      </c>
      <c r="G1389">
        <v>0</v>
      </c>
      <c r="H1389">
        <v>1595.57</v>
      </c>
      <c r="I1389">
        <v>0</v>
      </c>
      <c r="J1389">
        <v>5.4488000000000002E-2</v>
      </c>
      <c r="K1389">
        <v>0.93172600000000005</v>
      </c>
      <c r="L1389">
        <v>0</v>
      </c>
      <c r="M1389" t="s">
        <v>42</v>
      </c>
    </row>
    <row r="1390" spans="1:13" x14ac:dyDescent="0.25">
      <c r="A1390" t="s">
        <v>138</v>
      </c>
      <c r="B1390">
        <v>53542.8</v>
      </c>
      <c r="C1390">
        <v>53542.3</v>
      </c>
      <c r="D1390">
        <v>53540.4</v>
      </c>
      <c r="E1390">
        <v>53487.8</v>
      </c>
      <c r="F1390">
        <v>2176.91</v>
      </c>
      <c r="G1390">
        <v>0</v>
      </c>
      <c r="H1390">
        <v>1598.45</v>
      </c>
      <c r="I1390">
        <v>0</v>
      </c>
      <c r="J1390">
        <v>5.6108100000000001E-2</v>
      </c>
      <c r="K1390">
        <v>0.95158699999999996</v>
      </c>
      <c r="L1390">
        <v>0</v>
      </c>
      <c r="M1390" t="s">
        <v>42</v>
      </c>
    </row>
    <row r="1391" spans="1:13" x14ac:dyDescent="0.25">
      <c r="A1391" t="s">
        <v>138</v>
      </c>
      <c r="B1391">
        <v>55198.6</v>
      </c>
      <c r="C1391">
        <v>55198.2</v>
      </c>
      <c r="D1391">
        <v>55196.1</v>
      </c>
      <c r="E1391">
        <v>55141.8</v>
      </c>
      <c r="F1391">
        <v>2245.15</v>
      </c>
      <c r="G1391">
        <v>0</v>
      </c>
      <c r="H1391">
        <v>1671.68</v>
      </c>
      <c r="I1391">
        <v>0</v>
      </c>
      <c r="J1391">
        <v>5.5040499999999999E-2</v>
      </c>
      <c r="K1391">
        <v>0.95700700000000005</v>
      </c>
      <c r="L1391">
        <v>0</v>
      </c>
      <c r="M1391" t="s">
        <v>42</v>
      </c>
    </row>
    <row r="1392" spans="1:13" x14ac:dyDescent="0.25">
      <c r="A1392" t="s">
        <v>138</v>
      </c>
      <c r="B1392">
        <v>54720.9</v>
      </c>
      <c r="C1392">
        <v>54720.3</v>
      </c>
      <c r="D1392">
        <v>54718.400000000001</v>
      </c>
      <c r="E1392">
        <v>54664.6</v>
      </c>
      <c r="F1392">
        <v>2227.13</v>
      </c>
      <c r="G1392">
        <v>0</v>
      </c>
      <c r="H1392">
        <v>1641.8</v>
      </c>
      <c r="I1392">
        <v>0</v>
      </c>
      <c r="J1392">
        <v>5.4822099999999999E-2</v>
      </c>
      <c r="K1392">
        <v>0.94503599999999999</v>
      </c>
      <c r="L1392">
        <v>0</v>
      </c>
      <c r="M1392" t="s">
        <v>42</v>
      </c>
    </row>
    <row r="1393" spans="1:25" x14ac:dyDescent="0.25">
      <c r="A1393" t="s">
        <v>138</v>
      </c>
      <c r="B1393">
        <v>53119.5</v>
      </c>
      <c r="C1393">
        <v>53119</v>
      </c>
      <c r="D1393">
        <v>53117.1</v>
      </c>
      <c r="E1393">
        <v>53064.800000000003</v>
      </c>
      <c r="F1393">
        <v>2151.3000000000002</v>
      </c>
      <c r="G1393">
        <v>0</v>
      </c>
      <c r="H1393">
        <v>1613.11</v>
      </c>
      <c r="I1393">
        <v>0</v>
      </c>
      <c r="J1393">
        <v>5.4042199999999999E-2</v>
      </c>
      <c r="K1393">
        <v>0.93442099999999995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54299.7</v>
      </c>
      <c r="C1394">
        <v>54299.3</v>
      </c>
      <c r="D1394">
        <v>54297.3</v>
      </c>
      <c r="E1394">
        <v>54243.8</v>
      </c>
      <c r="F1394">
        <v>2199.64</v>
      </c>
      <c r="G1394">
        <v>0</v>
      </c>
      <c r="H1394">
        <v>1644.29</v>
      </c>
      <c r="I1394">
        <v>0</v>
      </c>
      <c r="J1394">
        <v>6.4089999999999994E-2</v>
      </c>
      <c r="K1394">
        <v>0.931836</v>
      </c>
      <c r="L1394">
        <v>0</v>
      </c>
      <c r="M1394" t="s">
        <v>42</v>
      </c>
    </row>
    <row r="1395" spans="1:25" x14ac:dyDescent="0.25">
      <c r="A1395" t="s">
        <v>138</v>
      </c>
      <c r="B1395">
        <v>53366.8</v>
      </c>
      <c r="C1395">
        <v>53366.400000000001</v>
      </c>
      <c r="D1395">
        <v>53364.4</v>
      </c>
      <c r="E1395">
        <v>53311.8</v>
      </c>
      <c r="F1395">
        <v>2163.8000000000002</v>
      </c>
      <c r="G1395">
        <v>0</v>
      </c>
      <c r="H1395">
        <v>1597.92</v>
      </c>
      <c r="I1395">
        <v>0</v>
      </c>
      <c r="J1395">
        <v>5.3912000000000002E-2</v>
      </c>
      <c r="K1395">
        <v>0.95069300000000001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54613.9</v>
      </c>
      <c r="C1396">
        <v>54613.5</v>
      </c>
      <c r="D1396">
        <v>54611.5</v>
      </c>
      <c r="E1396">
        <v>54557.7</v>
      </c>
      <c r="F1396">
        <v>2223.66</v>
      </c>
      <c r="G1396">
        <v>0</v>
      </c>
      <c r="H1396">
        <v>1637.3</v>
      </c>
      <c r="I1396">
        <v>0</v>
      </c>
      <c r="J1396">
        <v>5.3937400000000003E-2</v>
      </c>
      <c r="K1396">
        <v>0.93182100000000001</v>
      </c>
      <c r="L1396">
        <v>0</v>
      </c>
      <c r="M1396" t="s">
        <v>42</v>
      </c>
    </row>
    <row r="1397" spans="1:25" x14ac:dyDescent="0.25">
      <c r="A1397" t="s">
        <v>138</v>
      </c>
      <c r="B1397">
        <v>54964.2</v>
      </c>
      <c r="C1397">
        <v>54963.7</v>
      </c>
      <c r="D1397">
        <v>54961.8</v>
      </c>
      <c r="E1397">
        <v>54907.6</v>
      </c>
      <c r="F1397">
        <v>2243.96</v>
      </c>
      <c r="G1397">
        <v>0</v>
      </c>
      <c r="H1397">
        <v>1652.98</v>
      </c>
      <c r="I1397">
        <v>0</v>
      </c>
      <c r="J1397">
        <v>5.3943400000000002E-2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54918.6</v>
      </c>
      <c r="C1398">
        <v>54918.1</v>
      </c>
      <c r="D1398">
        <v>54916.1</v>
      </c>
      <c r="E1398">
        <v>54862.1</v>
      </c>
      <c r="F1398">
        <v>2228.0500000000002</v>
      </c>
      <c r="G1398">
        <v>0</v>
      </c>
      <c r="H1398">
        <v>1640.58</v>
      </c>
      <c r="I1398">
        <v>0</v>
      </c>
      <c r="J1398">
        <v>5.4183700000000001E-2</v>
      </c>
      <c r="K1398">
        <v>0.93160299999999996</v>
      </c>
      <c r="L1398">
        <v>0</v>
      </c>
      <c r="M1398" t="s">
        <v>42</v>
      </c>
    </row>
    <row r="1399" spans="1:25" x14ac:dyDescent="0.25">
      <c r="A1399" t="s">
        <v>138</v>
      </c>
      <c r="B1399">
        <v>53294.2</v>
      </c>
      <c r="C1399">
        <v>53293.8</v>
      </c>
      <c r="D1399">
        <v>53291.8</v>
      </c>
      <c r="E1399">
        <v>53239.3</v>
      </c>
      <c r="F1399">
        <v>2157.31</v>
      </c>
      <c r="G1399">
        <v>0</v>
      </c>
      <c r="H1399">
        <v>1597.17</v>
      </c>
      <c r="I1399">
        <v>0</v>
      </c>
      <c r="J1399">
        <v>5.4083100000000002E-2</v>
      </c>
      <c r="K1399">
        <v>0.95684800000000003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55099</v>
      </c>
      <c r="C1400">
        <v>55098.5</v>
      </c>
      <c r="D1400">
        <v>55096.6</v>
      </c>
      <c r="E1400">
        <v>55042.400000000001</v>
      </c>
      <c r="F1400">
        <v>2244.96</v>
      </c>
      <c r="G1400">
        <v>0</v>
      </c>
      <c r="H1400">
        <v>1648.01</v>
      </c>
      <c r="I1400">
        <v>0</v>
      </c>
      <c r="J1400">
        <v>5.45695E-2</v>
      </c>
      <c r="K1400">
        <v>0.93182699999999996</v>
      </c>
      <c r="L1400">
        <v>0</v>
      </c>
      <c r="M1400" t="s">
        <v>42</v>
      </c>
      <c r="R1400">
        <f>AVERAGE(B1351:B1400)</f>
        <v>54244.19999999999</v>
      </c>
      <c r="S1400">
        <f>AVERAGE(C1351:C1400)</f>
        <v>54243.767999999989</v>
      </c>
      <c r="U1400">
        <f>_xlfn.VAR.P(B1351:B1400)</f>
        <v>660572.53400000033</v>
      </c>
      <c r="V1400">
        <f>_xlfn.VAR.P(C1351:C1400)</f>
        <v>660561.66297599894</v>
      </c>
      <c r="X1400">
        <f>1.96*SQRT(U1400)/50</f>
        <v>31.860040468363508</v>
      </c>
      <c r="Y1400">
        <f>1.96*SQRT(V1400)/50</f>
        <v>31.859778307380594</v>
      </c>
    </row>
    <row r="1401" spans="1:25" x14ac:dyDescent="0.25">
      <c r="A1401" t="s">
        <v>139</v>
      </c>
      <c r="B1401">
        <v>2712213.8519179998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5" t="s">
        <v>0</v>
      </c>
      <c r="C3">
        <v>25</v>
      </c>
      <c r="F3">
        <f>'336p stat'!H2-'336p stat'!K2</f>
        <v>0.83173100000000488</v>
      </c>
      <c r="G3">
        <f>'336p stat'!K2-'336p stat'!N2</f>
        <v>67.184056999999996</v>
      </c>
      <c r="H3">
        <f>'336p stat'!N2</f>
        <v>30.497510999999999</v>
      </c>
      <c r="K3">
        <f>D3/$C3</f>
        <v>0</v>
      </c>
      <c r="L3">
        <f t="shared" ref="L3:O3" si="0">E3/$C3</f>
        <v>0</v>
      </c>
      <c r="M3">
        <f t="shared" si="0"/>
        <v>3.3269240000000193E-2</v>
      </c>
      <c r="N3">
        <f t="shared" si="0"/>
        <v>2.6873622799999999</v>
      </c>
      <c r="O3">
        <f t="shared" si="0"/>
        <v>1.21990044</v>
      </c>
    </row>
    <row r="4" spans="2:15" x14ac:dyDescent="0.25">
      <c r="B4" s="25"/>
      <c r="C4">
        <v>50</v>
      </c>
      <c r="F4">
        <f>'336p stat'!H3-'336p stat'!K3</f>
        <v>1.649279000000007</v>
      </c>
      <c r="G4">
        <f>'336p stat'!K3-'336p stat'!N3</f>
        <v>134.201145</v>
      </c>
      <c r="H4">
        <f>'336p stat'!N3</f>
        <v>60.984467000000002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3.2985580000000139E-2</v>
      </c>
      <c r="N4">
        <f t="shared" ref="N4:N67" si="4">G4/$C4</f>
        <v>2.6840229</v>
      </c>
      <c r="O4">
        <f t="shared" ref="O4:O67" si="5">H4/$C4</f>
        <v>1.21968934</v>
      </c>
    </row>
    <row r="5" spans="2:15" x14ac:dyDescent="0.25">
      <c r="B5" s="25"/>
      <c r="C5">
        <v>75</v>
      </c>
      <c r="F5">
        <f>'336p stat'!H4-'336p stat'!K4</f>
        <v>2.4652780000000121</v>
      </c>
      <c r="G5">
        <f>'336p stat'!K4-'336p stat'!N4</f>
        <v>201.19795700000003</v>
      </c>
      <c r="H5">
        <f>'336p stat'!N4</f>
        <v>91.473776999999998</v>
      </c>
      <c r="K5">
        <f t="shared" si="1"/>
        <v>0</v>
      </c>
      <c r="L5">
        <f t="shared" si="2"/>
        <v>0</v>
      </c>
      <c r="M5">
        <f t="shared" si="3"/>
        <v>3.2870373333333494E-2</v>
      </c>
      <c r="N5">
        <f t="shared" si="4"/>
        <v>2.6826394266666669</v>
      </c>
      <c r="O5">
        <f t="shared" si="5"/>
        <v>1.2196503599999999</v>
      </c>
    </row>
    <row r="6" spans="2:15" x14ac:dyDescent="0.25">
      <c r="B6" s="25"/>
      <c r="C6">
        <v>100</v>
      </c>
      <c r="F6">
        <f>'336p stat'!H5-'336p stat'!K5</f>
        <v>3.2828460000000064</v>
      </c>
      <c r="G6">
        <f>'336p stat'!K5-'336p stat'!N5</f>
        <v>268.21730300000002</v>
      </c>
      <c r="H6">
        <f>'336p stat'!N5</f>
        <v>121.969272</v>
      </c>
      <c r="K6">
        <f t="shared" si="1"/>
        <v>0</v>
      </c>
      <c r="L6">
        <f t="shared" si="2"/>
        <v>0</v>
      </c>
      <c r="M6">
        <f t="shared" si="3"/>
        <v>3.2828460000000066E-2</v>
      </c>
      <c r="N6">
        <f t="shared" si="4"/>
        <v>2.68217303</v>
      </c>
      <c r="O6">
        <f t="shared" si="5"/>
        <v>1.2196927200000001</v>
      </c>
    </row>
    <row r="7" spans="2:15" x14ac:dyDescent="0.25">
      <c r="B7" s="25"/>
      <c r="C7">
        <v>125</v>
      </c>
      <c r="F7">
        <f>'336p stat'!H6-'336p stat'!K6</f>
        <v>4.0970500000000243</v>
      </c>
      <c r="G7">
        <f>'336p stat'!K6-'336p stat'!N6</f>
        <v>335.22334499999999</v>
      </c>
      <c r="H7">
        <f>'336p stat'!N6</f>
        <v>152.45788099999999</v>
      </c>
      <c r="K7">
        <f t="shared" si="1"/>
        <v>0</v>
      </c>
      <c r="L7">
        <f t="shared" si="2"/>
        <v>0</v>
      </c>
      <c r="M7">
        <f t="shared" si="3"/>
        <v>3.2776400000000191E-2</v>
      </c>
      <c r="N7">
        <f t="shared" si="4"/>
        <v>2.68178676</v>
      </c>
      <c r="O7">
        <f t="shared" si="5"/>
        <v>1.2196630479999999</v>
      </c>
    </row>
    <row r="8" spans="2:15" x14ac:dyDescent="0.25">
      <c r="B8" s="25"/>
      <c r="C8">
        <v>150</v>
      </c>
      <c r="F8">
        <f>'336p stat'!H7-'336p stat'!K7</f>
        <v>4.9101360000000795</v>
      </c>
      <c r="G8">
        <f>'336p stat'!K7-'336p stat'!N7</f>
        <v>402.23672799999997</v>
      </c>
      <c r="H8">
        <f>'336p stat'!N7</f>
        <v>182.94443799999999</v>
      </c>
      <c r="K8">
        <f t="shared" si="1"/>
        <v>0</v>
      </c>
      <c r="L8">
        <f t="shared" si="2"/>
        <v>0</v>
      </c>
      <c r="M8">
        <f t="shared" si="3"/>
        <v>3.2734240000000532E-2</v>
      </c>
      <c r="N8">
        <f t="shared" si="4"/>
        <v>2.6815781866666666</v>
      </c>
      <c r="O8">
        <f t="shared" si="5"/>
        <v>1.2196295866666667</v>
      </c>
    </row>
    <row r="9" spans="2:15" x14ac:dyDescent="0.25">
      <c r="B9" s="25"/>
      <c r="C9">
        <v>175</v>
      </c>
      <c r="F9">
        <f>'336p stat'!H8-'336p stat'!K8</f>
        <v>5.7254559999998946</v>
      </c>
      <c r="G9">
        <f>'336p stat'!K8-'336p stat'!N8</f>
        <v>469.2480700000001</v>
      </c>
      <c r="H9">
        <f>'336p stat'!N8</f>
        <v>213.43008699999999</v>
      </c>
      <c r="K9">
        <f t="shared" si="1"/>
        <v>0</v>
      </c>
      <c r="L9">
        <f t="shared" si="2"/>
        <v>0</v>
      </c>
      <c r="M9">
        <f t="shared" si="3"/>
        <v>3.271689142857083E-2</v>
      </c>
      <c r="N9">
        <f t="shared" si="4"/>
        <v>2.6814175428571434</v>
      </c>
      <c r="O9">
        <f t="shared" si="5"/>
        <v>1.2196004971428571</v>
      </c>
    </row>
    <row r="10" spans="2:15" x14ac:dyDescent="0.25">
      <c r="B10" s="25"/>
      <c r="C10">
        <v>200</v>
      </c>
      <c r="F10">
        <f>'336p stat'!H9-'336p stat'!K9</f>
        <v>6.5395700000000261</v>
      </c>
      <c r="G10">
        <f>'336p stat'!K9-'336p stat'!N9</f>
        <v>536.26672800000006</v>
      </c>
      <c r="H10">
        <f>'336p stat'!N9</f>
        <v>243.91815600000001</v>
      </c>
      <c r="K10">
        <f t="shared" si="1"/>
        <v>0</v>
      </c>
      <c r="L10">
        <f t="shared" si="2"/>
        <v>0</v>
      </c>
      <c r="M10">
        <f t="shared" si="3"/>
        <v>3.2697850000000132E-2</v>
      </c>
      <c r="N10">
        <f t="shared" si="4"/>
        <v>2.6813336400000001</v>
      </c>
      <c r="O10">
        <f t="shared" si="5"/>
        <v>1.2195907800000001</v>
      </c>
    </row>
    <row r="11" spans="2:15" x14ac:dyDescent="0.25">
      <c r="B11" s="25"/>
      <c r="C11">
        <v>225</v>
      </c>
      <c r="F11">
        <f>'336p stat'!H10-'336p stat'!K10</f>
        <v>7.3680500000000393</v>
      </c>
      <c r="G11">
        <f>'336p stat'!K10-'336p stat'!N10</f>
        <v>603.28157899999997</v>
      </c>
      <c r="H11">
        <f>'336p stat'!N10</f>
        <v>274.40340800000001</v>
      </c>
      <c r="K11">
        <f t="shared" si="1"/>
        <v>0</v>
      </c>
      <c r="L11">
        <f t="shared" si="2"/>
        <v>0</v>
      </c>
      <c r="M11">
        <f t="shared" si="3"/>
        <v>3.2746888888889061E-2</v>
      </c>
      <c r="N11">
        <f t="shared" si="4"/>
        <v>2.6812514622222219</v>
      </c>
      <c r="O11">
        <f t="shared" si="5"/>
        <v>1.2195707022222222</v>
      </c>
    </row>
    <row r="12" spans="2:15" x14ac:dyDescent="0.25">
      <c r="B12" s="25"/>
      <c r="C12">
        <v>250</v>
      </c>
      <c r="F12">
        <f>'336p stat'!H11-'336p stat'!K11</f>
        <v>8.1972509999999374</v>
      </c>
      <c r="G12">
        <f>'336p stat'!K11-'336p stat'!N11</f>
        <v>670.31000000000006</v>
      </c>
      <c r="H12">
        <f>'336p stat'!N11</f>
        <v>304.89531099999999</v>
      </c>
      <c r="K12">
        <f t="shared" si="1"/>
        <v>0</v>
      </c>
      <c r="L12">
        <f t="shared" si="2"/>
        <v>0</v>
      </c>
      <c r="M12">
        <f t="shared" si="3"/>
        <v>3.2789003999999747E-2</v>
      </c>
      <c r="N12">
        <f t="shared" si="4"/>
        <v>2.6812400000000003</v>
      </c>
      <c r="O12">
        <f t="shared" si="5"/>
        <v>1.219581244</v>
      </c>
    </row>
    <row r="13" spans="2:15" x14ac:dyDescent="0.25">
      <c r="B13" s="25"/>
      <c r="C13">
        <v>275</v>
      </c>
      <c r="F13">
        <f>'336p stat'!H12-'336p stat'!K12</f>
        <v>9.0335209999998369</v>
      </c>
      <c r="G13">
        <f>'336p stat'!K12-'336p stat'!N12</f>
        <v>737.37351500000011</v>
      </c>
      <c r="H13">
        <f>'336p stat'!N12</f>
        <v>335.39747599999998</v>
      </c>
      <c r="K13">
        <f t="shared" si="1"/>
        <v>0</v>
      </c>
      <c r="L13">
        <f t="shared" si="2"/>
        <v>0</v>
      </c>
      <c r="M13">
        <f t="shared" si="3"/>
        <v>3.284916727272668E-2</v>
      </c>
      <c r="N13">
        <f t="shared" si="4"/>
        <v>2.6813582363636366</v>
      </c>
      <c r="O13">
        <f t="shared" si="5"/>
        <v>1.2196271854545453</v>
      </c>
    </row>
    <row r="14" spans="2:15" x14ac:dyDescent="0.25">
      <c r="B14" s="25"/>
      <c r="C14">
        <v>300</v>
      </c>
      <c r="F14">
        <f>'336p stat'!H13-'336p stat'!K13</f>
        <v>9.8592530000000806</v>
      </c>
      <c r="G14">
        <f>'336p stat'!K13-'336p stat'!N13</f>
        <v>804.42117800000005</v>
      </c>
      <c r="H14">
        <f>'336p stat'!N13</f>
        <v>365.89317499999999</v>
      </c>
      <c r="K14">
        <f t="shared" si="1"/>
        <v>0</v>
      </c>
      <c r="L14">
        <f t="shared" si="2"/>
        <v>0</v>
      </c>
      <c r="M14">
        <f t="shared" si="3"/>
        <v>3.2864176666666939E-2</v>
      </c>
      <c r="N14">
        <f t="shared" si="4"/>
        <v>2.6814039266666669</v>
      </c>
      <c r="O14">
        <f t="shared" si="5"/>
        <v>1.2196439166666666</v>
      </c>
    </row>
    <row r="15" spans="2:15" x14ac:dyDescent="0.25">
      <c r="B15" s="25"/>
      <c r="C15">
        <v>325</v>
      </c>
      <c r="F15">
        <f>'336p stat'!H14-'336p stat'!K14</f>
        <v>10.680549000000156</v>
      </c>
      <c r="G15">
        <f>'336p stat'!K14-'336p stat'!N14</f>
        <v>871.44640299999992</v>
      </c>
      <c r="H15">
        <f>'336p stat'!N14</f>
        <v>396.38615800000002</v>
      </c>
      <c r="K15">
        <f t="shared" si="1"/>
        <v>0</v>
      </c>
      <c r="L15">
        <f t="shared" si="2"/>
        <v>0</v>
      </c>
      <c r="M15">
        <f t="shared" si="3"/>
        <v>3.2863227692308171E-2</v>
      </c>
      <c r="N15">
        <f t="shared" si="4"/>
        <v>2.6813735476923073</v>
      </c>
      <c r="O15">
        <f t="shared" si="5"/>
        <v>1.2196497169230769</v>
      </c>
    </row>
    <row r="16" spans="2:15" x14ac:dyDescent="0.25">
      <c r="B16" s="25"/>
      <c r="C16">
        <v>350</v>
      </c>
      <c r="F16">
        <f>'336p stat'!H15-'336p stat'!K15</f>
        <v>11.504985000000033</v>
      </c>
      <c r="G16">
        <f>'336p stat'!K15-'336p stat'!N15</f>
        <v>938.46285899999998</v>
      </c>
      <c r="H16">
        <f>'336p stat'!N15</f>
        <v>426.87007799999998</v>
      </c>
      <c r="K16">
        <f t="shared" si="1"/>
        <v>0</v>
      </c>
      <c r="L16">
        <f t="shared" si="2"/>
        <v>0</v>
      </c>
      <c r="M16">
        <f t="shared" si="3"/>
        <v>3.2871385714285807E-2</v>
      </c>
      <c r="N16">
        <f t="shared" si="4"/>
        <v>2.6813224542857141</v>
      </c>
      <c r="O16">
        <f t="shared" si="5"/>
        <v>1.2196287942857142</v>
      </c>
    </row>
    <row r="17" spans="2:15" x14ac:dyDescent="0.25">
      <c r="B17" s="25"/>
      <c r="C17">
        <v>375</v>
      </c>
      <c r="F17">
        <f>'336p stat'!H16-'336p stat'!K16</f>
        <v>12.331104000000096</v>
      </c>
      <c r="G17">
        <f>'336p stat'!K16-'336p stat'!N16</f>
        <v>1005.477279</v>
      </c>
      <c r="H17">
        <f>'336p stat'!N16</f>
        <v>457.363314</v>
      </c>
      <c r="K17">
        <f t="shared" si="1"/>
        <v>0</v>
      </c>
      <c r="L17">
        <f t="shared" si="2"/>
        <v>0</v>
      </c>
      <c r="M17">
        <f t="shared" si="3"/>
        <v>3.2882944000000254E-2</v>
      </c>
      <c r="N17">
        <f t="shared" si="4"/>
        <v>2.6812727439999997</v>
      </c>
      <c r="O17">
        <f t="shared" si="5"/>
        <v>1.219635504</v>
      </c>
    </row>
    <row r="18" spans="2:15" x14ac:dyDescent="0.25">
      <c r="B18" s="25"/>
      <c r="C18">
        <v>400</v>
      </c>
      <c r="F18">
        <f>'336p stat'!H17-'336p stat'!K17</f>
        <v>13.157318999999916</v>
      </c>
      <c r="G18">
        <f>'336p stat'!K17-'336p stat'!N17</f>
        <v>1072.5237059999999</v>
      </c>
      <c r="H18">
        <f>'336p stat'!N17</f>
        <v>487.84951699999999</v>
      </c>
      <c r="K18">
        <f t="shared" si="1"/>
        <v>0</v>
      </c>
      <c r="L18">
        <f t="shared" si="2"/>
        <v>0</v>
      </c>
      <c r="M18">
        <f t="shared" si="3"/>
        <v>3.2893297499999787E-2</v>
      </c>
      <c r="N18">
        <f t="shared" si="4"/>
        <v>2.6813092649999999</v>
      </c>
      <c r="O18">
        <f t="shared" si="5"/>
        <v>1.2196237925</v>
      </c>
    </row>
    <row r="19" spans="2:15" x14ac:dyDescent="0.25">
      <c r="B19" s="25"/>
      <c r="C19">
        <v>425</v>
      </c>
      <c r="F19">
        <f>'336p stat'!H18-'336p stat'!K18</f>
        <v>13.982798000000003</v>
      </c>
      <c r="G19">
        <f>'336p stat'!K18-'336p stat'!N18</f>
        <v>1139.6251139999999</v>
      </c>
      <c r="H19">
        <f>'336p stat'!N18</f>
        <v>518.33787700000005</v>
      </c>
      <c r="K19">
        <f t="shared" si="1"/>
        <v>0</v>
      </c>
      <c r="L19">
        <f t="shared" si="2"/>
        <v>0</v>
      </c>
      <c r="M19">
        <f t="shared" si="3"/>
        <v>3.2900701176470593E-2</v>
      </c>
      <c r="N19">
        <f t="shared" si="4"/>
        <v>2.6814708564705882</v>
      </c>
      <c r="O19">
        <f t="shared" si="5"/>
        <v>1.2196185341176471</v>
      </c>
    </row>
    <row r="20" spans="2:15" x14ac:dyDescent="0.25">
      <c r="B20" s="25"/>
      <c r="C20">
        <v>450</v>
      </c>
      <c r="F20">
        <f>'336p stat'!H19-'336p stat'!K19</f>
        <v>14.80018599999994</v>
      </c>
      <c r="G20">
        <f>'336p stat'!K19-'336p stat'!N19</f>
        <v>1206.6586849999999</v>
      </c>
      <c r="H20">
        <f>'336p stat'!N19</f>
        <v>548.82995500000004</v>
      </c>
      <c r="K20">
        <f t="shared" si="1"/>
        <v>0</v>
      </c>
      <c r="L20">
        <f t="shared" si="2"/>
        <v>0</v>
      </c>
      <c r="M20">
        <f t="shared" si="3"/>
        <v>3.288930222222209E-2</v>
      </c>
      <c r="N20">
        <f t="shared" si="4"/>
        <v>2.6814637444444442</v>
      </c>
      <c r="O20">
        <f t="shared" si="5"/>
        <v>1.2196221222222223</v>
      </c>
    </row>
    <row r="21" spans="2:15" x14ac:dyDescent="0.25">
      <c r="B21" s="25"/>
      <c r="C21">
        <v>475</v>
      </c>
      <c r="F21">
        <f>'336p stat'!H20-'336p stat'!K20</f>
        <v>15.612232000000176</v>
      </c>
      <c r="G21">
        <f>'336p stat'!K20-'336p stat'!N20</f>
        <v>1273.6869109999998</v>
      </c>
      <c r="H21">
        <f>'336p stat'!N20</f>
        <v>579.321685</v>
      </c>
      <c r="K21">
        <f t="shared" si="1"/>
        <v>0</v>
      </c>
      <c r="L21">
        <f t="shared" si="2"/>
        <v>0</v>
      </c>
      <c r="M21">
        <f t="shared" si="3"/>
        <v>3.2867856842105636E-2</v>
      </c>
      <c r="N21">
        <f t="shared" si="4"/>
        <v>2.6814461284210522</v>
      </c>
      <c r="O21">
        <f t="shared" si="5"/>
        <v>1.2196245999999999</v>
      </c>
    </row>
    <row r="22" spans="2:15" x14ac:dyDescent="0.25">
      <c r="B22" s="25"/>
      <c r="C22">
        <v>500</v>
      </c>
      <c r="F22">
        <f>'336p stat'!H21-'336p stat'!K21</f>
        <v>16.424462999999832</v>
      </c>
      <c r="G22">
        <f>'336p stat'!K21-'336p stat'!N21</f>
        <v>1340.7014550000001</v>
      </c>
      <c r="H22">
        <f>'336p stat'!N21</f>
        <v>609.80927999999994</v>
      </c>
      <c r="K22">
        <f t="shared" si="1"/>
        <v>0</v>
      </c>
      <c r="L22">
        <f t="shared" si="2"/>
        <v>0</v>
      </c>
      <c r="M22">
        <f t="shared" si="3"/>
        <v>3.2848925999999667E-2</v>
      </c>
      <c r="N22">
        <f t="shared" si="4"/>
        <v>2.6814029100000001</v>
      </c>
      <c r="O22">
        <f t="shared" si="5"/>
        <v>1.2196185599999998</v>
      </c>
    </row>
    <row r="23" spans="2:15" x14ac:dyDescent="0.25">
      <c r="B23" s="2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5" t="s">
        <v>14</v>
      </c>
      <c r="C43">
        <v>25</v>
      </c>
      <c r="F43">
        <f>'336p stat'!H42-'336p stat'!K42</f>
        <v>1.216801999999916</v>
      </c>
      <c r="G43">
        <f>'336p stat'!K42-'336p stat'!N42</f>
        <v>2282.2860310000001</v>
      </c>
      <c r="H43">
        <f>'336p stat'!N42</f>
        <v>34.668548999999999</v>
      </c>
      <c r="K43">
        <f t="shared" si="1"/>
        <v>0</v>
      </c>
      <c r="L43">
        <f t="shared" si="2"/>
        <v>0</v>
      </c>
      <c r="M43">
        <f t="shared" si="3"/>
        <v>4.8672079999996641E-2</v>
      </c>
      <c r="N43">
        <f t="shared" si="4"/>
        <v>91.291441239999997</v>
      </c>
      <c r="O43">
        <f t="shared" si="5"/>
        <v>1.3867419599999999</v>
      </c>
    </row>
    <row r="44" spans="2:15" x14ac:dyDescent="0.25">
      <c r="B44" s="25" t="s">
        <v>14</v>
      </c>
      <c r="C44">
        <v>50</v>
      </c>
      <c r="F44">
        <f>'336p stat'!H43-'336p stat'!K43</f>
        <v>2.412782999999763</v>
      </c>
      <c r="G44">
        <f>'336p stat'!K43-'336p stat'!N43</f>
        <v>4526.3187429999998</v>
      </c>
      <c r="H44">
        <f>'336p stat'!N43</f>
        <v>69.330691000000002</v>
      </c>
      <c r="K44">
        <f t="shared" si="1"/>
        <v>0</v>
      </c>
      <c r="L44">
        <f t="shared" si="2"/>
        <v>0</v>
      </c>
      <c r="M44">
        <f t="shared" si="3"/>
        <v>4.825565999999526E-2</v>
      </c>
      <c r="N44">
        <f t="shared" si="4"/>
        <v>90.52637485999999</v>
      </c>
      <c r="O44">
        <f t="shared" si="5"/>
        <v>1.38661382</v>
      </c>
    </row>
    <row r="45" spans="2:15" x14ac:dyDescent="0.25">
      <c r="B45" s="25" t="s">
        <v>14</v>
      </c>
      <c r="C45">
        <v>75</v>
      </c>
      <c r="F45">
        <f>'336p stat'!H44-'336p stat'!K44</f>
        <v>5.3296190000000934</v>
      </c>
      <c r="G45">
        <f>'336p stat'!K44-'336p stat'!N44</f>
        <v>6799.2308090000006</v>
      </c>
      <c r="H45">
        <f>'336p stat'!N44</f>
        <v>104.008107</v>
      </c>
      <c r="K45">
        <f t="shared" si="1"/>
        <v>0</v>
      </c>
      <c r="L45">
        <f t="shared" si="2"/>
        <v>0</v>
      </c>
      <c r="M45">
        <f t="shared" si="3"/>
        <v>7.1061586666667911E-2</v>
      </c>
      <c r="N45">
        <f t="shared" si="4"/>
        <v>90.656410786666669</v>
      </c>
      <c r="O45">
        <f t="shared" si="5"/>
        <v>1.38677476</v>
      </c>
    </row>
    <row r="46" spans="2:15" x14ac:dyDescent="0.25">
      <c r="B46" s="25" t="s">
        <v>14</v>
      </c>
      <c r="C46">
        <v>100</v>
      </c>
      <c r="F46">
        <f>'336p stat'!H45-'336p stat'!K45</f>
        <v>6.2554099999997561</v>
      </c>
      <c r="G46">
        <f>'336p stat'!K45-'336p stat'!N45</f>
        <v>9073.205618</v>
      </c>
      <c r="H46">
        <f>'336p stat'!N45</f>
        <v>138.68506600000001</v>
      </c>
      <c r="K46">
        <f t="shared" si="1"/>
        <v>0</v>
      </c>
      <c r="L46">
        <f t="shared" si="2"/>
        <v>0</v>
      </c>
      <c r="M46">
        <f t="shared" si="3"/>
        <v>6.2554099999997559E-2</v>
      </c>
      <c r="N46">
        <f t="shared" si="4"/>
        <v>90.732056180000001</v>
      </c>
      <c r="O46">
        <f t="shared" si="5"/>
        <v>1.3868506600000001</v>
      </c>
    </row>
    <row r="47" spans="2:15" x14ac:dyDescent="0.25">
      <c r="B47" s="25" t="s">
        <v>14</v>
      </c>
      <c r="C47">
        <v>125</v>
      </c>
      <c r="F47">
        <f>'336p stat'!H46-'336p stat'!K46</f>
        <v>7.185976999999184</v>
      </c>
      <c r="G47">
        <f>'336p stat'!K46-'336p stat'!N46</f>
        <v>11351.048681</v>
      </c>
      <c r="H47">
        <f>'336p stat'!N46</f>
        <v>173.35493199999999</v>
      </c>
      <c r="K47">
        <f t="shared" si="1"/>
        <v>0</v>
      </c>
      <c r="L47">
        <f t="shared" si="2"/>
        <v>0</v>
      </c>
      <c r="M47">
        <f t="shared" si="3"/>
        <v>5.7487815999993475E-2</v>
      </c>
      <c r="N47">
        <f t="shared" si="4"/>
        <v>90.808389448</v>
      </c>
      <c r="O47">
        <f t="shared" si="5"/>
        <v>1.3868394559999999</v>
      </c>
    </row>
    <row r="48" spans="2:15" x14ac:dyDescent="0.25">
      <c r="B48" s="25" t="s">
        <v>14</v>
      </c>
      <c r="C48">
        <v>150</v>
      </c>
      <c r="F48">
        <f>'336p stat'!H47-'336p stat'!K47</f>
        <v>8.1095510000013746</v>
      </c>
      <c r="G48">
        <f>'336p stat'!K47-'336p stat'!N47</f>
        <v>13609.771912</v>
      </c>
      <c r="H48">
        <f>'336p stat'!N47</f>
        <v>208.01588100000001</v>
      </c>
      <c r="K48">
        <f t="shared" si="1"/>
        <v>0</v>
      </c>
      <c r="L48">
        <f t="shared" si="2"/>
        <v>0</v>
      </c>
      <c r="M48">
        <f t="shared" si="3"/>
        <v>5.4063673333342499E-2</v>
      </c>
      <c r="N48">
        <f t="shared" si="4"/>
        <v>90.731812746666662</v>
      </c>
      <c r="O48">
        <f t="shared" si="5"/>
        <v>1.3867725399999999</v>
      </c>
    </row>
    <row r="49" spans="2:15" x14ac:dyDescent="0.25">
      <c r="B49" s="25" t="s">
        <v>14</v>
      </c>
      <c r="C49">
        <v>175</v>
      </c>
      <c r="F49">
        <f>'336p stat'!H48-'336p stat'!K48</f>
        <v>9.0334759999987</v>
      </c>
      <c r="G49">
        <f>'336p stat'!K48-'336p stat'!N48</f>
        <v>15878.406917</v>
      </c>
      <c r="H49">
        <f>'336p stat'!N48</f>
        <v>242.689392</v>
      </c>
      <c r="K49">
        <f t="shared" si="1"/>
        <v>0</v>
      </c>
      <c r="L49">
        <f t="shared" si="2"/>
        <v>0</v>
      </c>
      <c r="M49">
        <f t="shared" si="3"/>
        <v>5.1619862857135428E-2</v>
      </c>
      <c r="N49">
        <f t="shared" si="4"/>
        <v>90.733753811428571</v>
      </c>
      <c r="O49">
        <f t="shared" si="5"/>
        <v>1.3867965257142858</v>
      </c>
    </row>
    <row r="50" spans="2:15" x14ac:dyDescent="0.25">
      <c r="B50" s="25" t="s">
        <v>14</v>
      </c>
      <c r="C50">
        <v>200</v>
      </c>
      <c r="F50">
        <f>'336p stat'!H49-'336p stat'!K49</f>
        <v>9.9553130000022065</v>
      </c>
      <c r="G50">
        <f>'336p stat'!K49-'336p stat'!N49</f>
        <v>18129.608074</v>
      </c>
      <c r="H50">
        <f>'336p stat'!N49</f>
        <v>277.37899599999997</v>
      </c>
      <c r="K50">
        <f t="shared" si="1"/>
        <v>0</v>
      </c>
      <c r="L50">
        <f t="shared" si="2"/>
        <v>0</v>
      </c>
      <c r="M50">
        <f t="shared" si="3"/>
        <v>4.9776565000011035E-2</v>
      </c>
      <c r="N50">
        <f t="shared" si="4"/>
        <v>90.648040370000004</v>
      </c>
      <c r="O50">
        <f t="shared" si="5"/>
        <v>1.3868949799999999</v>
      </c>
    </row>
    <row r="51" spans="2:15" x14ac:dyDescent="0.25">
      <c r="B51" s="25" t="s">
        <v>14</v>
      </c>
      <c r="C51">
        <v>225</v>
      </c>
      <c r="F51">
        <f>'336p stat'!H50-'336p stat'!K50</f>
        <v>10.882343000001129</v>
      </c>
      <c r="G51">
        <f>'336p stat'!K50-'336p stat'!N50</f>
        <v>20400.901093</v>
      </c>
      <c r="H51">
        <f>'336p stat'!N50</f>
        <v>312.05742299999997</v>
      </c>
      <c r="K51">
        <f t="shared" si="1"/>
        <v>0</v>
      </c>
      <c r="L51">
        <f t="shared" si="2"/>
        <v>0</v>
      </c>
      <c r="M51">
        <f t="shared" si="3"/>
        <v>4.8365968888893905E-2</v>
      </c>
      <c r="N51">
        <f t="shared" si="4"/>
        <v>90.670671524444444</v>
      </c>
      <c r="O51">
        <f t="shared" si="5"/>
        <v>1.3869218799999998</v>
      </c>
    </row>
    <row r="52" spans="2:15" x14ac:dyDescent="0.25">
      <c r="B52" s="25" t="s">
        <v>14</v>
      </c>
      <c r="C52">
        <v>250</v>
      </c>
      <c r="F52">
        <f>'336p stat'!H51-'336p stat'!K51</f>
        <v>11.806992000001628</v>
      </c>
      <c r="G52">
        <f>'336p stat'!K51-'336p stat'!N51</f>
        <v>22683.095816000001</v>
      </c>
      <c r="H52">
        <f>'336p stat'!N51</f>
        <v>346.71957500000002</v>
      </c>
      <c r="K52">
        <f t="shared" si="1"/>
        <v>0</v>
      </c>
      <c r="L52">
        <f t="shared" si="2"/>
        <v>0</v>
      </c>
      <c r="M52">
        <f t="shared" si="3"/>
        <v>4.7227968000006511E-2</v>
      </c>
      <c r="N52">
        <f t="shared" si="4"/>
        <v>90.732383264000006</v>
      </c>
      <c r="O52">
        <f t="shared" si="5"/>
        <v>1.3868783</v>
      </c>
    </row>
    <row r="53" spans="2:15" x14ac:dyDescent="0.25">
      <c r="B53" s="25" t="s">
        <v>14</v>
      </c>
      <c r="C53">
        <v>275</v>
      </c>
      <c r="F53">
        <f>'336p stat'!H52-'336p stat'!K52</f>
        <v>14.288008000003174</v>
      </c>
      <c r="G53">
        <f>'336p stat'!K52-'336p stat'!N52</f>
        <v>24945.025841999999</v>
      </c>
      <c r="H53">
        <f>'336p stat'!N52</f>
        <v>381.39243900000002</v>
      </c>
      <c r="K53">
        <f t="shared" si="1"/>
        <v>0</v>
      </c>
      <c r="L53">
        <f t="shared" si="2"/>
        <v>0</v>
      </c>
      <c r="M53">
        <f t="shared" si="3"/>
        <v>5.1956392727284272E-2</v>
      </c>
      <c r="N53">
        <f t="shared" si="4"/>
        <v>90.709184879999995</v>
      </c>
      <c r="O53">
        <f t="shared" si="5"/>
        <v>1.3868815963636365</v>
      </c>
    </row>
    <row r="54" spans="2:15" x14ac:dyDescent="0.25">
      <c r="B54" s="25" t="s">
        <v>14</v>
      </c>
      <c r="C54">
        <v>300</v>
      </c>
      <c r="F54">
        <f>'336p stat'!H53-'336p stat'!K53</f>
        <v>15.211992000000464</v>
      </c>
      <c r="G54">
        <f>'336p stat'!K53-'336p stat'!N53</f>
        <v>27175.006426</v>
      </c>
      <c r="H54">
        <f>'336p stat'!N53</f>
        <v>416.06521500000002</v>
      </c>
      <c r="K54">
        <f t="shared" si="1"/>
        <v>0</v>
      </c>
      <c r="L54">
        <f t="shared" si="2"/>
        <v>0</v>
      </c>
      <c r="M54">
        <f t="shared" si="3"/>
        <v>5.0706640000001545E-2</v>
      </c>
      <c r="N54">
        <f t="shared" si="4"/>
        <v>90.583354753333339</v>
      </c>
      <c r="O54">
        <f t="shared" si="5"/>
        <v>1.3868840500000001</v>
      </c>
    </row>
    <row r="55" spans="2:15" x14ac:dyDescent="0.25">
      <c r="B55" s="25" t="s">
        <v>14</v>
      </c>
      <c r="C55">
        <v>325</v>
      </c>
      <c r="F55">
        <f>'336p stat'!H54-'336p stat'!K54</f>
        <v>16.140508000000409</v>
      </c>
      <c r="G55">
        <f>'336p stat'!K54-'336p stat'!N54</f>
        <v>29472.584280999999</v>
      </c>
      <c r="H55">
        <f>'336p stat'!N54</f>
        <v>450.72864900000002</v>
      </c>
      <c r="K55">
        <f t="shared" si="1"/>
        <v>0</v>
      </c>
      <c r="L55">
        <f t="shared" si="2"/>
        <v>0</v>
      </c>
      <c r="M55">
        <f t="shared" si="3"/>
        <v>4.9663101538462796E-2</v>
      </c>
      <c r="N55">
        <f t="shared" si="4"/>
        <v>90.684874710769236</v>
      </c>
      <c r="O55">
        <f t="shared" si="5"/>
        <v>1.3868573815384615</v>
      </c>
    </row>
    <row r="56" spans="2:15" x14ac:dyDescent="0.25">
      <c r="B56" s="25" t="s">
        <v>14</v>
      </c>
      <c r="C56">
        <v>350</v>
      </c>
      <c r="F56">
        <f>'336p stat'!H55-'336p stat'!K55</f>
        <v>17.065233999997872</v>
      </c>
      <c r="G56">
        <f>'336p stat'!K55-'336p stat'!N55</f>
        <v>31736.253364</v>
      </c>
      <c r="H56">
        <f>'336p stat'!N55</f>
        <v>485.50581599999998</v>
      </c>
      <c r="K56">
        <f t="shared" si="1"/>
        <v>0</v>
      </c>
      <c r="L56">
        <f t="shared" si="2"/>
        <v>0</v>
      </c>
      <c r="M56">
        <f t="shared" si="3"/>
        <v>4.8757811428565348E-2</v>
      </c>
      <c r="N56">
        <f t="shared" si="4"/>
        <v>90.675009611428578</v>
      </c>
      <c r="O56">
        <f t="shared" si="5"/>
        <v>1.3871594742857143</v>
      </c>
    </row>
    <row r="57" spans="2:15" x14ac:dyDescent="0.25">
      <c r="B57" s="25" t="s">
        <v>14</v>
      </c>
      <c r="C57">
        <v>375</v>
      </c>
      <c r="F57">
        <f>'336p stat'!H56-'336p stat'!K56</f>
        <v>17.996094000001904</v>
      </c>
      <c r="G57">
        <f>'336p stat'!K56-'336p stat'!N56</f>
        <v>33972.719831000002</v>
      </c>
      <c r="H57">
        <f>'336p stat'!N56</f>
        <v>520.18149700000004</v>
      </c>
      <c r="K57">
        <f t="shared" si="1"/>
        <v>0</v>
      </c>
      <c r="L57">
        <f t="shared" si="2"/>
        <v>0</v>
      </c>
      <c r="M57">
        <f t="shared" si="3"/>
        <v>4.7989584000005074E-2</v>
      </c>
      <c r="N57">
        <f t="shared" si="4"/>
        <v>90.593919549333336</v>
      </c>
      <c r="O57">
        <f t="shared" si="5"/>
        <v>1.3871506586666669</v>
      </c>
    </row>
    <row r="58" spans="2:15" x14ac:dyDescent="0.25">
      <c r="B58" s="25" t="s">
        <v>14</v>
      </c>
      <c r="C58">
        <v>400</v>
      </c>
      <c r="F58">
        <f>'336p stat'!H57-'336p stat'!K57</f>
        <v>18.921562000003178</v>
      </c>
      <c r="G58">
        <f>'336p stat'!K57-'336p stat'!N57</f>
        <v>36237.892573999998</v>
      </c>
      <c r="H58">
        <f>'336p stat'!N57</f>
        <v>554.854692</v>
      </c>
      <c r="K58">
        <f t="shared" si="1"/>
        <v>0</v>
      </c>
      <c r="L58">
        <f t="shared" si="2"/>
        <v>0</v>
      </c>
      <c r="M58">
        <f t="shared" si="3"/>
        <v>4.7303905000007945E-2</v>
      </c>
      <c r="N58">
        <f t="shared" si="4"/>
        <v>90.594731435</v>
      </c>
      <c r="O58">
        <f t="shared" si="5"/>
        <v>1.3871367299999999</v>
      </c>
    </row>
    <row r="59" spans="2:15" x14ac:dyDescent="0.25">
      <c r="B59" s="25" t="s">
        <v>14</v>
      </c>
      <c r="C59">
        <v>425</v>
      </c>
      <c r="F59">
        <f>'336p stat'!H58-'336p stat'!K58</f>
        <v>19.849843000003602</v>
      </c>
      <c r="G59">
        <f>'336p stat'!K58-'336p stat'!N58</f>
        <v>38519.738770999997</v>
      </c>
      <c r="H59">
        <f>'336p stat'!N58</f>
        <v>589.53607299999999</v>
      </c>
      <c r="K59">
        <f t="shared" si="1"/>
        <v>0</v>
      </c>
      <c r="L59">
        <f t="shared" si="2"/>
        <v>0</v>
      </c>
      <c r="M59">
        <f t="shared" si="3"/>
        <v>4.6705512941184947E-2</v>
      </c>
      <c r="N59">
        <f t="shared" si="4"/>
        <v>90.634679461176461</v>
      </c>
      <c r="O59">
        <f t="shared" si="5"/>
        <v>1.3871437011764705</v>
      </c>
    </row>
    <row r="60" spans="2:15" x14ac:dyDescent="0.25">
      <c r="B60" s="25" t="s">
        <v>14</v>
      </c>
      <c r="C60">
        <v>450</v>
      </c>
      <c r="F60">
        <f>'336p stat'!H59-'336p stat'!K59</f>
        <v>20.779609999997774</v>
      </c>
      <c r="G60">
        <f>'336p stat'!K59-'336p stat'!N59</f>
        <v>40808.829189000004</v>
      </c>
      <c r="H60">
        <f>'336p stat'!N59</f>
        <v>624.19284200000004</v>
      </c>
      <c r="K60">
        <f t="shared" si="1"/>
        <v>0</v>
      </c>
      <c r="L60">
        <f t="shared" si="2"/>
        <v>0</v>
      </c>
      <c r="M60">
        <f t="shared" si="3"/>
        <v>4.6176911111106167E-2</v>
      </c>
      <c r="N60">
        <f t="shared" si="4"/>
        <v>90.686287086666681</v>
      </c>
      <c r="O60">
        <f t="shared" si="5"/>
        <v>1.3870952044444445</v>
      </c>
    </row>
    <row r="61" spans="2:15" x14ac:dyDescent="0.25">
      <c r="B61" s="25" t="s">
        <v>14</v>
      </c>
      <c r="C61">
        <v>475</v>
      </c>
      <c r="F61">
        <f>'336p stat'!H60-'336p stat'!K60</f>
        <v>21.704453000005742</v>
      </c>
      <c r="G61">
        <f>'336p stat'!K60-'336p stat'!N60</f>
        <v>43057.763771999998</v>
      </c>
      <c r="H61">
        <f>'336p stat'!N60</f>
        <v>658.86130600000001</v>
      </c>
      <c r="K61">
        <f t="shared" si="1"/>
        <v>0</v>
      </c>
      <c r="L61">
        <f t="shared" si="2"/>
        <v>0</v>
      </c>
      <c r="M61">
        <f t="shared" si="3"/>
        <v>4.5693585263169981E-2</v>
      </c>
      <c r="N61">
        <f t="shared" si="4"/>
        <v>90.647923730526315</v>
      </c>
      <c r="O61">
        <f t="shared" si="5"/>
        <v>1.3870764336842105</v>
      </c>
    </row>
    <row r="62" spans="2:15" x14ac:dyDescent="0.25">
      <c r="B62" s="25" t="s">
        <v>14</v>
      </c>
      <c r="C62">
        <v>500</v>
      </c>
      <c r="F62">
        <f>'336p stat'!H61-'336p stat'!K61</f>
        <v>22.637655999998969</v>
      </c>
      <c r="G62">
        <f>'336p stat'!K61-'336p stat'!N61</f>
        <v>45343.930703999999</v>
      </c>
      <c r="H62">
        <f>'336p stat'!N61</f>
        <v>693.52460900000005</v>
      </c>
      <c r="K62">
        <f t="shared" si="1"/>
        <v>0</v>
      </c>
      <c r="L62">
        <f t="shared" si="2"/>
        <v>0</v>
      </c>
      <c r="M62">
        <f t="shared" si="3"/>
        <v>4.5275311999997937E-2</v>
      </c>
      <c r="N62">
        <f t="shared" si="4"/>
        <v>90.687861408000003</v>
      </c>
      <c r="O62">
        <f t="shared" si="5"/>
        <v>1.387049218</v>
      </c>
    </row>
    <row r="63" spans="2:15" x14ac:dyDescent="0.25">
      <c r="B63" s="25" t="s">
        <v>15</v>
      </c>
      <c r="C63">
        <v>25</v>
      </c>
      <c r="F63">
        <f>'336p stat'!H62-'336p stat'!K62</f>
        <v>0.73625499999999988</v>
      </c>
      <c r="G63">
        <f>'336p stat'!K62-'336p stat'!N62</f>
        <v>64.185997</v>
      </c>
      <c r="H63">
        <f>'336p stat'!N62</f>
        <v>17.316849999999999</v>
      </c>
      <c r="K63">
        <f t="shared" si="1"/>
        <v>0</v>
      </c>
      <c r="L63">
        <f t="shared" si="2"/>
        <v>0</v>
      </c>
      <c r="M63">
        <f t="shared" si="3"/>
        <v>2.9450199999999996E-2</v>
      </c>
      <c r="N63">
        <f t="shared" si="4"/>
        <v>2.5674398800000002</v>
      </c>
      <c r="O63">
        <f t="shared" si="5"/>
        <v>0.6926739999999999</v>
      </c>
    </row>
    <row r="64" spans="2:15" x14ac:dyDescent="0.25">
      <c r="B64" s="25" t="s">
        <v>15</v>
      </c>
      <c r="C64">
        <v>50</v>
      </c>
      <c r="F64">
        <f>'336p stat'!H63-'336p stat'!K63</f>
        <v>1.4464429999999879</v>
      </c>
      <c r="G64">
        <f>'336p stat'!K63-'336p stat'!N63</f>
        <v>128.252736</v>
      </c>
      <c r="H64">
        <f>'336p stat'!N63</f>
        <v>34.509588999999998</v>
      </c>
      <c r="K64">
        <f t="shared" si="1"/>
        <v>0</v>
      </c>
      <c r="L64">
        <f t="shared" si="2"/>
        <v>0</v>
      </c>
      <c r="M64">
        <f t="shared" si="3"/>
        <v>2.8928859999999758E-2</v>
      </c>
      <c r="N64">
        <f t="shared" si="4"/>
        <v>2.56505472</v>
      </c>
      <c r="O64">
        <f t="shared" si="5"/>
        <v>0.69019177999999992</v>
      </c>
    </row>
    <row r="65" spans="2:15" x14ac:dyDescent="0.25">
      <c r="B65" s="25" t="s">
        <v>15</v>
      </c>
      <c r="C65">
        <v>75</v>
      </c>
      <c r="F65">
        <f>'336p stat'!H64-'336p stat'!K64</f>
        <v>2.144722999999999</v>
      </c>
      <c r="G65">
        <f>'336p stat'!K64-'336p stat'!N64</f>
        <v>192.32578100000001</v>
      </c>
      <c r="H65">
        <f>'336p stat'!N64</f>
        <v>51.701926999999998</v>
      </c>
      <c r="K65">
        <f t="shared" si="1"/>
        <v>0</v>
      </c>
      <c r="L65">
        <f t="shared" si="2"/>
        <v>0</v>
      </c>
      <c r="M65">
        <f t="shared" si="3"/>
        <v>2.8596306666666654E-2</v>
      </c>
      <c r="N65">
        <f t="shared" si="4"/>
        <v>2.5643437466666668</v>
      </c>
      <c r="O65">
        <f t="shared" si="5"/>
        <v>0.6893590266666666</v>
      </c>
    </row>
    <row r="66" spans="2:15" x14ac:dyDescent="0.25">
      <c r="B66" s="25" t="s">
        <v>15</v>
      </c>
      <c r="C66">
        <v>100</v>
      </c>
      <c r="F66">
        <f>'336p stat'!H65-'336p stat'!K65</f>
        <v>2.8430999999999926</v>
      </c>
      <c r="G66">
        <f>'336p stat'!K65-'336p stat'!N65</f>
        <v>256.40451100000001</v>
      </c>
      <c r="H66">
        <f>'336p stat'!N65</f>
        <v>68.894030000000001</v>
      </c>
      <c r="K66">
        <f t="shared" si="1"/>
        <v>0</v>
      </c>
      <c r="L66">
        <f t="shared" si="2"/>
        <v>0</v>
      </c>
      <c r="M66">
        <f t="shared" si="3"/>
        <v>2.8430999999999925E-2</v>
      </c>
      <c r="N66">
        <f t="shared" si="4"/>
        <v>2.5640451100000003</v>
      </c>
      <c r="O66">
        <f t="shared" si="5"/>
        <v>0.68894030000000006</v>
      </c>
    </row>
    <row r="67" spans="2:15" x14ac:dyDescent="0.25">
      <c r="B67" s="25" t="s">
        <v>15</v>
      </c>
      <c r="C67">
        <v>125</v>
      </c>
      <c r="F67">
        <f>'336p stat'!H66-'336p stat'!K66</f>
        <v>3.5415420000000495</v>
      </c>
      <c r="G67">
        <f>'336p stat'!K66-'336p stat'!N66</f>
        <v>320.48945199999997</v>
      </c>
      <c r="H67">
        <f>'336p stat'!N66</f>
        <v>86.087715000000003</v>
      </c>
      <c r="K67">
        <f t="shared" si="1"/>
        <v>0</v>
      </c>
      <c r="L67">
        <f t="shared" si="2"/>
        <v>0</v>
      </c>
      <c r="M67">
        <f t="shared" si="3"/>
        <v>2.8332336000000395E-2</v>
      </c>
      <c r="N67">
        <f t="shared" si="4"/>
        <v>2.5639156159999996</v>
      </c>
      <c r="O67">
        <f t="shared" si="5"/>
        <v>0.68870172000000007</v>
      </c>
    </row>
    <row r="68" spans="2:15" x14ac:dyDescent="0.25">
      <c r="B68" s="25" t="s">
        <v>15</v>
      </c>
      <c r="C68">
        <v>150</v>
      </c>
      <c r="F68">
        <f>'336p stat'!H67-'336p stat'!K67</f>
        <v>4.2379250000000184</v>
      </c>
      <c r="G68">
        <f>'336p stat'!K67-'336p stat'!N67</f>
        <v>384.57665600000001</v>
      </c>
      <c r="H68">
        <f>'336p stat'!N67</f>
        <v>103.282201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2.8252833333333456E-2</v>
      </c>
      <c r="N68">
        <f t="shared" ref="N68:N131" si="9">G68/$C68</f>
        <v>2.5638443733333336</v>
      </c>
      <c r="O68">
        <f t="shared" ref="O68:O131" si="10">H68/$C68</f>
        <v>0.68854800666666671</v>
      </c>
    </row>
    <row r="69" spans="2:15" x14ac:dyDescent="0.25">
      <c r="B69" s="25" t="s">
        <v>15</v>
      </c>
      <c r="C69">
        <v>175</v>
      </c>
      <c r="F69">
        <f>'336p stat'!H68-'336p stat'!K68</f>
        <v>4.9347329999999374</v>
      </c>
      <c r="G69">
        <f>'336p stat'!K68-'336p stat'!N68</f>
        <v>448.66852600000004</v>
      </c>
      <c r="H69">
        <f>'336p stat'!N68</f>
        <v>120.476461</v>
      </c>
      <c r="K69">
        <f t="shared" si="6"/>
        <v>0</v>
      </c>
      <c r="L69">
        <f t="shared" si="7"/>
        <v>0</v>
      </c>
      <c r="M69">
        <f t="shared" si="8"/>
        <v>2.8198474285713929E-2</v>
      </c>
      <c r="N69">
        <f t="shared" si="9"/>
        <v>2.5638201485714287</v>
      </c>
      <c r="O69">
        <f t="shared" si="10"/>
        <v>0.68843692000000001</v>
      </c>
    </row>
    <row r="70" spans="2:15" x14ac:dyDescent="0.25">
      <c r="B70" s="25" t="s">
        <v>15</v>
      </c>
      <c r="C70">
        <v>200</v>
      </c>
      <c r="F70">
        <f>'336p stat'!H69-'336p stat'!K69</f>
        <v>5.6334299999999757</v>
      </c>
      <c r="G70">
        <f>'336p stat'!K69-'336p stat'!N69</f>
        <v>512.76608499999998</v>
      </c>
      <c r="H70">
        <f>'336p stat'!N69</f>
        <v>137.67049700000001</v>
      </c>
      <c r="K70">
        <f t="shared" si="6"/>
        <v>0</v>
      </c>
      <c r="L70">
        <f t="shared" si="7"/>
        <v>0</v>
      </c>
      <c r="M70">
        <f t="shared" si="8"/>
        <v>2.8167149999999877E-2</v>
      </c>
      <c r="N70">
        <f t="shared" si="9"/>
        <v>2.5638304249999999</v>
      </c>
      <c r="O70">
        <f t="shared" si="10"/>
        <v>0.68835248500000001</v>
      </c>
    </row>
    <row r="71" spans="2:15" x14ac:dyDescent="0.25">
      <c r="B71" s="25" t="s">
        <v>15</v>
      </c>
      <c r="C71">
        <v>225</v>
      </c>
      <c r="F71">
        <f>'336p stat'!H70-'336p stat'!K70</f>
        <v>6.3321060000000671</v>
      </c>
      <c r="G71">
        <f>'336p stat'!K70-'336p stat'!N70</f>
        <v>576.86694</v>
      </c>
      <c r="H71">
        <f>'336p stat'!N70</f>
        <v>154.86321699999999</v>
      </c>
      <c r="K71">
        <f t="shared" si="6"/>
        <v>0</v>
      </c>
      <c r="L71">
        <f t="shared" si="7"/>
        <v>0</v>
      </c>
      <c r="M71">
        <f t="shared" si="8"/>
        <v>2.8142693333333631E-2</v>
      </c>
      <c r="N71">
        <f t="shared" si="9"/>
        <v>2.5638530666666668</v>
      </c>
      <c r="O71">
        <f t="shared" si="10"/>
        <v>0.68828096444444442</v>
      </c>
    </row>
    <row r="72" spans="2:15" x14ac:dyDescent="0.25">
      <c r="B72" s="25" t="s">
        <v>15</v>
      </c>
      <c r="C72">
        <v>250</v>
      </c>
      <c r="F72">
        <f>'336p stat'!H71-'336p stat'!K71</f>
        <v>7.0300489999999627</v>
      </c>
      <c r="G72">
        <f>'336p stat'!K71-'336p stat'!N71</f>
        <v>640.97576300000003</v>
      </c>
      <c r="H72">
        <f>'336p stat'!N71</f>
        <v>172.056656</v>
      </c>
      <c r="K72">
        <f t="shared" si="6"/>
        <v>0</v>
      </c>
      <c r="L72">
        <f t="shared" si="7"/>
        <v>0</v>
      </c>
      <c r="M72">
        <f t="shared" si="8"/>
        <v>2.8120195999999851E-2</v>
      </c>
      <c r="N72">
        <f t="shared" si="9"/>
        <v>2.5639030520000001</v>
      </c>
      <c r="O72">
        <f t="shared" si="10"/>
        <v>0.68822662400000001</v>
      </c>
    </row>
    <row r="73" spans="2:15" x14ac:dyDescent="0.25">
      <c r="B73" s="25" t="s">
        <v>15</v>
      </c>
      <c r="C73">
        <v>275</v>
      </c>
      <c r="F73">
        <f>'336p stat'!H72-'336p stat'!K72</f>
        <v>7.7383559999999534</v>
      </c>
      <c r="G73">
        <f>'336p stat'!K72-'336p stat'!N72</f>
        <v>705.08809799999995</v>
      </c>
      <c r="H73">
        <f>'336p stat'!N72</f>
        <v>189.24992900000001</v>
      </c>
      <c r="K73">
        <f t="shared" si="6"/>
        <v>0</v>
      </c>
      <c r="L73">
        <f t="shared" si="7"/>
        <v>0</v>
      </c>
      <c r="M73">
        <f t="shared" si="8"/>
        <v>2.8139476363636194E-2</v>
      </c>
      <c r="N73">
        <f t="shared" si="9"/>
        <v>2.5639567199999997</v>
      </c>
      <c r="O73">
        <f t="shared" si="10"/>
        <v>0.68818156000000008</v>
      </c>
    </row>
    <row r="74" spans="2:15" x14ac:dyDescent="0.25">
      <c r="B74" s="25" t="s">
        <v>15</v>
      </c>
      <c r="C74">
        <v>300</v>
      </c>
      <c r="F74">
        <f>'336p stat'!H73-'336p stat'!K73</f>
        <v>8.4515360000000328</v>
      </c>
      <c r="G74">
        <f>'336p stat'!K73-'336p stat'!N73</f>
        <v>769.201819</v>
      </c>
      <c r="H74">
        <f>'336p stat'!N73</f>
        <v>206.44262800000001</v>
      </c>
      <c r="K74">
        <f t="shared" si="6"/>
        <v>0</v>
      </c>
      <c r="L74">
        <f t="shared" si="7"/>
        <v>0</v>
      </c>
      <c r="M74">
        <f t="shared" si="8"/>
        <v>2.8171786666666775E-2</v>
      </c>
      <c r="N74">
        <f t="shared" si="9"/>
        <v>2.5640060633333333</v>
      </c>
      <c r="O74">
        <f t="shared" si="10"/>
        <v>0.68814209333333343</v>
      </c>
    </row>
    <row r="75" spans="2:15" x14ac:dyDescent="0.25">
      <c r="B75" s="25" t="s">
        <v>15</v>
      </c>
      <c r="C75">
        <v>325</v>
      </c>
      <c r="F75">
        <f>'336p stat'!H74-'336p stat'!K74</f>
        <v>9.1654270000001361</v>
      </c>
      <c r="G75">
        <f>'336p stat'!K74-'336p stat'!N74</f>
        <v>833.32284799999991</v>
      </c>
      <c r="H75">
        <f>'336p stat'!N74</f>
        <v>223.63575800000001</v>
      </c>
      <c r="K75">
        <f t="shared" si="6"/>
        <v>0</v>
      </c>
      <c r="L75">
        <f t="shared" si="7"/>
        <v>0</v>
      </c>
      <c r="M75">
        <f t="shared" si="8"/>
        <v>2.8201313846154263E-2</v>
      </c>
      <c r="N75">
        <f t="shared" si="9"/>
        <v>2.5640703015384614</v>
      </c>
      <c r="O75">
        <f t="shared" si="10"/>
        <v>0.68811002461538462</v>
      </c>
    </row>
    <row r="76" spans="2:15" x14ac:dyDescent="0.25">
      <c r="B76" s="25" t="s">
        <v>15</v>
      </c>
      <c r="C76">
        <v>350</v>
      </c>
      <c r="F76">
        <f>'336p stat'!H75-'336p stat'!K75</f>
        <v>9.8745310000001609</v>
      </c>
      <c r="G76">
        <f>'336p stat'!K75-'336p stat'!N75</f>
        <v>897.44784199999992</v>
      </c>
      <c r="H76">
        <f>'336p stat'!N75</f>
        <v>240.82921400000001</v>
      </c>
      <c r="K76">
        <f t="shared" si="6"/>
        <v>0</v>
      </c>
      <c r="L76">
        <f t="shared" si="7"/>
        <v>0</v>
      </c>
      <c r="M76">
        <f t="shared" si="8"/>
        <v>2.8212945714286175E-2</v>
      </c>
      <c r="N76">
        <f t="shared" si="9"/>
        <v>2.5641366914285713</v>
      </c>
      <c r="O76">
        <f t="shared" si="10"/>
        <v>0.68808346857142855</v>
      </c>
    </row>
    <row r="77" spans="2:15" x14ac:dyDescent="0.25">
      <c r="B77" s="25" t="s">
        <v>15</v>
      </c>
      <c r="C77">
        <v>375</v>
      </c>
      <c r="F77">
        <f>'336p stat'!H76-'336p stat'!K76</f>
        <v>10.579541000000063</v>
      </c>
      <c r="G77">
        <f>'336p stat'!K76-'336p stat'!N76</f>
        <v>961.57413899999995</v>
      </c>
      <c r="H77">
        <f>'336p stat'!N76</f>
        <v>258.02180099999998</v>
      </c>
      <c r="K77">
        <f t="shared" si="6"/>
        <v>0</v>
      </c>
      <c r="L77">
        <f t="shared" si="7"/>
        <v>0</v>
      </c>
      <c r="M77">
        <f t="shared" si="8"/>
        <v>2.8212109333333502E-2</v>
      </c>
      <c r="N77">
        <f t="shared" si="9"/>
        <v>2.5641977039999997</v>
      </c>
      <c r="O77">
        <f t="shared" si="10"/>
        <v>0.68805813599999999</v>
      </c>
    </row>
    <row r="78" spans="2:15" x14ac:dyDescent="0.25">
      <c r="B78" s="25" t="s">
        <v>15</v>
      </c>
      <c r="C78">
        <v>400</v>
      </c>
      <c r="F78">
        <f>'336p stat'!H77-'336p stat'!K77</f>
        <v>11.281228000000056</v>
      </c>
      <c r="G78">
        <f>'336p stat'!K77-'336p stat'!N77</f>
        <v>1025.70244</v>
      </c>
      <c r="H78">
        <f>'336p stat'!N77</f>
        <v>275.21514999999999</v>
      </c>
      <c r="K78">
        <f t="shared" si="6"/>
        <v>0</v>
      </c>
      <c r="L78">
        <f t="shared" si="7"/>
        <v>0</v>
      </c>
      <c r="M78">
        <f t="shared" si="8"/>
        <v>2.8203070000000139E-2</v>
      </c>
      <c r="N78">
        <f t="shared" si="9"/>
        <v>2.5642561000000001</v>
      </c>
      <c r="O78">
        <f t="shared" si="10"/>
        <v>0.68803787500000002</v>
      </c>
    </row>
    <row r="79" spans="2:15" x14ac:dyDescent="0.25">
      <c r="B79" s="25" t="s">
        <v>15</v>
      </c>
      <c r="C79">
        <v>425</v>
      </c>
      <c r="F79">
        <f>'336p stat'!H78-'336p stat'!K78</f>
        <v>11.986443000000008</v>
      </c>
      <c r="G79">
        <f>'336p stat'!K78-'336p stat'!N78</f>
        <v>1089.8357020000001</v>
      </c>
      <c r="H79">
        <f>'336p stat'!N78</f>
        <v>292.40923199999997</v>
      </c>
      <c r="K79">
        <f t="shared" si="6"/>
        <v>0</v>
      </c>
      <c r="L79">
        <f t="shared" si="7"/>
        <v>0</v>
      </c>
      <c r="M79">
        <f t="shared" si="8"/>
        <v>2.8203395294117667E-2</v>
      </c>
      <c r="N79">
        <f t="shared" si="9"/>
        <v>2.5643192988235297</v>
      </c>
      <c r="O79">
        <f t="shared" si="10"/>
        <v>0.68802172235294112</v>
      </c>
    </row>
    <row r="80" spans="2:15" x14ac:dyDescent="0.25">
      <c r="B80" s="25" t="s">
        <v>15</v>
      </c>
      <c r="C80">
        <v>450</v>
      </c>
      <c r="F80">
        <f>'336p stat'!H79-'336p stat'!K79</f>
        <v>12.69175499999983</v>
      </c>
      <c r="G80">
        <f>'336p stat'!K79-'336p stat'!N79</f>
        <v>1153.9722530000001</v>
      </c>
      <c r="H80">
        <f>'336p stat'!N79</f>
        <v>309.60287199999999</v>
      </c>
      <c r="K80">
        <f t="shared" si="6"/>
        <v>0</v>
      </c>
      <c r="L80">
        <f t="shared" si="7"/>
        <v>0</v>
      </c>
      <c r="M80">
        <f t="shared" si="8"/>
        <v>2.8203899999999622E-2</v>
      </c>
      <c r="N80">
        <f t="shared" si="9"/>
        <v>2.5643827844444447</v>
      </c>
      <c r="O80">
        <f t="shared" si="10"/>
        <v>0.68800638222222221</v>
      </c>
    </row>
    <row r="81" spans="2:15" x14ac:dyDescent="0.25">
      <c r="B81" s="25" t="s">
        <v>15</v>
      </c>
      <c r="C81">
        <v>475</v>
      </c>
      <c r="F81">
        <f>'336p stat'!H80-'336p stat'!K80</f>
        <v>13.396385000000009</v>
      </c>
      <c r="G81">
        <f>'336p stat'!K80-'336p stat'!N80</f>
        <v>1218.1093000000001</v>
      </c>
      <c r="H81">
        <f>'336p stat'!N80</f>
        <v>326.79729400000002</v>
      </c>
      <c r="K81">
        <f t="shared" si="6"/>
        <v>0</v>
      </c>
      <c r="L81">
        <f t="shared" si="7"/>
        <v>0</v>
      </c>
      <c r="M81">
        <f t="shared" si="8"/>
        <v>2.8202915789473704E-2</v>
      </c>
      <c r="N81">
        <f t="shared" si="9"/>
        <v>2.5644406315789476</v>
      </c>
      <c r="O81">
        <f t="shared" si="10"/>
        <v>0.68799430315789478</v>
      </c>
    </row>
    <row r="82" spans="2:15" x14ac:dyDescent="0.25">
      <c r="B82" s="25" t="s">
        <v>15</v>
      </c>
      <c r="C82">
        <v>500</v>
      </c>
      <c r="F82">
        <f>'336p stat'!H81-'336p stat'!K81</f>
        <v>14.100481000000173</v>
      </c>
      <c r="G82">
        <f>'336p stat'!K81-'336p stat'!N81</f>
        <v>1282.251385</v>
      </c>
      <c r="H82">
        <f>'336p stat'!N81</f>
        <v>343.990995</v>
      </c>
      <c r="K82">
        <f t="shared" si="6"/>
        <v>0</v>
      </c>
      <c r="L82">
        <f t="shared" si="7"/>
        <v>0</v>
      </c>
      <c r="M82">
        <f t="shared" si="8"/>
        <v>2.8200962000000347E-2</v>
      </c>
      <c r="N82">
        <f t="shared" si="9"/>
        <v>2.5645027700000003</v>
      </c>
      <c r="O82">
        <f t="shared" si="10"/>
        <v>0.68798199000000004</v>
      </c>
    </row>
    <row r="83" spans="2:15" x14ac:dyDescent="0.25">
      <c r="B83" s="25" t="s">
        <v>16</v>
      </c>
      <c r="C83">
        <v>25</v>
      </c>
      <c r="F83">
        <f>'336p stat'!H82-'336p stat'!K82</f>
        <v>0.81134400000000539</v>
      </c>
      <c r="G83">
        <f>'336p stat'!K82-'336p stat'!N82</f>
        <v>64.197422999999986</v>
      </c>
      <c r="H83">
        <f>'336p stat'!N82</f>
        <v>29.324002</v>
      </c>
      <c r="K83">
        <f t="shared" si="6"/>
        <v>0</v>
      </c>
      <c r="L83">
        <f t="shared" si="7"/>
        <v>0</v>
      </c>
      <c r="M83">
        <f t="shared" si="8"/>
        <v>3.2453760000000213E-2</v>
      </c>
      <c r="N83">
        <f t="shared" si="9"/>
        <v>2.5678969199999995</v>
      </c>
      <c r="O83">
        <f t="shared" si="10"/>
        <v>1.17296008</v>
      </c>
    </row>
    <row r="84" spans="2:15" x14ac:dyDescent="0.25">
      <c r="B84" s="25" t="s">
        <v>16</v>
      </c>
      <c r="C84">
        <v>50</v>
      </c>
      <c r="F84">
        <f>'336p stat'!H83-'336p stat'!K83</f>
        <v>1.6121149999999886</v>
      </c>
      <c r="G84">
        <f>'336p stat'!K83-'336p stat'!N83</f>
        <v>128.261055</v>
      </c>
      <c r="H84">
        <f>'336p stat'!N83</f>
        <v>58.535186000000003</v>
      </c>
      <c r="K84">
        <f t="shared" si="6"/>
        <v>0</v>
      </c>
      <c r="L84">
        <f t="shared" si="7"/>
        <v>0</v>
      </c>
      <c r="M84">
        <f t="shared" si="8"/>
        <v>3.2242299999999773E-2</v>
      </c>
      <c r="N84">
        <f t="shared" si="9"/>
        <v>2.5652211</v>
      </c>
      <c r="O84">
        <f t="shared" si="10"/>
        <v>1.1707037200000001</v>
      </c>
    </row>
    <row r="85" spans="2:15" x14ac:dyDescent="0.25">
      <c r="B85" s="25" t="s">
        <v>16</v>
      </c>
      <c r="C85">
        <v>75</v>
      </c>
      <c r="F85">
        <f>'336p stat'!H84-'336p stat'!K84</f>
        <v>2.4137419999999565</v>
      </c>
      <c r="G85">
        <f>'336p stat'!K84-'336p stat'!N84</f>
        <v>192.33020300000001</v>
      </c>
      <c r="H85">
        <f>'336p stat'!N84</f>
        <v>87.743368000000004</v>
      </c>
      <c r="K85">
        <f t="shared" si="6"/>
        <v>0</v>
      </c>
      <c r="L85">
        <f t="shared" si="7"/>
        <v>0</v>
      </c>
      <c r="M85">
        <f t="shared" si="8"/>
        <v>3.2183226666666086E-2</v>
      </c>
      <c r="N85">
        <f t="shared" si="9"/>
        <v>2.5644027066666668</v>
      </c>
      <c r="O85">
        <f t="shared" si="10"/>
        <v>1.1699115733333334</v>
      </c>
    </row>
    <row r="86" spans="2:15" x14ac:dyDescent="0.25">
      <c r="B86" s="25" t="s">
        <v>16</v>
      </c>
      <c r="C86">
        <v>100</v>
      </c>
      <c r="F86">
        <f>'336p stat'!H85-'336p stat'!K85</f>
        <v>3.2138459999999895</v>
      </c>
      <c r="G86">
        <f>'336p stat'!K85-'336p stat'!N85</f>
        <v>256.408252</v>
      </c>
      <c r="H86">
        <f>'336p stat'!N85</f>
        <v>116.951094</v>
      </c>
      <c r="K86">
        <f t="shared" si="6"/>
        <v>0</v>
      </c>
      <c r="L86">
        <f t="shared" si="7"/>
        <v>0</v>
      </c>
      <c r="M86">
        <f t="shared" si="8"/>
        <v>3.2138459999999897E-2</v>
      </c>
      <c r="N86">
        <f t="shared" si="9"/>
        <v>2.5640825199999999</v>
      </c>
      <c r="O86">
        <f t="shared" si="10"/>
        <v>1.1695109399999999</v>
      </c>
    </row>
    <row r="87" spans="2:15" x14ac:dyDescent="0.25">
      <c r="B87" s="25" t="s">
        <v>16</v>
      </c>
      <c r="C87">
        <v>125</v>
      </c>
      <c r="F87">
        <f>'336p stat'!H86-'336p stat'!K86</f>
        <v>4.0146540000000073</v>
      </c>
      <c r="G87">
        <f>'336p stat'!K86-'336p stat'!N86</f>
        <v>320.49295099999995</v>
      </c>
      <c r="H87">
        <f>'336p stat'!N86</f>
        <v>146.160292</v>
      </c>
      <c r="K87">
        <f t="shared" si="6"/>
        <v>0</v>
      </c>
      <c r="L87">
        <f t="shared" si="7"/>
        <v>0</v>
      </c>
      <c r="M87">
        <f t="shared" si="8"/>
        <v>3.2117232000000058E-2</v>
      </c>
      <c r="N87">
        <f t="shared" si="9"/>
        <v>2.5639436079999998</v>
      </c>
      <c r="O87">
        <f t="shared" si="10"/>
        <v>1.169282336</v>
      </c>
    </row>
    <row r="88" spans="2:15" x14ac:dyDescent="0.25">
      <c r="B88" s="25" t="s">
        <v>16</v>
      </c>
      <c r="C88">
        <v>150</v>
      </c>
      <c r="F88">
        <f>'336p stat'!H87-'336p stat'!K87</f>
        <v>4.8140129999999317</v>
      </c>
      <c r="G88">
        <f>'336p stat'!K87-'336p stat'!N87</f>
        <v>384.58041100000003</v>
      </c>
      <c r="H88">
        <f>'336p stat'!N87</f>
        <v>175.36811399999999</v>
      </c>
      <c r="K88">
        <f t="shared" si="6"/>
        <v>0</v>
      </c>
      <c r="L88">
        <f t="shared" si="7"/>
        <v>0</v>
      </c>
      <c r="M88">
        <f t="shared" si="8"/>
        <v>3.2093419999999546E-2</v>
      </c>
      <c r="N88">
        <f t="shared" si="9"/>
        <v>2.563869406666667</v>
      </c>
      <c r="O88">
        <f t="shared" si="10"/>
        <v>1.16912076</v>
      </c>
    </row>
    <row r="89" spans="2:15" x14ac:dyDescent="0.25">
      <c r="B89" s="25" t="s">
        <v>16</v>
      </c>
      <c r="C89">
        <v>175</v>
      </c>
      <c r="F89">
        <f>'336p stat'!H88-'336p stat'!K88</f>
        <v>5.6138469999999643</v>
      </c>
      <c r="G89">
        <f>'336p stat'!K88-'336p stat'!N88</f>
        <v>448.67303100000004</v>
      </c>
      <c r="H89">
        <f>'336p stat'!N88</f>
        <v>204.57685699999999</v>
      </c>
      <c r="K89">
        <f t="shared" si="6"/>
        <v>0</v>
      </c>
      <c r="L89">
        <f t="shared" si="7"/>
        <v>0</v>
      </c>
      <c r="M89">
        <f t="shared" si="8"/>
        <v>3.2079125714285513E-2</v>
      </c>
      <c r="N89">
        <f t="shared" si="9"/>
        <v>2.5638458914285716</v>
      </c>
      <c r="O89">
        <f t="shared" si="10"/>
        <v>1.1690106114285714</v>
      </c>
    </row>
    <row r="90" spans="2:15" x14ac:dyDescent="0.25">
      <c r="B90" s="25" t="s">
        <v>16</v>
      </c>
      <c r="C90">
        <v>200</v>
      </c>
      <c r="F90">
        <f>'336p stat'!H89-'336p stat'!K89</f>
        <v>6.4201550000000225</v>
      </c>
      <c r="G90">
        <f>'336p stat'!K89-'336p stat'!N89</f>
        <v>512.77035999999998</v>
      </c>
      <c r="H90">
        <f>'336p stat'!N89</f>
        <v>233.78562099999999</v>
      </c>
      <c r="K90">
        <f t="shared" si="6"/>
        <v>0</v>
      </c>
      <c r="L90">
        <f t="shared" si="7"/>
        <v>0</v>
      </c>
      <c r="M90">
        <f t="shared" si="8"/>
        <v>3.2100775000000109E-2</v>
      </c>
      <c r="N90">
        <f t="shared" si="9"/>
        <v>2.5638518000000001</v>
      </c>
      <c r="O90">
        <f t="shared" si="10"/>
        <v>1.168928105</v>
      </c>
    </row>
    <row r="91" spans="2:15" x14ac:dyDescent="0.25">
      <c r="B91" s="25" t="s">
        <v>16</v>
      </c>
      <c r="C91">
        <v>225</v>
      </c>
      <c r="F91">
        <f>'336p stat'!H90-'336p stat'!K90</f>
        <v>7.2254289999999628</v>
      </c>
      <c r="G91">
        <f>'336p stat'!K90-'336p stat'!N90</f>
        <v>576.86980000000005</v>
      </c>
      <c r="H91">
        <f>'336p stat'!N90</f>
        <v>262.992977</v>
      </c>
      <c r="K91">
        <f t="shared" si="6"/>
        <v>0</v>
      </c>
      <c r="L91">
        <f t="shared" si="7"/>
        <v>0</v>
      </c>
      <c r="M91">
        <f t="shared" si="8"/>
        <v>3.2113017777777614E-2</v>
      </c>
      <c r="N91">
        <f t="shared" si="9"/>
        <v>2.563865777777778</v>
      </c>
      <c r="O91">
        <f t="shared" si="10"/>
        <v>1.1688576755555555</v>
      </c>
    </row>
    <row r="92" spans="2:15" x14ac:dyDescent="0.25">
      <c r="B92" s="25" t="s">
        <v>16</v>
      </c>
      <c r="C92">
        <v>250</v>
      </c>
      <c r="F92">
        <f>'336p stat'!H91-'336p stat'!K91</f>
        <v>8.0324719999999843</v>
      </c>
      <c r="G92">
        <f>'336p stat'!K91-'336p stat'!N91</f>
        <v>640.97389399999997</v>
      </c>
      <c r="H92">
        <f>'336p stat'!N91</f>
        <v>292.203981</v>
      </c>
      <c r="K92">
        <f t="shared" si="6"/>
        <v>0</v>
      </c>
      <c r="L92">
        <f t="shared" si="7"/>
        <v>0</v>
      </c>
      <c r="M92">
        <f t="shared" si="8"/>
        <v>3.212988799999994E-2</v>
      </c>
      <c r="N92">
        <f t="shared" si="9"/>
        <v>2.5638955759999997</v>
      </c>
      <c r="O92">
        <f t="shared" si="10"/>
        <v>1.168815924</v>
      </c>
    </row>
    <row r="93" spans="2:15" x14ac:dyDescent="0.25">
      <c r="B93" s="25" t="s">
        <v>16</v>
      </c>
      <c r="C93">
        <v>275</v>
      </c>
      <c r="F93">
        <f>'336p stat'!H92-'336p stat'!K92</f>
        <v>8.8405910000001313</v>
      </c>
      <c r="G93">
        <f>'336p stat'!K92-'336p stat'!N92</f>
        <v>705.08294599999999</v>
      </c>
      <c r="H93">
        <f>'336p stat'!N92</f>
        <v>321.41005200000001</v>
      </c>
      <c r="K93">
        <f t="shared" si="6"/>
        <v>0</v>
      </c>
      <c r="L93">
        <f t="shared" si="7"/>
        <v>0</v>
      </c>
      <c r="M93">
        <f t="shared" si="8"/>
        <v>3.2147603636364111E-2</v>
      </c>
      <c r="N93">
        <f t="shared" si="9"/>
        <v>2.5639379854545452</v>
      </c>
      <c r="O93">
        <f t="shared" si="10"/>
        <v>1.1687638254545454</v>
      </c>
    </row>
    <row r="94" spans="2:15" x14ac:dyDescent="0.25">
      <c r="B94" s="25" t="s">
        <v>16</v>
      </c>
      <c r="C94">
        <v>300</v>
      </c>
      <c r="F94">
        <f>'336p stat'!H93-'336p stat'!K93</f>
        <v>9.6548270000000684</v>
      </c>
      <c r="G94">
        <f>'336p stat'!K93-'336p stat'!N93</f>
        <v>769.19681400000002</v>
      </c>
      <c r="H94">
        <f>'336p stat'!N93</f>
        <v>350.617617</v>
      </c>
      <c r="K94">
        <f t="shared" si="6"/>
        <v>0</v>
      </c>
      <c r="L94">
        <f t="shared" si="7"/>
        <v>0</v>
      </c>
      <c r="M94">
        <f t="shared" si="8"/>
        <v>3.2182756666666895E-2</v>
      </c>
      <c r="N94">
        <f t="shared" si="9"/>
        <v>2.5639893800000002</v>
      </c>
      <c r="O94">
        <f t="shared" si="10"/>
        <v>1.1687253900000001</v>
      </c>
    </row>
    <row r="95" spans="2:15" x14ac:dyDescent="0.25">
      <c r="B95" s="25" t="s">
        <v>16</v>
      </c>
      <c r="C95">
        <v>325</v>
      </c>
      <c r="F95">
        <f>'336p stat'!H94-'336p stat'!K94</f>
        <v>10.462868999999955</v>
      </c>
      <c r="G95">
        <f>'336p stat'!K94-'336p stat'!N94</f>
        <v>833.30864500000007</v>
      </c>
      <c r="H95">
        <f>'336p stat'!N94</f>
        <v>379.82741700000003</v>
      </c>
      <c r="K95">
        <f t="shared" si="6"/>
        <v>0</v>
      </c>
      <c r="L95">
        <f t="shared" si="7"/>
        <v>0</v>
      </c>
      <c r="M95">
        <f t="shared" si="8"/>
        <v>3.2193443076922935E-2</v>
      </c>
      <c r="N95">
        <f t="shared" si="9"/>
        <v>2.5640266</v>
      </c>
      <c r="O95">
        <f t="shared" si="10"/>
        <v>1.1686997446153846</v>
      </c>
    </row>
    <row r="96" spans="2:15" x14ac:dyDescent="0.25">
      <c r="B96" s="25" t="s">
        <v>16</v>
      </c>
      <c r="C96">
        <v>350</v>
      </c>
      <c r="F96">
        <f>'336p stat'!H95-'336p stat'!K95</f>
        <v>11.269387000000052</v>
      </c>
      <c r="G96">
        <f>'336p stat'!K95-'336p stat'!N95</f>
        <v>897.43170500000008</v>
      </c>
      <c r="H96">
        <f>'336p stat'!N95</f>
        <v>409.04098299999998</v>
      </c>
      <c r="K96">
        <f t="shared" si="6"/>
        <v>0</v>
      </c>
      <c r="L96">
        <f t="shared" si="7"/>
        <v>0</v>
      </c>
      <c r="M96">
        <f t="shared" si="8"/>
        <v>3.2198248571428716E-2</v>
      </c>
      <c r="N96">
        <f t="shared" si="9"/>
        <v>2.5640905857142857</v>
      </c>
      <c r="O96">
        <f t="shared" si="10"/>
        <v>1.1686885228571429</v>
      </c>
    </row>
    <row r="97" spans="2:15" x14ac:dyDescent="0.25">
      <c r="B97" s="25" t="s">
        <v>16</v>
      </c>
      <c r="C97">
        <v>375</v>
      </c>
      <c r="F97">
        <f>'336p stat'!H96-'336p stat'!K96</f>
        <v>12.074462999999923</v>
      </c>
      <c r="G97">
        <f>'336p stat'!K96-'336p stat'!N96</f>
        <v>961.61844700000006</v>
      </c>
      <c r="H97">
        <f>'336p stat'!N96</f>
        <v>438.28059100000002</v>
      </c>
      <c r="K97">
        <f t="shared" si="6"/>
        <v>0</v>
      </c>
      <c r="L97">
        <f t="shared" si="7"/>
        <v>0</v>
      </c>
      <c r="M97">
        <f t="shared" si="8"/>
        <v>3.2198567999999796E-2</v>
      </c>
      <c r="N97">
        <f t="shared" si="9"/>
        <v>2.5643158586666668</v>
      </c>
      <c r="O97">
        <f t="shared" si="10"/>
        <v>1.1687482426666667</v>
      </c>
    </row>
    <row r="98" spans="2:15" x14ac:dyDescent="0.25">
      <c r="B98" s="25" t="s">
        <v>16</v>
      </c>
      <c r="C98">
        <v>400</v>
      </c>
      <c r="F98">
        <f>'336p stat'!H97-'336p stat'!K97</f>
        <v>12.883761999999933</v>
      </c>
      <c r="G98">
        <f>'336p stat'!K97-'336p stat'!N97</f>
        <v>1025.7577309999999</v>
      </c>
      <c r="H98">
        <f>'336p stat'!N97</f>
        <v>467.48989599999999</v>
      </c>
      <c r="K98">
        <f t="shared" si="6"/>
        <v>0</v>
      </c>
      <c r="L98">
        <f t="shared" si="7"/>
        <v>0</v>
      </c>
      <c r="M98">
        <f t="shared" si="8"/>
        <v>3.220940499999983E-2</v>
      </c>
      <c r="N98">
        <f t="shared" si="9"/>
        <v>2.5643943274999996</v>
      </c>
      <c r="O98">
        <f t="shared" si="10"/>
        <v>1.16872474</v>
      </c>
    </row>
    <row r="99" spans="2:15" x14ac:dyDescent="0.25">
      <c r="B99" s="25" t="s">
        <v>16</v>
      </c>
      <c r="C99">
        <v>425</v>
      </c>
      <c r="F99">
        <f>'336p stat'!H98-'336p stat'!K98</f>
        <v>13.694602000000032</v>
      </c>
      <c r="G99">
        <f>'336p stat'!K98-'336p stat'!N98</f>
        <v>1089.8865510000001</v>
      </c>
      <c r="H99">
        <f>'336p stat'!N98</f>
        <v>496.69987500000002</v>
      </c>
      <c r="K99">
        <f t="shared" si="6"/>
        <v>0</v>
      </c>
      <c r="L99">
        <f t="shared" si="7"/>
        <v>0</v>
      </c>
      <c r="M99">
        <f t="shared" si="8"/>
        <v>3.2222592941176548E-2</v>
      </c>
      <c r="N99">
        <f t="shared" si="9"/>
        <v>2.5644389435294119</v>
      </c>
      <c r="O99">
        <f t="shared" si="10"/>
        <v>1.1687055882352941</v>
      </c>
    </row>
    <row r="100" spans="2:15" x14ac:dyDescent="0.25">
      <c r="B100" s="25" t="s">
        <v>16</v>
      </c>
      <c r="C100">
        <v>450</v>
      </c>
      <c r="F100">
        <f>'336p stat'!H99-'336p stat'!K99</f>
        <v>14.50938199999996</v>
      </c>
      <c r="G100">
        <f>'336p stat'!K99-'336p stat'!N99</f>
        <v>1154.0161889999999</v>
      </c>
      <c r="H100">
        <f>'336p stat'!N99</f>
        <v>525.90875000000005</v>
      </c>
      <c r="K100">
        <f t="shared" si="6"/>
        <v>0</v>
      </c>
      <c r="L100">
        <f t="shared" si="7"/>
        <v>0</v>
      </c>
      <c r="M100">
        <f t="shared" si="8"/>
        <v>3.2243071111111021E-2</v>
      </c>
      <c r="N100">
        <f t="shared" si="9"/>
        <v>2.5644804199999998</v>
      </c>
      <c r="O100">
        <f t="shared" si="10"/>
        <v>1.1686861111111113</v>
      </c>
    </row>
    <row r="101" spans="2:15" x14ac:dyDescent="0.25">
      <c r="B101" s="25" t="s">
        <v>16</v>
      </c>
      <c r="C101">
        <v>475</v>
      </c>
      <c r="F101">
        <f>'336p stat'!H100-'336p stat'!K100</f>
        <v>15.315245999999888</v>
      </c>
      <c r="G101">
        <f>'336p stat'!K100-'336p stat'!N100</f>
        <v>1218.147727</v>
      </c>
      <c r="H101">
        <f>'336p stat'!N100</f>
        <v>555.12111600000003</v>
      </c>
      <c r="K101">
        <f t="shared" si="6"/>
        <v>0</v>
      </c>
      <c r="L101">
        <f t="shared" si="7"/>
        <v>0</v>
      </c>
      <c r="M101">
        <f t="shared" si="8"/>
        <v>3.2242623157894501E-2</v>
      </c>
      <c r="N101">
        <f t="shared" si="9"/>
        <v>2.5645215305263158</v>
      </c>
      <c r="O101">
        <f t="shared" si="10"/>
        <v>1.1686760336842106</v>
      </c>
    </row>
    <row r="102" spans="2:15" x14ac:dyDescent="0.25">
      <c r="B102" s="25" t="s">
        <v>16</v>
      </c>
      <c r="C102">
        <v>500</v>
      </c>
      <c r="F102">
        <f>'336p stat'!H101-'336p stat'!K101</f>
        <v>16.118075999999974</v>
      </c>
      <c r="G102">
        <f>'336p stat'!K101-'336p stat'!N101</f>
        <v>1282.3013900000001</v>
      </c>
      <c r="H102">
        <f>'336p stat'!N101</f>
        <v>584.32974999999999</v>
      </c>
      <c r="K102">
        <f t="shared" si="6"/>
        <v>0</v>
      </c>
      <c r="L102">
        <f t="shared" si="7"/>
        <v>0</v>
      </c>
      <c r="M102">
        <f t="shared" si="8"/>
        <v>3.2236151999999949E-2</v>
      </c>
      <c r="N102">
        <f t="shared" si="9"/>
        <v>2.56460278</v>
      </c>
      <c r="O102">
        <f t="shared" si="10"/>
        <v>1.1686595</v>
      </c>
    </row>
    <row r="103" spans="2:15" x14ac:dyDescent="0.25">
      <c r="B103" s="25" t="s">
        <v>17</v>
      </c>
      <c r="C103">
        <v>25</v>
      </c>
      <c r="F103">
        <f>'336p stat'!H102-'336p stat'!K102</f>
        <v>0.72200199999999626</v>
      </c>
      <c r="G103">
        <f>'336p stat'!K102-'336p stat'!N102</f>
        <v>39.981643000000005</v>
      </c>
      <c r="H103">
        <f>'336p stat'!N102</f>
        <v>17.437394999999999</v>
      </c>
      <c r="K103">
        <f t="shared" si="6"/>
        <v>0</v>
      </c>
      <c r="L103">
        <f t="shared" si="7"/>
        <v>0</v>
      </c>
      <c r="M103">
        <f t="shared" si="8"/>
        <v>2.888007999999985E-2</v>
      </c>
      <c r="N103">
        <f t="shared" si="9"/>
        <v>1.5992657200000002</v>
      </c>
      <c r="O103">
        <f t="shared" si="10"/>
        <v>0.6974958</v>
      </c>
    </row>
    <row r="104" spans="2:15" x14ac:dyDescent="0.25">
      <c r="B104" s="25" t="s">
        <v>17</v>
      </c>
      <c r="C104">
        <v>50</v>
      </c>
      <c r="F104">
        <f>'336p stat'!H103-'336p stat'!K103</f>
        <v>1.4264089999999925</v>
      </c>
      <c r="G104">
        <f>'336p stat'!K103-'336p stat'!N103</f>
        <v>79.781890000000004</v>
      </c>
      <c r="H104">
        <f>'336p stat'!N103</f>
        <v>34.629170999999999</v>
      </c>
      <c r="K104">
        <f t="shared" si="6"/>
        <v>0</v>
      </c>
      <c r="L104">
        <f t="shared" si="7"/>
        <v>0</v>
      </c>
      <c r="M104">
        <f t="shared" si="8"/>
        <v>2.8528179999999851E-2</v>
      </c>
      <c r="N104">
        <f t="shared" si="9"/>
        <v>1.5956378</v>
      </c>
      <c r="O104">
        <f t="shared" si="10"/>
        <v>0.69258341999999995</v>
      </c>
    </row>
    <row r="105" spans="2:15" x14ac:dyDescent="0.25">
      <c r="B105" s="25" t="s">
        <v>17</v>
      </c>
      <c r="C105">
        <v>75</v>
      </c>
      <c r="F105">
        <f>'336p stat'!H104-'336p stat'!K104</f>
        <v>2.123960000000011</v>
      </c>
      <c r="G105">
        <f>'336p stat'!K104-'336p stat'!N104</f>
        <v>119.581581</v>
      </c>
      <c r="H105">
        <f>'336p stat'!N104</f>
        <v>51.820301000000001</v>
      </c>
      <c r="K105">
        <f t="shared" si="6"/>
        <v>0</v>
      </c>
      <c r="L105">
        <f t="shared" si="7"/>
        <v>0</v>
      </c>
      <c r="M105">
        <f t="shared" si="8"/>
        <v>2.8319466666666814E-2</v>
      </c>
      <c r="N105">
        <f t="shared" si="9"/>
        <v>1.59442108</v>
      </c>
      <c r="O105">
        <f t="shared" si="10"/>
        <v>0.69093734666666673</v>
      </c>
    </row>
    <row r="106" spans="2:15" x14ac:dyDescent="0.25">
      <c r="B106" s="25" t="s">
        <v>17</v>
      </c>
      <c r="C106">
        <v>100</v>
      </c>
      <c r="F106">
        <f>'336p stat'!H105-'336p stat'!K105</f>
        <v>2.817247999999978</v>
      </c>
      <c r="G106">
        <f>'336p stat'!K105-'336p stat'!N105</f>
        <v>159.38199200000003</v>
      </c>
      <c r="H106">
        <f>'336p stat'!N105</f>
        <v>69.012365000000003</v>
      </c>
      <c r="K106">
        <f t="shared" si="6"/>
        <v>0</v>
      </c>
      <c r="L106">
        <f t="shared" si="7"/>
        <v>0</v>
      </c>
      <c r="M106">
        <f t="shared" si="8"/>
        <v>2.8172479999999781E-2</v>
      </c>
      <c r="N106">
        <f t="shared" si="9"/>
        <v>1.5938199200000003</v>
      </c>
      <c r="O106">
        <f t="shared" si="10"/>
        <v>0.69012364999999998</v>
      </c>
    </row>
    <row r="107" spans="2:15" x14ac:dyDescent="0.25">
      <c r="B107" s="25" t="s">
        <v>17</v>
      </c>
      <c r="C107">
        <v>125</v>
      </c>
      <c r="F107">
        <f>'336p stat'!H106-'336p stat'!K106</f>
        <v>3.5132849999999962</v>
      </c>
      <c r="G107">
        <f>'336p stat'!K106-'336p stat'!N106</f>
        <v>199.18174700000003</v>
      </c>
      <c r="H107">
        <f>'336p stat'!N106</f>
        <v>86.204369</v>
      </c>
      <c r="K107">
        <f t="shared" si="6"/>
        <v>0</v>
      </c>
      <c r="L107">
        <f t="shared" si="7"/>
        <v>0</v>
      </c>
      <c r="M107">
        <f t="shared" si="8"/>
        <v>2.810627999999997E-2</v>
      </c>
      <c r="N107">
        <f t="shared" si="9"/>
        <v>1.5934539760000002</v>
      </c>
      <c r="O107">
        <f t="shared" si="10"/>
        <v>0.68963495200000002</v>
      </c>
    </row>
    <row r="108" spans="2:15" x14ac:dyDescent="0.25">
      <c r="B108" s="25" t="s">
        <v>17</v>
      </c>
      <c r="C108">
        <v>150</v>
      </c>
      <c r="F108">
        <f>'336p stat'!H107-'336p stat'!K107</f>
        <v>4.2121309999999994</v>
      </c>
      <c r="G108">
        <f>'336p stat'!K107-'336p stat'!N107</f>
        <v>238.98211500000002</v>
      </c>
      <c r="H108">
        <f>'336p stat'!N107</f>
        <v>103.39581099999999</v>
      </c>
      <c r="K108">
        <f t="shared" si="6"/>
        <v>0</v>
      </c>
      <c r="L108">
        <f t="shared" si="7"/>
        <v>0</v>
      </c>
      <c r="M108">
        <f t="shared" si="8"/>
        <v>2.8080873333333329E-2</v>
      </c>
      <c r="N108">
        <f t="shared" si="9"/>
        <v>1.5932141000000002</v>
      </c>
      <c r="O108">
        <f t="shared" si="10"/>
        <v>0.68930540666666662</v>
      </c>
    </row>
    <row r="109" spans="2:15" x14ac:dyDescent="0.25">
      <c r="B109" s="25" t="s">
        <v>17</v>
      </c>
      <c r="C109">
        <v>175</v>
      </c>
      <c r="F109">
        <f>'336p stat'!H108-'336p stat'!K108</f>
        <v>4.9156229999999823</v>
      </c>
      <c r="G109">
        <f>'336p stat'!K108-'336p stat'!N108</f>
        <v>278.782465</v>
      </c>
      <c r="H109">
        <f>'336p stat'!N108</f>
        <v>120.58781</v>
      </c>
      <c r="K109">
        <f t="shared" si="6"/>
        <v>0</v>
      </c>
      <c r="L109">
        <f t="shared" si="7"/>
        <v>0</v>
      </c>
      <c r="M109">
        <f t="shared" si="8"/>
        <v>2.8089274285714186E-2</v>
      </c>
      <c r="N109">
        <f t="shared" si="9"/>
        <v>1.5930426571428571</v>
      </c>
      <c r="O109">
        <f t="shared" si="10"/>
        <v>0.68907320000000005</v>
      </c>
    </row>
    <row r="110" spans="2:15" x14ac:dyDescent="0.25">
      <c r="B110" s="25" t="s">
        <v>17</v>
      </c>
      <c r="C110">
        <v>200</v>
      </c>
      <c r="F110">
        <f>'336p stat'!H109-'336p stat'!K109</f>
        <v>5.6179079999999999</v>
      </c>
      <c r="G110">
        <f>'336p stat'!K109-'336p stat'!N109</f>
        <v>318.58212100000003</v>
      </c>
      <c r="H110">
        <f>'336p stat'!N109</f>
        <v>137.779236</v>
      </c>
      <c r="K110">
        <f t="shared" si="6"/>
        <v>0</v>
      </c>
      <c r="L110">
        <f t="shared" si="7"/>
        <v>0</v>
      </c>
      <c r="M110">
        <f t="shared" si="8"/>
        <v>2.808954E-2</v>
      </c>
      <c r="N110">
        <f t="shared" si="9"/>
        <v>1.5929106050000001</v>
      </c>
      <c r="O110">
        <f t="shared" si="10"/>
        <v>0.68889617999999997</v>
      </c>
    </row>
    <row r="111" spans="2:15" x14ac:dyDescent="0.25">
      <c r="B111" s="25" t="s">
        <v>17</v>
      </c>
      <c r="C111">
        <v>225</v>
      </c>
      <c r="F111">
        <f>'336p stat'!H110-'336p stat'!K110</f>
        <v>6.3197490000000016</v>
      </c>
      <c r="G111">
        <f>'336p stat'!K110-'336p stat'!N110</f>
        <v>358.38159400000006</v>
      </c>
      <c r="H111">
        <f>'336p stat'!N110</f>
        <v>154.970381</v>
      </c>
      <c r="K111">
        <f t="shared" si="6"/>
        <v>0</v>
      </c>
      <c r="L111">
        <f t="shared" si="7"/>
        <v>0</v>
      </c>
      <c r="M111">
        <f t="shared" si="8"/>
        <v>2.808777333333334E-2</v>
      </c>
      <c r="N111">
        <f t="shared" si="9"/>
        <v>1.5928070844444446</v>
      </c>
      <c r="O111">
        <f t="shared" si="10"/>
        <v>0.6887572488888889</v>
      </c>
    </row>
    <row r="112" spans="2:15" x14ac:dyDescent="0.25">
      <c r="B112" s="25" t="s">
        <v>17</v>
      </c>
      <c r="C112">
        <v>250</v>
      </c>
      <c r="F112">
        <f>'336p stat'!H111-'336p stat'!K111</f>
        <v>7.0180410000000393</v>
      </c>
      <c r="G112">
        <f>'336p stat'!K111-'336p stat'!N111</f>
        <v>398.18085899999994</v>
      </c>
      <c r="H112">
        <f>'336p stat'!N111</f>
        <v>172.16187500000001</v>
      </c>
      <c r="K112">
        <f t="shared" si="6"/>
        <v>0</v>
      </c>
      <c r="L112">
        <f t="shared" si="7"/>
        <v>0</v>
      </c>
      <c r="M112">
        <f t="shared" si="8"/>
        <v>2.8072164000000156E-2</v>
      </c>
      <c r="N112">
        <f t="shared" si="9"/>
        <v>1.5927234359999998</v>
      </c>
      <c r="O112">
        <f t="shared" si="10"/>
        <v>0.68864750000000008</v>
      </c>
    </row>
    <row r="113" spans="2:15" x14ac:dyDescent="0.25">
      <c r="B113" s="25" t="s">
        <v>17</v>
      </c>
      <c r="C113">
        <v>275</v>
      </c>
      <c r="F113">
        <f>'336p stat'!H112-'336p stat'!K112</f>
        <v>7.7137330000000475</v>
      </c>
      <c r="G113">
        <f>'336p stat'!K112-'336p stat'!N112</f>
        <v>437.98035699999991</v>
      </c>
      <c r="H113">
        <f>'336p stat'!N112</f>
        <v>189.35355200000001</v>
      </c>
      <c r="K113">
        <f t="shared" si="6"/>
        <v>0</v>
      </c>
      <c r="L113">
        <f t="shared" si="7"/>
        <v>0</v>
      </c>
      <c r="M113">
        <f t="shared" si="8"/>
        <v>2.8049938181818355E-2</v>
      </c>
      <c r="N113">
        <f t="shared" si="9"/>
        <v>1.5926558436363634</v>
      </c>
      <c r="O113">
        <f t="shared" si="10"/>
        <v>0.68855837090909089</v>
      </c>
    </row>
    <row r="114" spans="2:15" x14ac:dyDescent="0.25">
      <c r="B114" s="25" t="s">
        <v>17</v>
      </c>
      <c r="C114">
        <v>300</v>
      </c>
      <c r="F114">
        <f>'336p stat'!H113-'336p stat'!K113</f>
        <v>8.409452999999985</v>
      </c>
      <c r="G114">
        <f>'336p stat'!K113-'336p stat'!N113</f>
        <v>477.78117200000008</v>
      </c>
      <c r="H114">
        <f>'336p stat'!N113</f>
        <v>206.54436999999999</v>
      </c>
      <c r="K114">
        <f t="shared" si="6"/>
        <v>0</v>
      </c>
      <c r="L114">
        <f t="shared" si="7"/>
        <v>0</v>
      </c>
      <c r="M114">
        <f t="shared" si="8"/>
        <v>2.803150999999995E-2</v>
      </c>
      <c r="N114">
        <f t="shared" si="9"/>
        <v>1.5926039066666668</v>
      </c>
      <c r="O114">
        <f t="shared" si="10"/>
        <v>0.68848123333333333</v>
      </c>
    </row>
    <row r="115" spans="2:15" x14ac:dyDescent="0.25">
      <c r="B115" s="25" t="s">
        <v>17</v>
      </c>
      <c r="C115">
        <v>325</v>
      </c>
      <c r="F115">
        <f>'336p stat'!H114-'336p stat'!K114</f>
        <v>9.1041420000000244</v>
      </c>
      <c r="G115">
        <f>'336p stat'!K114-'336p stat'!N114</f>
        <v>517.58188700000005</v>
      </c>
      <c r="H115">
        <f>'336p stat'!N114</f>
        <v>223.736786</v>
      </c>
      <c r="K115">
        <f t="shared" si="6"/>
        <v>0</v>
      </c>
      <c r="L115">
        <f t="shared" si="7"/>
        <v>0</v>
      </c>
      <c r="M115">
        <f t="shared" si="8"/>
        <v>2.801274461538469E-2</v>
      </c>
      <c r="N115">
        <f t="shared" si="9"/>
        <v>1.5925596523076924</v>
      </c>
      <c r="O115">
        <f t="shared" si="10"/>
        <v>0.68842088000000001</v>
      </c>
    </row>
    <row r="116" spans="2:15" x14ac:dyDescent="0.25">
      <c r="B116" s="25" t="s">
        <v>17</v>
      </c>
      <c r="C116">
        <v>350</v>
      </c>
      <c r="F116">
        <f>'336p stat'!H115-'336p stat'!K115</f>
        <v>9.8046100000000251</v>
      </c>
      <c r="G116">
        <f>'336p stat'!K115-'336p stat'!N115</f>
        <v>557.38476100000003</v>
      </c>
      <c r="H116">
        <f>'336p stat'!N115</f>
        <v>240.92817700000001</v>
      </c>
      <c r="K116">
        <f t="shared" si="6"/>
        <v>0</v>
      </c>
      <c r="L116">
        <f t="shared" si="7"/>
        <v>0</v>
      </c>
      <c r="M116">
        <f t="shared" si="8"/>
        <v>2.8013171428571501E-2</v>
      </c>
      <c r="N116">
        <f t="shared" si="9"/>
        <v>1.5925278885714287</v>
      </c>
      <c r="O116">
        <f t="shared" si="10"/>
        <v>0.68836622000000003</v>
      </c>
    </row>
    <row r="117" spans="2:15" x14ac:dyDescent="0.25">
      <c r="B117" s="25" t="s">
        <v>17</v>
      </c>
      <c r="C117">
        <v>375</v>
      </c>
      <c r="F117">
        <f>'336p stat'!H116-'336p stat'!K116</f>
        <v>10.506301000000008</v>
      </c>
      <c r="G117">
        <f>'336p stat'!K116-'336p stat'!N116</f>
        <v>597.18790999999999</v>
      </c>
      <c r="H117">
        <f>'336p stat'!N116</f>
        <v>258.12004400000001</v>
      </c>
      <c r="K117">
        <f t="shared" si="6"/>
        <v>0</v>
      </c>
      <c r="L117">
        <f t="shared" si="7"/>
        <v>0</v>
      </c>
      <c r="M117">
        <f t="shared" si="8"/>
        <v>2.8016802666666688E-2</v>
      </c>
      <c r="N117">
        <f t="shared" si="9"/>
        <v>1.5925010933333332</v>
      </c>
      <c r="O117">
        <f t="shared" si="10"/>
        <v>0.68832011733333331</v>
      </c>
    </row>
    <row r="118" spans="2:15" x14ac:dyDescent="0.25">
      <c r="B118" s="25" t="s">
        <v>17</v>
      </c>
      <c r="C118">
        <v>400</v>
      </c>
      <c r="F118">
        <f>'336p stat'!H117-'336p stat'!K117</f>
        <v>11.214712999999961</v>
      </c>
      <c r="G118">
        <f>'336p stat'!K117-'336p stat'!N117</f>
        <v>636.99041000000011</v>
      </c>
      <c r="H118">
        <f>'336p stat'!N117</f>
        <v>275.31126599999999</v>
      </c>
      <c r="K118">
        <f t="shared" si="6"/>
        <v>0</v>
      </c>
      <c r="L118">
        <f t="shared" si="7"/>
        <v>0</v>
      </c>
      <c r="M118">
        <f t="shared" si="8"/>
        <v>2.8036782499999902E-2</v>
      </c>
      <c r="N118">
        <f t="shared" si="9"/>
        <v>1.5924760250000003</v>
      </c>
      <c r="O118">
        <f t="shared" si="10"/>
        <v>0.68827816499999994</v>
      </c>
    </row>
    <row r="119" spans="2:15" x14ac:dyDescent="0.25">
      <c r="B119" s="25" t="s">
        <v>17</v>
      </c>
      <c r="C119">
        <v>425</v>
      </c>
      <c r="F119">
        <f>'336p stat'!H118-'336p stat'!K118</f>
        <v>11.922072999999955</v>
      </c>
      <c r="G119">
        <f>'336p stat'!K118-'336p stat'!N118</f>
        <v>676.79088999999999</v>
      </c>
      <c r="H119">
        <f>'336p stat'!N118</f>
        <v>292.50210800000002</v>
      </c>
      <c r="K119">
        <f t="shared" si="6"/>
        <v>0</v>
      </c>
      <c r="L119">
        <f t="shared" si="7"/>
        <v>0</v>
      </c>
      <c r="M119">
        <f t="shared" si="8"/>
        <v>2.8051936470588131E-2</v>
      </c>
      <c r="N119">
        <f t="shared" si="9"/>
        <v>1.5924491529411764</v>
      </c>
      <c r="O119">
        <f t="shared" si="10"/>
        <v>0.68824025411764711</v>
      </c>
    </row>
    <row r="120" spans="2:15" x14ac:dyDescent="0.25">
      <c r="B120" s="25" t="s">
        <v>17</v>
      </c>
      <c r="C120">
        <v>450</v>
      </c>
      <c r="F120">
        <f>'336p stat'!H119-'336p stat'!K119</f>
        <v>12.623323000000028</v>
      </c>
      <c r="G120">
        <f>'336p stat'!K119-'336p stat'!N119</f>
        <v>716.59050100000002</v>
      </c>
      <c r="H120">
        <f>'336p stat'!N119</f>
        <v>309.69280700000002</v>
      </c>
      <c r="K120">
        <f t="shared" si="6"/>
        <v>0</v>
      </c>
      <c r="L120">
        <f t="shared" si="7"/>
        <v>0</v>
      </c>
      <c r="M120">
        <f t="shared" si="8"/>
        <v>2.8051828888888949E-2</v>
      </c>
      <c r="N120">
        <f t="shared" si="9"/>
        <v>1.5924233355555555</v>
      </c>
      <c r="O120">
        <f t="shared" si="10"/>
        <v>0.68820623777777779</v>
      </c>
    </row>
    <row r="121" spans="2:15" x14ac:dyDescent="0.25">
      <c r="B121" s="25" t="s">
        <v>17</v>
      </c>
      <c r="C121">
        <v>475</v>
      </c>
      <c r="F121">
        <f>'336p stat'!H120-'336p stat'!K120</f>
        <v>13.323774999999841</v>
      </c>
      <c r="G121">
        <f>'336p stat'!K120-'336p stat'!N120</f>
        <v>756.38794500000017</v>
      </c>
      <c r="H121">
        <f>'336p stat'!N120</f>
        <v>326.883805</v>
      </c>
      <c r="K121">
        <f t="shared" si="6"/>
        <v>0</v>
      </c>
      <c r="L121">
        <f t="shared" si="7"/>
        <v>0</v>
      </c>
      <c r="M121">
        <f t="shared" si="8"/>
        <v>2.8050052631578615E-2</v>
      </c>
      <c r="N121">
        <f t="shared" si="9"/>
        <v>1.5923956736842109</v>
      </c>
      <c r="O121">
        <f t="shared" si="10"/>
        <v>0.68817643157894737</v>
      </c>
    </row>
    <row r="122" spans="2:15" x14ac:dyDescent="0.25">
      <c r="B122" s="25" t="s">
        <v>17</v>
      </c>
      <c r="C122">
        <v>500</v>
      </c>
      <c r="F122">
        <f>'336p stat'!H121-'336p stat'!K121</f>
        <v>14.025749999999789</v>
      </c>
      <c r="G122">
        <f>'336p stat'!K121-'336p stat'!N121</f>
        <v>796.18766300000016</v>
      </c>
      <c r="H122">
        <f>'336p stat'!N121</f>
        <v>344.07341600000001</v>
      </c>
      <c r="K122">
        <f t="shared" si="6"/>
        <v>0</v>
      </c>
      <c r="L122">
        <f t="shared" si="7"/>
        <v>0</v>
      </c>
      <c r="M122">
        <f t="shared" si="8"/>
        <v>2.8051499999999577E-2</v>
      </c>
      <c r="N122">
        <f t="shared" si="9"/>
        <v>1.5923753260000004</v>
      </c>
      <c r="O122">
        <f t="shared" si="10"/>
        <v>0.68814683200000004</v>
      </c>
    </row>
    <row r="123" spans="2:15" x14ac:dyDescent="0.25">
      <c r="B123" s="25" t="s">
        <v>18</v>
      </c>
      <c r="C123">
        <v>25</v>
      </c>
      <c r="F123">
        <f>'336p stat'!H122-'336p stat'!K122</f>
        <v>2.3553899999999999</v>
      </c>
      <c r="G123">
        <f>'336p stat'!K122-'336p stat'!N122</f>
        <v>103.25289699999999</v>
      </c>
      <c r="H123">
        <f>'336p stat'!N122</f>
        <v>186.988103</v>
      </c>
      <c r="K123">
        <f t="shared" si="6"/>
        <v>0</v>
      </c>
      <c r="L123">
        <f t="shared" si="7"/>
        <v>0</v>
      </c>
      <c r="M123">
        <f t="shared" si="8"/>
        <v>9.4215599999999997E-2</v>
      </c>
      <c r="N123">
        <f t="shared" si="9"/>
        <v>4.13011588</v>
      </c>
      <c r="O123">
        <f t="shared" si="10"/>
        <v>7.4795241199999998</v>
      </c>
    </row>
    <row r="124" spans="2:15" x14ac:dyDescent="0.25">
      <c r="B124" s="25" t="s">
        <v>18</v>
      </c>
      <c r="C124">
        <v>50</v>
      </c>
      <c r="F124">
        <f>'336p stat'!H123-'336p stat'!K123</f>
        <v>4.6691389999999728</v>
      </c>
      <c r="G124">
        <f>'336p stat'!K123-'336p stat'!N123</f>
        <v>206.20987500000001</v>
      </c>
      <c r="H124">
        <f>'336p stat'!N123</f>
        <v>372.63165500000002</v>
      </c>
      <c r="K124">
        <f t="shared" si="6"/>
        <v>0</v>
      </c>
      <c r="L124">
        <f t="shared" si="7"/>
        <v>0</v>
      </c>
      <c r="M124">
        <f t="shared" si="8"/>
        <v>9.3382779999999457E-2</v>
      </c>
      <c r="N124">
        <f t="shared" si="9"/>
        <v>4.1241975000000002</v>
      </c>
      <c r="O124">
        <f t="shared" si="10"/>
        <v>7.4526331000000008</v>
      </c>
    </row>
    <row r="125" spans="2:15" x14ac:dyDescent="0.25">
      <c r="B125" s="25" t="s">
        <v>18</v>
      </c>
      <c r="C125">
        <v>75</v>
      </c>
      <c r="F125">
        <f>'336p stat'!H124-'336p stat'!K124</f>
        <v>7.0492150000000038</v>
      </c>
      <c r="G125">
        <f>'336p stat'!K124-'336p stat'!N124</f>
        <v>309.4350270000001</v>
      </c>
      <c r="H125">
        <f>'336p stat'!N124</f>
        <v>564.00794699999994</v>
      </c>
      <c r="K125">
        <f t="shared" si="6"/>
        <v>0</v>
      </c>
      <c r="L125">
        <f t="shared" si="7"/>
        <v>0</v>
      </c>
      <c r="M125">
        <f t="shared" si="8"/>
        <v>9.3989533333333389E-2</v>
      </c>
      <c r="N125">
        <f t="shared" si="9"/>
        <v>4.1258003600000013</v>
      </c>
      <c r="O125">
        <f t="shared" si="10"/>
        <v>7.5201059599999995</v>
      </c>
    </row>
    <row r="126" spans="2:15" x14ac:dyDescent="0.25">
      <c r="B126" s="25" t="s">
        <v>18</v>
      </c>
      <c r="C126">
        <v>100</v>
      </c>
      <c r="F126">
        <f>'336p stat'!H125-'336p stat'!K125</f>
        <v>9.4611920000002101</v>
      </c>
      <c r="G126">
        <f>'336p stat'!K125-'336p stat'!N125</f>
        <v>413.15335199999993</v>
      </c>
      <c r="H126">
        <f>'336p stat'!N125</f>
        <v>760.11605199999997</v>
      </c>
      <c r="K126">
        <f t="shared" si="6"/>
        <v>0</v>
      </c>
      <c r="L126">
        <f t="shared" si="7"/>
        <v>0</v>
      </c>
      <c r="M126">
        <f t="shared" si="8"/>
        <v>9.4611920000002098E-2</v>
      </c>
      <c r="N126">
        <f t="shared" si="9"/>
        <v>4.1315335199999996</v>
      </c>
      <c r="O126">
        <f t="shared" si="10"/>
        <v>7.6011605199999996</v>
      </c>
    </row>
    <row r="127" spans="2:15" x14ac:dyDescent="0.25">
      <c r="B127" s="25" t="s">
        <v>18</v>
      </c>
      <c r="C127">
        <v>125</v>
      </c>
      <c r="F127">
        <f>'336p stat'!H126-'336p stat'!K126</f>
        <v>11.936918999999989</v>
      </c>
      <c r="G127">
        <f>'336p stat'!K126-'336p stat'!N126</f>
        <v>516.93921899999998</v>
      </c>
      <c r="H127">
        <f>'336p stat'!N126</f>
        <v>957.906611</v>
      </c>
      <c r="K127">
        <f t="shared" si="6"/>
        <v>0</v>
      </c>
      <c r="L127">
        <f t="shared" si="7"/>
        <v>0</v>
      </c>
      <c r="M127">
        <f t="shared" si="8"/>
        <v>9.5495351999999908E-2</v>
      </c>
      <c r="N127">
        <f t="shared" si="9"/>
        <v>4.1355137519999996</v>
      </c>
      <c r="O127">
        <f t="shared" si="10"/>
        <v>7.6632528879999997</v>
      </c>
    </row>
    <row r="128" spans="2:15" x14ac:dyDescent="0.25">
      <c r="B128" s="25" t="s">
        <v>18</v>
      </c>
      <c r="C128">
        <v>150</v>
      </c>
      <c r="F128">
        <f>'336p stat'!H127-'336p stat'!K127</f>
        <v>14.286168999999973</v>
      </c>
      <c r="G128">
        <f>'336p stat'!K127-'336p stat'!N127</f>
        <v>619.88342299999999</v>
      </c>
      <c r="H128">
        <f>'336p stat'!N127</f>
        <v>1145.2219580000001</v>
      </c>
      <c r="K128">
        <f t="shared" si="6"/>
        <v>0</v>
      </c>
      <c r="L128">
        <f t="shared" si="7"/>
        <v>0</v>
      </c>
      <c r="M128">
        <f t="shared" si="8"/>
        <v>9.5241126666666481E-2</v>
      </c>
      <c r="N128">
        <f t="shared" si="9"/>
        <v>4.1325561533333337</v>
      </c>
      <c r="O128">
        <f t="shared" si="10"/>
        <v>7.6348130533333336</v>
      </c>
    </row>
    <row r="129" spans="2:15" x14ac:dyDescent="0.25">
      <c r="B129" s="25" t="s">
        <v>18</v>
      </c>
      <c r="C129">
        <v>175</v>
      </c>
      <c r="F129">
        <f>'336p stat'!H128-'336p stat'!K128</f>
        <v>16.583236999999826</v>
      </c>
      <c r="G129">
        <f>'336p stat'!K128-'336p stat'!N128</f>
        <v>722.75330100000019</v>
      </c>
      <c r="H129">
        <f>'336p stat'!N128</f>
        <v>1329.582351</v>
      </c>
      <c r="K129">
        <f t="shared" si="6"/>
        <v>0</v>
      </c>
      <c r="L129">
        <f t="shared" si="7"/>
        <v>0</v>
      </c>
      <c r="M129">
        <f t="shared" si="8"/>
        <v>9.4761354285713292E-2</v>
      </c>
      <c r="N129">
        <f t="shared" si="9"/>
        <v>4.1300188628571437</v>
      </c>
      <c r="O129">
        <f t="shared" si="10"/>
        <v>7.597613434285714</v>
      </c>
    </row>
    <row r="130" spans="2:15" x14ac:dyDescent="0.25">
      <c r="B130" s="25" t="s">
        <v>18</v>
      </c>
      <c r="C130">
        <v>200</v>
      </c>
      <c r="F130">
        <f>'336p stat'!H129-'336p stat'!K129</f>
        <v>18.898091000000022</v>
      </c>
      <c r="G130">
        <f>'336p stat'!K129-'336p stat'!N129</f>
        <v>825.84856699999978</v>
      </c>
      <c r="H130">
        <f>'336p stat'!N129</f>
        <v>1515.913757</v>
      </c>
      <c r="K130">
        <f t="shared" si="6"/>
        <v>0</v>
      </c>
      <c r="L130">
        <f t="shared" si="7"/>
        <v>0</v>
      </c>
      <c r="M130">
        <f t="shared" si="8"/>
        <v>9.4490455000000112E-2</v>
      </c>
      <c r="N130">
        <f t="shared" si="9"/>
        <v>4.1292428349999986</v>
      </c>
      <c r="O130">
        <f t="shared" si="10"/>
        <v>7.5795687850000002</v>
      </c>
    </row>
    <row r="131" spans="2:15" x14ac:dyDescent="0.25">
      <c r="B131" s="25" t="s">
        <v>18</v>
      </c>
      <c r="C131">
        <v>225</v>
      </c>
      <c r="F131">
        <f>'336p stat'!H130-'336p stat'!K130</f>
        <v>21.231259000000136</v>
      </c>
      <c r="G131">
        <f>'336p stat'!K130-'336p stat'!N130</f>
        <v>929.30343999999968</v>
      </c>
      <c r="H131">
        <f>'336p stat'!N130</f>
        <v>1704.5143680000001</v>
      </c>
      <c r="K131">
        <f t="shared" si="6"/>
        <v>0</v>
      </c>
      <c r="L131">
        <f t="shared" si="7"/>
        <v>0</v>
      </c>
      <c r="M131">
        <f t="shared" si="8"/>
        <v>9.4361151111111721E-2</v>
      </c>
      <c r="N131">
        <f t="shared" si="9"/>
        <v>4.13023751111111</v>
      </c>
      <c r="O131">
        <f t="shared" si="10"/>
        <v>7.5756194133333334</v>
      </c>
    </row>
    <row r="132" spans="2:15" x14ac:dyDescent="0.25">
      <c r="B132" s="25" t="s">
        <v>18</v>
      </c>
      <c r="C132">
        <v>250</v>
      </c>
      <c r="F132">
        <f>'336p stat'!H131-'336p stat'!K131</f>
        <v>23.604331000000002</v>
      </c>
      <c r="G132">
        <f>'336p stat'!K131-'336p stat'!N131</f>
        <v>1032.9865870000001</v>
      </c>
      <c r="H132">
        <f>'336p stat'!N131</f>
        <v>1896.9979980000001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9.4417324000000011E-2</v>
      </c>
      <c r="N132">
        <f t="shared" ref="N132:N195" si="14">G132/$C132</f>
        <v>4.1319463480000005</v>
      </c>
      <c r="O132">
        <f t="shared" ref="O132:O195" si="15">H132/$C132</f>
        <v>7.5879919920000001</v>
      </c>
    </row>
    <row r="133" spans="2:15" x14ac:dyDescent="0.25">
      <c r="B133" s="25" t="s">
        <v>18</v>
      </c>
      <c r="C133">
        <v>275</v>
      </c>
      <c r="F133">
        <f>'336p stat'!H132-'336p stat'!K132</f>
        <v>26.024980000000141</v>
      </c>
      <c r="G133">
        <f>'336p stat'!K132-'336p stat'!N132</f>
        <v>1136.7782179999999</v>
      </c>
      <c r="H133">
        <f>'336p stat'!N132</f>
        <v>2091.5298290000001</v>
      </c>
      <c r="K133">
        <f t="shared" si="11"/>
        <v>0</v>
      </c>
      <c r="L133">
        <f t="shared" si="12"/>
        <v>0</v>
      </c>
      <c r="M133">
        <f t="shared" si="13"/>
        <v>9.4636290909091425E-2</v>
      </c>
      <c r="N133">
        <f t="shared" si="14"/>
        <v>4.1337389745454542</v>
      </c>
      <c r="O133">
        <f t="shared" si="15"/>
        <v>7.6055630145454547</v>
      </c>
    </row>
    <row r="134" spans="2:15" x14ac:dyDescent="0.25">
      <c r="B134" s="25" t="s">
        <v>18</v>
      </c>
      <c r="C134">
        <v>300</v>
      </c>
      <c r="F134">
        <f>'336p stat'!H133-'336p stat'!K133</f>
        <v>28.428984000000128</v>
      </c>
      <c r="G134">
        <f>'336p stat'!K133-'336p stat'!N133</f>
        <v>1240.3314460000001</v>
      </c>
      <c r="H134">
        <f>'336p stat'!N133</f>
        <v>2284.6429389999998</v>
      </c>
      <c r="K134">
        <f t="shared" si="11"/>
        <v>0</v>
      </c>
      <c r="L134">
        <f t="shared" si="12"/>
        <v>0</v>
      </c>
      <c r="M134">
        <f t="shared" si="13"/>
        <v>9.4763280000000422E-2</v>
      </c>
      <c r="N134">
        <f t="shared" si="14"/>
        <v>4.1344381533333339</v>
      </c>
      <c r="O134">
        <f t="shared" si="15"/>
        <v>7.6154764633333327</v>
      </c>
    </row>
    <row r="135" spans="2:15" x14ac:dyDescent="0.25">
      <c r="B135" s="25" t="s">
        <v>18</v>
      </c>
      <c r="C135">
        <v>325</v>
      </c>
      <c r="F135">
        <f>'336p stat'!H134-'336p stat'!K134</f>
        <v>30.811376999999993</v>
      </c>
      <c r="G135">
        <f>'336p stat'!K134-'336p stat'!N134</f>
        <v>1343.7969289999996</v>
      </c>
      <c r="H135">
        <f>'336p stat'!N134</f>
        <v>2476.0304930000002</v>
      </c>
      <c r="K135">
        <f t="shared" si="11"/>
        <v>0</v>
      </c>
      <c r="L135">
        <f t="shared" si="12"/>
        <v>0</v>
      </c>
      <c r="M135">
        <f t="shared" si="13"/>
        <v>9.4804236923076907E-2</v>
      </c>
      <c r="N135">
        <f t="shared" si="14"/>
        <v>4.1347597815384605</v>
      </c>
      <c r="O135">
        <f t="shared" si="15"/>
        <v>7.6185553630769238</v>
      </c>
    </row>
    <row r="136" spans="2:15" x14ac:dyDescent="0.25">
      <c r="B136" s="25" t="s">
        <v>18</v>
      </c>
      <c r="C136">
        <v>350</v>
      </c>
      <c r="F136">
        <f>'336p stat'!H135-'336p stat'!K135</f>
        <v>33.186185999999907</v>
      </c>
      <c r="G136">
        <f>'336p stat'!K135-'336p stat'!N135</f>
        <v>1447.440259</v>
      </c>
      <c r="H136">
        <f>'336p stat'!N135</f>
        <v>2667.2730419999998</v>
      </c>
      <c r="K136">
        <f t="shared" si="11"/>
        <v>0</v>
      </c>
      <c r="L136">
        <f t="shared" si="12"/>
        <v>0</v>
      </c>
      <c r="M136">
        <f t="shared" si="13"/>
        <v>9.4817674285714026E-2</v>
      </c>
      <c r="N136">
        <f t="shared" si="14"/>
        <v>4.1355435971428571</v>
      </c>
      <c r="O136">
        <f t="shared" si="15"/>
        <v>7.6207801199999992</v>
      </c>
    </row>
    <row r="137" spans="2:15" x14ac:dyDescent="0.25">
      <c r="B137" s="25" t="s">
        <v>18</v>
      </c>
      <c r="C137">
        <v>375</v>
      </c>
      <c r="F137">
        <f>'336p stat'!H136-'336p stat'!K136</f>
        <v>35.528788999999961</v>
      </c>
      <c r="G137">
        <f>'336p stat'!K136-'336p stat'!N136</f>
        <v>1550.8839889999995</v>
      </c>
      <c r="H137">
        <f>'336p stat'!N136</f>
        <v>2855.7930620000002</v>
      </c>
      <c r="K137">
        <f t="shared" si="11"/>
        <v>0</v>
      </c>
      <c r="L137">
        <f t="shared" si="12"/>
        <v>0</v>
      </c>
      <c r="M137">
        <f t="shared" si="13"/>
        <v>9.4743437333333222E-2</v>
      </c>
      <c r="N137">
        <f t="shared" si="14"/>
        <v>4.1356906373333322</v>
      </c>
      <c r="O137">
        <f t="shared" si="15"/>
        <v>7.6154481653333335</v>
      </c>
    </row>
    <row r="138" spans="2:15" x14ac:dyDescent="0.25">
      <c r="B138" s="25" t="s">
        <v>18</v>
      </c>
      <c r="C138">
        <v>400</v>
      </c>
      <c r="F138">
        <f>'336p stat'!H137-'336p stat'!K137</f>
        <v>37.863389000000097</v>
      </c>
      <c r="G138">
        <f>'336p stat'!K137-'336p stat'!N137</f>
        <v>1654.2580120000002</v>
      </c>
      <c r="H138">
        <f>'336p stat'!N137</f>
        <v>3043.976431</v>
      </c>
      <c r="K138">
        <f t="shared" si="11"/>
        <v>0</v>
      </c>
      <c r="L138">
        <f t="shared" si="12"/>
        <v>0</v>
      </c>
      <c r="M138">
        <f t="shared" si="13"/>
        <v>9.4658472500000243E-2</v>
      </c>
      <c r="N138">
        <f t="shared" si="14"/>
        <v>4.1356450300000009</v>
      </c>
      <c r="O138">
        <f t="shared" si="15"/>
        <v>7.6099410775000003</v>
      </c>
    </row>
    <row r="139" spans="2:15" x14ac:dyDescent="0.25">
      <c r="B139" s="25" t="s">
        <v>18</v>
      </c>
      <c r="C139">
        <v>425</v>
      </c>
      <c r="F139">
        <f>'336p stat'!H138-'336p stat'!K138</f>
        <v>40.287294000000657</v>
      </c>
      <c r="G139">
        <f>'336p stat'!K138-'336p stat'!N138</f>
        <v>1757.9931739999997</v>
      </c>
      <c r="H139">
        <f>'336p stat'!N138</f>
        <v>3239.464512</v>
      </c>
      <c r="K139">
        <f t="shared" si="11"/>
        <v>0</v>
      </c>
      <c r="L139">
        <f t="shared" si="12"/>
        <v>0</v>
      </c>
      <c r="M139">
        <f t="shared" si="13"/>
        <v>9.4793632941178013E-2</v>
      </c>
      <c r="N139">
        <f t="shared" si="14"/>
        <v>4.1364545270588229</v>
      </c>
      <c r="O139">
        <f t="shared" si="15"/>
        <v>7.6222694400000002</v>
      </c>
    </row>
    <row r="140" spans="2:15" x14ac:dyDescent="0.25">
      <c r="B140" s="25" t="s">
        <v>18</v>
      </c>
      <c r="C140">
        <v>450</v>
      </c>
      <c r="F140">
        <f>'336p stat'!H139-'336p stat'!K139</f>
        <v>42.705614999999852</v>
      </c>
      <c r="G140">
        <f>'336p stat'!K139-'336p stat'!N139</f>
        <v>1861.8307720000003</v>
      </c>
      <c r="H140">
        <f>'336p stat'!N139</f>
        <v>3435.156328</v>
      </c>
      <c r="K140">
        <f t="shared" si="11"/>
        <v>0</v>
      </c>
      <c r="L140">
        <f t="shared" si="12"/>
        <v>0</v>
      </c>
      <c r="M140">
        <f t="shared" si="13"/>
        <v>9.4901366666666334E-2</v>
      </c>
      <c r="N140">
        <f t="shared" si="14"/>
        <v>4.1374017155555558</v>
      </c>
      <c r="O140">
        <f t="shared" si="15"/>
        <v>7.6336807288888888</v>
      </c>
    </row>
    <row r="141" spans="2:15" x14ac:dyDescent="0.25">
      <c r="B141" s="25" t="s">
        <v>18</v>
      </c>
      <c r="C141">
        <v>475</v>
      </c>
      <c r="F141">
        <f>'336p stat'!H140-'336p stat'!K140</f>
        <v>45.159482000000025</v>
      </c>
      <c r="G141">
        <f>'336p stat'!K140-'336p stat'!N140</f>
        <v>1965.3283790000005</v>
      </c>
      <c r="H141">
        <f>'336p stat'!N140</f>
        <v>3629.5359669999998</v>
      </c>
      <c r="K141">
        <f t="shared" si="11"/>
        <v>0</v>
      </c>
      <c r="L141">
        <f t="shared" si="12"/>
        <v>0</v>
      </c>
      <c r="M141">
        <f t="shared" si="13"/>
        <v>9.5072593684210574E-2</v>
      </c>
      <c r="N141">
        <f t="shared" si="14"/>
        <v>4.1375334294736854</v>
      </c>
      <c r="O141">
        <f t="shared" si="15"/>
        <v>7.6411283515789465</v>
      </c>
    </row>
    <row r="142" spans="2:15" x14ac:dyDescent="0.25">
      <c r="B142" s="25" t="s">
        <v>18</v>
      </c>
      <c r="C142">
        <v>500</v>
      </c>
      <c r="F142">
        <f>'336p stat'!H141-'336p stat'!K141</f>
        <v>47.493711000000076</v>
      </c>
      <c r="G142">
        <f>'336p stat'!K141-'336p stat'!N141</f>
        <v>2068.4054249999995</v>
      </c>
      <c r="H142">
        <f>'336p stat'!N141</f>
        <v>3815.6459810000001</v>
      </c>
      <c r="K142">
        <f t="shared" si="11"/>
        <v>0</v>
      </c>
      <c r="L142">
        <f t="shared" si="12"/>
        <v>0</v>
      </c>
      <c r="M142">
        <f t="shared" si="13"/>
        <v>9.4987422000000155E-2</v>
      </c>
      <c r="N142">
        <f t="shared" si="14"/>
        <v>4.1368108499999989</v>
      </c>
      <c r="O142">
        <f t="shared" si="15"/>
        <v>7.6312919620000006</v>
      </c>
    </row>
    <row r="143" spans="2:15" x14ac:dyDescent="0.25">
      <c r="B143" s="2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5" t="s">
        <v>20</v>
      </c>
      <c r="C163">
        <v>25</v>
      </c>
      <c r="F163">
        <f>'336p stat'!H162-'336p stat'!K162</f>
        <v>2.5238540000000285</v>
      </c>
      <c r="G163">
        <f>'336p stat'!K162-'336p stat'!N162</f>
        <v>75.577252999999985</v>
      </c>
      <c r="H163">
        <f>'336p stat'!N162</f>
        <v>196.90596099999999</v>
      </c>
      <c r="K163">
        <f t="shared" si="11"/>
        <v>0</v>
      </c>
      <c r="L163">
        <f t="shared" si="12"/>
        <v>0</v>
      </c>
      <c r="M163">
        <f t="shared" si="13"/>
        <v>0.10095416000000114</v>
      </c>
      <c r="N163">
        <f t="shared" si="14"/>
        <v>3.0230901199999995</v>
      </c>
      <c r="O163">
        <f t="shared" si="15"/>
        <v>7.8762384399999998</v>
      </c>
    </row>
    <row r="164" spans="2:15" x14ac:dyDescent="0.25">
      <c r="B164" s="25" t="s">
        <v>20</v>
      </c>
      <c r="C164">
        <v>50</v>
      </c>
      <c r="F164">
        <f>'336p stat'!H163-'336p stat'!K163</f>
        <v>4.8663020000000188</v>
      </c>
      <c r="G164">
        <f>'336p stat'!K163-'336p stat'!N163</f>
        <v>150.10670200000004</v>
      </c>
      <c r="H164">
        <f>'336p stat'!N163</f>
        <v>384.08952799999997</v>
      </c>
      <c r="K164">
        <f t="shared" si="11"/>
        <v>0</v>
      </c>
      <c r="L164">
        <f t="shared" si="12"/>
        <v>0</v>
      </c>
      <c r="M164">
        <f t="shared" si="13"/>
        <v>9.7326040000000377E-2</v>
      </c>
      <c r="N164">
        <f t="shared" si="14"/>
        <v>3.0021340400000009</v>
      </c>
      <c r="O164">
        <f t="shared" si="15"/>
        <v>7.6817905599999996</v>
      </c>
    </row>
    <row r="165" spans="2:15" x14ac:dyDescent="0.25">
      <c r="B165" s="25" t="s">
        <v>20</v>
      </c>
      <c r="C165">
        <v>75</v>
      </c>
      <c r="F165">
        <f>'336p stat'!H164-'336p stat'!K164</f>
        <v>7.2004959999999301</v>
      </c>
      <c r="G165">
        <f>'336p stat'!K164-'336p stat'!N164</f>
        <v>224.54447100000004</v>
      </c>
      <c r="H165">
        <f>'336p stat'!N164</f>
        <v>571.52940799999999</v>
      </c>
      <c r="K165">
        <f t="shared" si="11"/>
        <v>0</v>
      </c>
      <c r="L165">
        <f t="shared" si="12"/>
        <v>0</v>
      </c>
      <c r="M165">
        <f t="shared" si="13"/>
        <v>9.6006613333332394E-2</v>
      </c>
      <c r="N165">
        <f t="shared" si="14"/>
        <v>2.9939262800000006</v>
      </c>
      <c r="O165">
        <f t="shared" si="15"/>
        <v>7.6203921066666664</v>
      </c>
    </row>
    <row r="166" spans="2:15" x14ac:dyDescent="0.25">
      <c r="B166" s="25" t="s">
        <v>20</v>
      </c>
      <c r="C166">
        <v>100</v>
      </c>
      <c r="F166">
        <f>'336p stat'!H165-'336p stat'!K165</f>
        <v>9.637768000000051</v>
      </c>
      <c r="G166">
        <f>'336p stat'!K165-'336p stat'!N165</f>
        <v>299.47526200000004</v>
      </c>
      <c r="H166">
        <f>'336p stat'!N165</f>
        <v>765.18156699999997</v>
      </c>
      <c r="K166">
        <f t="shared" si="11"/>
        <v>0</v>
      </c>
      <c r="L166">
        <f t="shared" si="12"/>
        <v>0</v>
      </c>
      <c r="M166">
        <f t="shared" si="13"/>
        <v>9.6377680000000507E-2</v>
      </c>
      <c r="N166">
        <f t="shared" si="14"/>
        <v>2.9947526200000003</v>
      </c>
      <c r="O166">
        <f t="shared" si="15"/>
        <v>7.6518156699999995</v>
      </c>
    </row>
    <row r="167" spans="2:15" x14ac:dyDescent="0.25">
      <c r="B167" s="25" t="s">
        <v>20</v>
      </c>
      <c r="C167">
        <v>125</v>
      </c>
      <c r="F167">
        <f>'336p stat'!H166-'336p stat'!K166</f>
        <v>11.96333699999991</v>
      </c>
      <c r="G167">
        <f>'336p stat'!K166-'336p stat'!N166</f>
        <v>374.37115700000004</v>
      </c>
      <c r="H167">
        <f>'336p stat'!N166</f>
        <v>954.82923600000004</v>
      </c>
      <c r="K167">
        <f t="shared" si="11"/>
        <v>0</v>
      </c>
      <c r="L167">
        <f t="shared" si="12"/>
        <v>0</v>
      </c>
      <c r="M167">
        <f t="shared" si="13"/>
        <v>9.5706695999999286E-2</v>
      </c>
      <c r="N167">
        <f t="shared" si="14"/>
        <v>2.9949692560000005</v>
      </c>
      <c r="O167">
        <f t="shared" si="15"/>
        <v>7.6386338880000002</v>
      </c>
    </row>
    <row r="168" spans="2:15" x14ac:dyDescent="0.25">
      <c r="B168" s="25" t="s">
        <v>20</v>
      </c>
      <c r="C168">
        <v>150</v>
      </c>
      <c r="F168">
        <f>'336p stat'!H167-'336p stat'!K167</f>
        <v>14.414506000000074</v>
      </c>
      <c r="G168">
        <f>'336p stat'!K167-'336p stat'!N167</f>
        <v>449.53822999999988</v>
      </c>
      <c r="H168">
        <f>'336p stat'!N167</f>
        <v>1151.0720610000001</v>
      </c>
      <c r="K168">
        <f t="shared" si="11"/>
        <v>0</v>
      </c>
      <c r="L168">
        <f t="shared" si="12"/>
        <v>0</v>
      </c>
      <c r="M168">
        <f t="shared" si="13"/>
        <v>9.6096706666667156E-2</v>
      </c>
      <c r="N168">
        <f t="shared" si="14"/>
        <v>2.9969215333333326</v>
      </c>
      <c r="O168">
        <f t="shared" si="15"/>
        <v>7.6738137400000008</v>
      </c>
    </row>
    <row r="169" spans="2:15" x14ac:dyDescent="0.25">
      <c r="B169" s="25" t="s">
        <v>20</v>
      </c>
      <c r="C169">
        <v>175</v>
      </c>
      <c r="F169">
        <f>'336p stat'!H168-'336p stat'!K168</f>
        <v>16.800919999999905</v>
      </c>
      <c r="G169">
        <f>'336p stat'!K168-'336p stat'!N168</f>
        <v>524.37712899999997</v>
      </c>
      <c r="H169">
        <f>'336p stat'!N168</f>
        <v>1341.8003200000001</v>
      </c>
      <c r="K169">
        <f t="shared" si="11"/>
        <v>0</v>
      </c>
      <c r="L169">
        <f t="shared" si="12"/>
        <v>0</v>
      </c>
      <c r="M169">
        <f t="shared" si="13"/>
        <v>9.6005257142856598E-2</v>
      </c>
      <c r="N169">
        <f t="shared" si="14"/>
        <v>2.9964407371428567</v>
      </c>
      <c r="O169">
        <f t="shared" si="15"/>
        <v>7.6674304000000006</v>
      </c>
    </row>
    <row r="170" spans="2:15" x14ac:dyDescent="0.25">
      <c r="B170" s="25" t="s">
        <v>20</v>
      </c>
      <c r="C170">
        <v>200</v>
      </c>
      <c r="F170">
        <f>'336p stat'!H169-'336p stat'!K169</f>
        <v>19.17332099999976</v>
      </c>
      <c r="G170">
        <f>'336p stat'!K169-'336p stat'!N169</f>
        <v>599.19594900000016</v>
      </c>
      <c r="H170">
        <f>'336p stat'!N169</f>
        <v>1531.273582</v>
      </c>
      <c r="K170">
        <f t="shared" si="11"/>
        <v>0</v>
      </c>
      <c r="L170">
        <f t="shared" si="12"/>
        <v>0</v>
      </c>
      <c r="M170">
        <f t="shared" si="13"/>
        <v>9.58666049999988E-2</v>
      </c>
      <c r="N170">
        <f t="shared" si="14"/>
        <v>2.995979745000001</v>
      </c>
      <c r="O170">
        <f t="shared" si="15"/>
        <v>7.6563679100000002</v>
      </c>
    </row>
    <row r="171" spans="2:15" x14ac:dyDescent="0.25">
      <c r="B171" s="25" t="s">
        <v>20</v>
      </c>
      <c r="C171">
        <v>225</v>
      </c>
      <c r="F171">
        <f>'336p stat'!H170-'336p stat'!K170</f>
        <v>21.506509000000278</v>
      </c>
      <c r="G171">
        <f>'336p stat'!K170-'336p stat'!N170</f>
        <v>673.80918699999984</v>
      </c>
      <c r="H171">
        <f>'336p stat'!N170</f>
        <v>1718.4005050000001</v>
      </c>
      <c r="K171">
        <f t="shared" si="11"/>
        <v>0</v>
      </c>
      <c r="L171">
        <f t="shared" si="12"/>
        <v>0</v>
      </c>
      <c r="M171">
        <f t="shared" si="13"/>
        <v>9.5584484444445686E-2</v>
      </c>
      <c r="N171">
        <f t="shared" si="14"/>
        <v>2.9947074977777772</v>
      </c>
      <c r="O171">
        <f t="shared" si="15"/>
        <v>7.6373355777777778</v>
      </c>
    </row>
    <row r="172" spans="2:15" x14ac:dyDescent="0.25">
      <c r="B172" s="25" t="s">
        <v>20</v>
      </c>
      <c r="C172">
        <v>250</v>
      </c>
      <c r="F172">
        <f>'336p stat'!H171-'336p stat'!K171</f>
        <v>23.816429999999855</v>
      </c>
      <c r="G172">
        <f>'336p stat'!K171-'336p stat'!N171</f>
        <v>748.48858000000018</v>
      </c>
      <c r="H172">
        <f>'336p stat'!N171</f>
        <v>1905.339062</v>
      </c>
      <c r="K172">
        <f t="shared" si="11"/>
        <v>0</v>
      </c>
      <c r="L172">
        <f t="shared" si="12"/>
        <v>0</v>
      </c>
      <c r="M172">
        <f t="shared" si="13"/>
        <v>9.5265719999999415E-2</v>
      </c>
      <c r="N172">
        <f t="shared" si="14"/>
        <v>2.9939543200000007</v>
      </c>
      <c r="O172">
        <f t="shared" si="15"/>
        <v>7.6213562479999997</v>
      </c>
    </row>
    <row r="173" spans="2:15" x14ac:dyDescent="0.25">
      <c r="B173" s="25" t="s">
        <v>20</v>
      </c>
      <c r="C173">
        <v>275</v>
      </c>
      <c r="F173">
        <f>'336p stat'!H172-'336p stat'!K172</f>
        <v>26.138691000000108</v>
      </c>
      <c r="G173">
        <f>'336p stat'!K172-'336p stat'!N172</f>
        <v>823.40158199999996</v>
      </c>
      <c r="H173">
        <f>'336p stat'!N172</f>
        <v>2092.8328759999999</v>
      </c>
      <c r="K173">
        <f t="shared" si="11"/>
        <v>0</v>
      </c>
      <c r="L173">
        <f t="shared" si="12"/>
        <v>0</v>
      </c>
      <c r="M173">
        <f t="shared" si="13"/>
        <v>9.5049785454545843E-2</v>
      </c>
      <c r="N173">
        <f t="shared" si="14"/>
        <v>2.9941875709090908</v>
      </c>
      <c r="O173">
        <f t="shared" si="15"/>
        <v>7.6103013672727267</v>
      </c>
    </row>
    <row r="174" spans="2:15" x14ac:dyDescent="0.25">
      <c r="B174" s="25" t="s">
        <v>20</v>
      </c>
      <c r="C174">
        <v>300</v>
      </c>
      <c r="F174">
        <f>'336p stat'!H173-'336p stat'!K173</f>
        <v>28.519052999999985</v>
      </c>
      <c r="G174">
        <f>'336p stat'!K173-'336p stat'!N173</f>
        <v>898.54243099999985</v>
      </c>
      <c r="H174">
        <f>'336p stat'!N173</f>
        <v>2285.3241410000001</v>
      </c>
      <c r="K174">
        <f t="shared" si="11"/>
        <v>0</v>
      </c>
      <c r="L174">
        <f t="shared" si="12"/>
        <v>0</v>
      </c>
      <c r="M174">
        <f t="shared" si="13"/>
        <v>9.5063509999999948E-2</v>
      </c>
      <c r="N174">
        <f t="shared" si="14"/>
        <v>2.9951414366666662</v>
      </c>
      <c r="O174">
        <f t="shared" si="15"/>
        <v>7.6177471366666669</v>
      </c>
    </row>
    <row r="175" spans="2:15" x14ac:dyDescent="0.25">
      <c r="B175" s="25" t="s">
        <v>20</v>
      </c>
      <c r="C175">
        <v>325</v>
      </c>
      <c r="F175">
        <f>'336p stat'!H174-'336p stat'!K174</f>
        <v>30.958314999999857</v>
      </c>
      <c r="G175">
        <f>'336p stat'!K174-'336p stat'!N174</f>
        <v>973.96639700000014</v>
      </c>
      <c r="H175">
        <f>'336p stat'!N174</f>
        <v>2480.7368259999998</v>
      </c>
      <c r="K175">
        <f t="shared" si="11"/>
        <v>0</v>
      </c>
      <c r="L175">
        <f t="shared" si="12"/>
        <v>0</v>
      </c>
      <c r="M175">
        <f t="shared" si="13"/>
        <v>9.5256353846153399E-2</v>
      </c>
      <c r="N175">
        <f t="shared" si="14"/>
        <v>2.9968196830769234</v>
      </c>
      <c r="O175">
        <f t="shared" si="15"/>
        <v>7.6330363876923073</v>
      </c>
    </row>
    <row r="176" spans="2:15" x14ac:dyDescent="0.25">
      <c r="B176" s="25" t="s">
        <v>20</v>
      </c>
      <c r="C176">
        <v>350</v>
      </c>
      <c r="F176">
        <f>'336p stat'!H175-'336p stat'!K175</f>
        <v>33.306210999999621</v>
      </c>
      <c r="G176">
        <f>'336p stat'!K175-'336p stat'!N175</f>
        <v>1048.9398530000003</v>
      </c>
      <c r="H176">
        <f>'336p stat'!N175</f>
        <v>2670.4416019999999</v>
      </c>
      <c r="K176">
        <f t="shared" si="11"/>
        <v>0</v>
      </c>
      <c r="L176">
        <f t="shared" si="12"/>
        <v>0</v>
      </c>
      <c r="M176">
        <f t="shared" si="13"/>
        <v>9.5160602857141771E-2</v>
      </c>
      <c r="N176">
        <f t="shared" si="14"/>
        <v>2.9969710085714296</v>
      </c>
      <c r="O176">
        <f t="shared" si="15"/>
        <v>7.6298331485714286</v>
      </c>
    </row>
    <row r="177" spans="2:15" x14ac:dyDescent="0.25">
      <c r="B177" s="25" t="s">
        <v>20</v>
      </c>
      <c r="C177">
        <v>375</v>
      </c>
      <c r="F177">
        <f>'336p stat'!H176-'336p stat'!K176</f>
        <v>35.739638000000014</v>
      </c>
      <c r="G177">
        <f>'336p stat'!K176-'336p stat'!N176</f>
        <v>1123.9346390000001</v>
      </c>
      <c r="H177">
        <f>'336p stat'!N176</f>
        <v>2863.268247</v>
      </c>
      <c r="K177">
        <f t="shared" si="11"/>
        <v>0</v>
      </c>
      <c r="L177">
        <f t="shared" si="12"/>
        <v>0</v>
      </c>
      <c r="M177">
        <f t="shared" si="13"/>
        <v>9.5305701333333367E-2</v>
      </c>
      <c r="N177">
        <f t="shared" si="14"/>
        <v>2.9971590373333337</v>
      </c>
      <c r="O177">
        <f t="shared" si="15"/>
        <v>7.6353819920000001</v>
      </c>
    </row>
    <row r="178" spans="2:15" x14ac:dyDescent="0.25">
      <c r="B178" s="25" t="s">
        <v>20</v>
      </c>
      <c r="C178">
        <v>400</v>
      </c>
      <c r="F178">
        <f>'336p stat'!H177-'336p stat'!K177</f>
        <v>38.170401000000311</v>
      </c>
      <c r="G178">
        <f>'336p stat'!K177-'336p stat'!N177</f>
        <v>1198.8013229999997</v>
      </c>
      <c r="H178">
        <f>'336p stat'!N177</f>
        <v>3056.4264990000001</v>
      </c>
      <c r="K178">
        <f t="shared" si="11"/>
        <v>0</v>
      </c>
      <c r="L178">
        <f t="shared" si="12"/>
        <v>0</v>
      </c>
      <c r="M178">
        <f t="shared" si="13"/>
        <v>9.5426002500000773E-2</v>
      </c>
      <c r="N178">
        <f t="shared" si="14"/>
        <v>2.9970033074999991</v>
      </c>
      <c r="O178">
        <f t="shared" si="15"/>
        <v>7.6410662475000004</v>
      </c>
    </row>
    <row r="179" spans="2:15" x14ac:dyDescent="0.25">
      <c r="B179" s="25" t="s">
        <v>20</v>
      </c>
      <c r="C179">
        <v>425</v>
      </c>
      <c r="F179">
        <f>'336p stat'!H178-'336p stat'!K178</f>
        <v>40.577744000000166</v>
      </c>
      <c r="G179">
        <f>'336p stat'!K178-'336p stat'!N178</f>
        <v>1275.8613179999998</v>
      </c>
      <c r="H179">
        <f>'336p stat'!N178</f>
        <v>3251.6570120000001</v>
      </c>
      <c r="K179">
        <f t="shared" si="11"/>
        <v>0</v>
      </c>
      <c r="L179">
        <f t="shared" si="12"/>
        <v>0</v>
      </c>
      <c r="M179">
        <f t="shared" si="13"/>
        <v>9.5477044705882738E-2</v>
      </c>
      <c r="N179">
        <f t="shared" si="14"/>
        <v>3.0020266305882348</v>
      </c>
      <c r="O179">
        <f t="shared" si="15"/>
        <v>7.6509576752941175</v>
      </c>
    </row>
    <row r="180" spans="2:15" x14ac:dyDescent="0.25">
      <c r="B180" s="25" t="s">
        <v>20</v>
      </c>
      <c r="C180">
        <v>450</v>
      </c>
      <c r="F180">
        <f>'336p stat'!H179-'336p stat'!K179</f>
        <v>42.965487999999823</v>
      </c>
      <c r="G180">
        <f>'336p stat'!K179-'336p stat'!N179</f>
        <v>1351.229644</v>
      </c>
      <c r="H180">
        <f>'336p stat'!N179</f>
        <v>3445.7668309999999</v>
      </c>
      <c r="K180">
        <f t="shared" si="11"/>
        <v>0</v>
      </c>
      <c r="L180">
        <f t="shared" si="12"/>
        <v>0</v>
      </c>
      <c r="M180">
        <f t="shared" si="13"/>
        <v>9.5478862222221822E-2</v>
      </c>
      <c r="N180">
        <f t="shared" si="14"/>
        <v>3.0027325422222222</v>
      </c>
      <c r="O180">
        <f t="shared" si="15"/>
        <v>7.6572596244444444</v>
      </c>
    </row>
    <row r="181" spans="2:15" x14ac:dyDescent="0.25">
      <c r="B181" s="25" t="s">
        <v>20</v>
      </c>
      <c r="C181">
        <v>475</v>
      </c>
      <c r="F181">
        <f>'336p stat'!H180-'336p stat'!K180</f>
        <v>45.374062000000777</v>
      </c>
      <c r="G181">
        <f>'336p stat'!K180-'336p stat'!N180</f>
        <v>1426.1625489999997</v>
      </c>
      <c r="H181">
        <f>'336p stat'!N180</f>
        <v>3637.3576659999999</v>
      </c>
      <c r="K181">
        <f t="shared" si="11"/>
        <v>0</v>
      </c>
      <c r="L181">
        <f t="shared" si="12"/>
        <v>0</v>
      </c>
      <c r="M181">
        <f t="shared" si="13"/>
        <v>9.5524341052633216E-2</v>
      </c>
      <c r="N181">
        <f t="shared" si="14"/>
        <v>3.0024474715789466</v>
      </c>
      <c r="O181">
        <f t="shared" si="15"/>
        <v>7.6575950863157889</v>
      </c>
    </row>
    <row r="182" spans="2:15" x14ac:dyDescent="0.25">
      <c r="B182" s="25" t="s">
        <v>20</v>
      </c>
      <c r="C182">
        <v>500</v>
      </c>
      <c r="F182">
        <f>'336p stat'!H181-'336p stat'!K181</f>
        <v>47.706600999999864</v>
      </c>
      <c r="G182">
        <f>'336p stat'!K181-'336p stat'!N181</f>
        <v>1500.8267480000004</v>
      </c>
      <c r="H182">
        <f>'336p stat'!N181</f>
        <v>3826.8525589999999</v>
      </c>
      <c r="K182">
        <f t="shared" si="11"/>
        <v>0</v>
      </c>
      <c r="L182">
        <f t="shared" si="12"/>
        <v>0</v>
      </c>
      <c r="M182">
        <f t="shared" si="13"/>
        <v>9.5413201999999725E-2</v>
      </c>
      <c r="N182">
        <f t="shared" si="14"/>
        <v>3.0016534960000008</v>
      </c>
      <c r="O182">
        <f t="shared" si="15"/>
        <v>7.6537051179999995</v>
      </c>
    </row>
    <row r="183" spans="2:15" x14ac:dyDescent="0.25">
      <c r="B183" s="25" t="s">
        <v>21</v>
      </c>
      <c r="C183">
        <v>25</v>
      </c>
      <c r="F183">
        <f>'336p stat'!H182-'336p stat'!K182</f>
        <v>0.967935000000125</v>
      </c>
      <c r="G183">
        <f>'336p stat'!K182-'336p stat'!N182</f>
        <v>2789.5198949999999</v>
      </c>
      <c r="H183">
        <f>'336p stat'!N182</f>
        <v>34.463425000000001</v>
      </c>
      <c r="K183">
        <f t="shared" si="11"/>
        <v>0</v>
      </c>
      <c r="L183">
        <f t="shared" si="12"/>
        <v>0</v>
      </c>
      <c r="M183">
        <f t="shared" si="13"/>
        <v>3.8717400000005002E-2</v>
      </c>
      <c r="N183">
        <f t="shared" si="14"/>
        <v>111.58079579999999</v>
      </c>
      <c r="O183">
        <f t="shared" si="15"/>
        <v>1.3785370000000001</v>
      </c>
    </row>
    <row r="184" spans="2:15" x14ac:dyDescent="0.25">
      <c r="B184" s="25" t="s">
        <v>21</v>
      </c>
      <c r="C184">
        <v>50</v>
      </c>
      <c r="F184">
        <f>'336p stat'!H183-'336p stat'!K183</f>
        <v>1.9193460000005871</v>
      </c>
      <c r="G184">
        <f>'336p stat'!K183-'336p stat'!N183</f>
        <v>5522.1952809999993</v>
      </c>
      <c r="H184">
        <f>'336p stat'!N183</f>
        <v>68.915412000000003</v>
      </c>
      <c r="K184">
        <f t="shared" si="11"/>
        <v>0</v>
      </c>
      <c r="L184">
        <f t="shared" si="12"/>
        <v>0</v>
      </c>
      <c r="M184">
        <f t="shared" si="13"/>
        <v>3.8386920000011739E-2</v>
      </c>
      <c r="N184">
        <f t="shared" si="14"/>
        <v>110.44390561999998</v>
      </c>
      <c r="O184">
        <f t="shared" si="15"/>
        <v>1.37830824</v>
      </c>
    </row>
    <row r="185" spans="2:15" x14ac:dyDescent="0.25">
      <c r="B185" s="25" t="s">
        <v>21</v>
      </c>
      <c r="C185">
        <v>75</v>
      </c>
      <c r="F185">
        <f>'336p stat'!H184-'336p stat'!K184</f>
        <v>2.86568299999999</v>
      </c>
      <c r="G185">
        <f>'336p stat'!K184-'336p stat'!N184</f>
        <v>8264.400259</v>
      </c>
      <c r="H185">
        <f>'336p stat'!N184</f>
        <v>103.362163</v>
      </c>
      <c r="K185">
        <f t="shared" si="11"/>
        <v>0</v>
      </c>
      <c r="L185">
        <f t="shared" si="12"/>
        <v>0</v>
      </c>
      <c r="M185">
        <f t="shared" si="13"/>
        <v>3.8209106666666534E-2</v>
      </c>
      <c r="N185">
        <f t="shared" si="14"/>
        <v>110.19200345333333</v>
      </c>
      <c r="O185">
        <f t="shared" si="15"/>
        <v>1.3781621733333334</v>
      </c>
    </row>
    <row r="186" spans="2:15" x14ac:dyDescent="0.25">
      <c r="B186" s="25" t="s">
        <v>21</v>
      </c>
      <c r="C186">
        <v>100</v>
      </c>
      <c r="F186">
        <f>'336p stat'!H185-'336p stat'!K185</f>
        <v>3.8115820000002714</v>
      </c>
      <c r="G186">
        <f>'336p stat'!K185-'336p stat'!N185</f>
        <v>10988.548930999999</v>
      </c>
      <c r="H186">
        <f>'336p stat'!N185</f>
        <v>137.80874499999999</v>
      </c>
      <c r="K186">
        <f t="shared" si="11"/>
        <v>0</v>
      </c>
      <c r="L186">
        <f t="shared" si="12"/>
        <v>0</v>
      </c>
      <c r="M186">
        <f t="shared" si="13"/>
        <v>3.8115820000002715E-2</v>
      </c>
      <c r="N186">
        <f t="shared" si="14"/>
        <v>109.88548931</v>
      </c>
      <c r="O186">
        <f t="shared" si="15"/>
        <v>1.3780874499999998</v>
      </c>
    </row>
    <row r="187" spans="2:15" x14ac:dyDescent="0.25">
      <c r="B187" s="25" t="s">
        <v>21</v>
      </c>
      <c r="C187">
        <v>125</v>
      </c>
      <c r="F187">
        <f>'336p stat'!H186-'336p stat'!K186</f>
        <v>4.7606830000004265</v>
      </c>
      <c r="G187">
        <f>'336p stat'!K186-'336p stat'!N186</f>
        <v>13771.81588</v>
      </c>
      <c r="H187">
        <f>'336p stat'!N186</f>
        <v>172.26255800000001</v>
      </c>
      <c r="K187">
        <f t="shared" si="11"/>
        <v>0</v>
      </c>
      <c r="L187">
        <f t="shared" si="12"/>
        <v>0</v>
      </c>
      <c r="M187">
        <f t="shared" si="13"/>
        <v>3.8085464000003413E-2</v>
      </c>
      <c r="N187">
        <f t="shared" si="14"/>
        <v>110.17452704</v>
      </c>
      <c r="O187">
        <f t="shared" si="15"/>
        <v>1.3781004640000001</v>
      </c>
    </row>
    <row r="188" spans="2:15" x14ac:dyDescent="0.25">
      <c r="B188" s="25" t="s">
        <v>21</v>
      </c>
      <c r="C188">
        <v>150</v>
      </c>
      <c r="F188">
        <f>'336p stat'!H187-'336p stat'!K187</f>
        <v>5.7059179999996559</v>
      </c>
      <c r="G188">
        <f>'336p stat'!K187-'336p stat'!N187</f>
        <v>16516.895917999998</v>
      </c>
      <c r="H188">
        <f>'336p stat'!N187</f>
        <v>206.715273</v>
      </c>
      <c r="K188">
        <f t="shared" si="11"/>
        <v>0</v>
      </c>
      <c r="L188">
        <f t="shared" si="12"/>
        <v>0</v>
      </c>
      <c r="M188">
        <f t="shared" si="13"/>
        <v>3.8039453333331037E-2</v>
      </c>
      <c r="N188">
        <f t="shared" si="14"/>
        <v>110.11263945333332</v>
      </c>
      <c r="O188">
        <f t="shared" si="15"/>
        <v>1.3781018199999999</v>
      </c>
    </row>
    <row r="189" spans="2:15" x14ac:dyDescent="0.25">
      <c r="B189" s="25" t="s">
        <v>21</v>
      </c>
      <c r="C189">
        <v>175</v>
      </c>
      <c r="F189">
        <f>'336p stat'!H188-'336p stat'!K188</f>
        <v>6.6527339999993274</v>
      </c>
      <c r="G189">
        <f>'336p stat'!K188-'336p stat'!N188</f>
        <v>19240.911346000001</v>
      </c>
      <c r="H189">
        <f>'336p stat'!N188</f>
        <v>241.16662299999999</v>
      </c>
      <c r="K189">
        <f t="shared" si="11"/>
        <v>0</v>
      </c>
      <c r="L189">
        <f t="shared" si="12"/>
        <v>0</v>
      </c>
      <c r="M189">
        <f t="shared" si="13"/>
        <v>3.8015622857139011E-2</v>
      </c>
      <c r="N189">
        <f t="shared" si="14"/>
        <v>109.94806483428572</v>
      </c>
      <c r="O189">
        <f t="shared" si="15"/>
        <v>1.3780949885714284</v>
      </c>
    </row>
    <row r="190" spans="2:15" x14ac:dyDescent="0.25">
      <c r="B190" s="25" t="s">
        <v>21</v>
      </c>
      <c r="C190">
        <v>200</v>
      </c>
      <c r="F190">
        <f>'336p stat'!H189-'336p stat'!K189</f>
        <v>7.6044529999999213</v>
      </c>
      <c r="G190">
        <f>'336p stat'!K189-'336p stat'!N189</f>
        <v>22027.724181000001</v>
      </c>
      <c r="H190">
        <f>'336p stat'!N189</f>
        <v>275.631327</v>
      </c>
      <c r="K190">
        <f t="shared" si="11"/>
        <v>0</v>
      </c>
      <c r="L190">
        <f t="shared" si="12"/>
        <v>0</v>
      </c>
      <c r="M190">
        <f t="shared" si="13"/>
        <v>3.8022264999999604E-2</v>
      </c>
      <c r="N190">
        <f t="shared" si="14"/>
        <v>110.13862090500001</v>
      </c>
      <c r="O190">
        <f t="shared" si="15"/>
        <v>1.3781566350000001</v>
      </c>
    </row>
    <row r="191" spans="2:15" x14ac:dyDescent="0.25">
      <c r="B191" s="25" t="s">
        <v>21</v>
      </c>
      <c r="C191">
        <v>225</v>
      </c>
      <c r="F191">
        <f>'336p stat'!H190-'336p stat'!K190</f>
        <v>8.5529679999999644</v>
      </c>
      <c r="G191">
        <f>'336p stat'!K190-'336p stat'!N190</f>
        <v>24756.984988</v>
      </c>
      <c r="H191">
        <f>'336p stat'!N190</f>
        <v>310.09602799999999</v>
      </c>
      <c r="K191">
        <f t="shared" si="11"/>
        <v>0</v>
      </c>
      <c r="L191">
        <f t="shared" si="12"/>
        <v>0</v>
      </c>
      <c r="M191">
        <f t="shared" si="13"/>
        <v>3.8013191111110956E-2</v>
      </c>
      <c r="N191">
        <f t="shared" si="14"/>
        <v>110.03104439111111</v>
      </c>
      <c r="O191">
        <f t="shared" si="15"/>
        <v>1.3782045688888889</v>
      </c>
    </row>
    <row r="192" spans="2:15" x14ac:dyDescent="0.25">
      <c r="B192" s="25" t="s">
        <v>21</v>
      </c>
      <c r="C192">
        <v>250</v>
      </c>
      <c r="F192">
        <f>'336p stat'!H191-'336p stat'!K191</f>
        <v>9.4989060000007157</v>
      </c>
      <c r="G192">
        <f>'336p stat'!K191-'336p stat'!N191</f>
        <v>27486.648729</v>
      </c>
      <c r="H192">
        <f>'336p stat'!N191</f>
        <v>344.553224</v>
      </c>
      <c r="K192">
        <f t="shared" si="11"/>
        <v>0</v>
      </c>
      <c r="L192">
        <f t="shared" si="12"/>
        <v>0</v>
      </c>
      <c r="M192">
        <f t="shared" si="13"/>
        <v>3.7995624000002864E-2</v>
      </c>
      <c r="N192">
        <f t="shared" si="14"/>
        <v>109.946594916</v>
      </c>
      <c r="O192">
        <f t="shared" si="15"/>
        <v>1.378212896</v>
      </c>
    </row>
    <row r="193" spans="2:15" x14ac:dyDescent="0.25">
      <c r="B193" s="25" t="s">
        <v>21</v>
      </c>
      <c r="C193">
        <v>275</v>
      </c>
      <c r="F193">
        <f>'336p stat'!H192-'336p stat'!K192</f>
        <v>10.447578999999678</v>
      </c>
      <c r="G193">
        <f>'336p stat'!K192-'336p stat'!N192</f>
        <v>30256.382711000002</v>
      </c>
      <c r="H193">
        <f>'336p stat'!N192</f>
        <v>379.02564799999999</v>
      </c>
      <c r="K193">
        <f t="shared" si="11"/>
        <v>0</v>
      </c>
      <c r="L193">
        <f t="shared" si="12"/>
        <v>0</v>
      </c>
      <c r="M193">
        <f t="shared" si="13"/>
        <v>3.7991196363635189E-2</v>
      </c>
      <c r="N193">
        <f t="shared" si="14"/>
        <v>110.02320985818183</v>
      </c>
      <c r="O193">
        <f t="shared" si="15"/>
        <v>1.3782750836363635</v>
      </c>
    </row>
    <row r="194" spans="2:15" x14ac:dyDescent="0.25">
      <c r="B194" s="25" t="s">
        <v>21</v>
      </c>
      <c r="C194">
        <v>300</v>
      </c>
      <c r="F194">
        <f>'336p stat'!H193-'336p stat'!K193</f>
        <v>11.39761699999508</v>
      </c>
      <c r="G194">
        <f>'336p stat'!K193-'336p stat'!N193</f>
        <v>33016.456581000006</v>
      </c>
      <c r="H194">
        <f>'336p stat'!N193</f>
        <v>413.48341900000003</v>
      </c>
      <c r="K194">
        <f t="shared" si="11"/>
        <v>0</v>
      </c>
      <c r="L194">
        <f t="shared" si="12"/>
        <v>0</v>
      </c>
      <c r="M194">
        <f t="shared" si="13"/>
        <v>3.7992056666650266E-2</v>
      </c>
      <c r="N194">
        <f t="shared" si="14"/>
        <v>110.05485527000002</v>
      </c>
      <c r="O194">
        <f t="shared" si="15"/>
        <v>1.3782780633333334</v>
      </c>
    </row>
    <row r="195" spans="2:15" x14ac:dyDescent="0.25">
      <c r="B195" s="25" t="s">
        <v>21</v>
      </c>
      <c r="C195">
        <v>325</v>
      </c>
      <c r="F195">
        <f>'336p stat'!H194-'336p stat'!K194</f>
        <v>12.345390000002226</v>
      </c>
      <c r="G195">
        <f>'336p stat'!K194-'336p stat'!N194</f>
        <v>35732.837770999999</v>
      </c>
      <c r="H195">
        <f>'336p stat'!N194</f>
        <v>447.929417</v>
      </c>
      <c r="K195">
        <f t="shared" si="11"/>
        <v>0</v>
      </c>
      <c r="L195">
        <f t="shared" si="12"/>
        <v>0</v>
      </c>
      <c r="M195">
        <f t="shared" si="13"/>
        <v>3.7985815384622236E-2</v>
      </c>
      <c r="N195">
        <f t="shared" si="14"/>
        <v>109.94719314153846</v>
      </c>
      <c r="O195">
        <f t="shared" si="15"/>
        <v>1.3782443600000001</v>
      </c>
    </row>
    <row r="196" spans="2:15" x14ac:dyDescent="0.25">
      <c r="B196" s="25" t="s">
        <v>21</v>
      </c>
      <c r="C196">
        <v>350</v>
      </c>
      <c r="F196">
        <f>'336p stat'!H195-'336p stat'!K195</f>
        <v>13.291718000000401</v>
      </c>
      <c r="G196">
        <f>'336p stat'!K195-'336p stat'!N195</f>
        <v>38469.068389</v>
      </c>
      <c r="H196">
        <f>'336p stat'!N195</f>
        <v>482.39575200000002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3.7976337142858287E-2</v>
      </c>
      <c r="N196">
        <f t="shared" ref="N196:N242" si="19">G196/$C196</f>
        <v>109.91162396857143</v>
      </c>
      <c r="O196">
        <f t="shared" ref="O196:O242" si="20">H196/$C196</f>
        <v>1.3782735771428571</v>
      </c>
    </row>
    <row r="197" spans="2:15" x14ac:dyDescent="0.25">
      <c r="B197" s="25" t="s">
        <v>21</v>
      </c>
      <c r="C197">
        <v>375</v>
      </c>
      <c r="F197">
        <f>'336p stat'!H196-'336p stat'!K196</f>
        <v>14.246172000006482</v>
      </c>
      <c r="G197">
        <f>'336p stat'!K196-'336p stat'!N196</f>
        <v>41223.516401999994</v>
      </c>
      <c r="H197">
        <f>'336p stat'!N196</f>
        <v>516.85633199999995</v>
      </c>
      <c r="K197">
        <f t="shared" si="16"/>
        <v>0</v>
      </c>
      <c r="L197">
        <f t="shared" si="17"/>
        <v>0</v>
      </c>
      <c r="M197">
        <f t="shared" si="18"/>
        <v>3.7989792000017286E-2</v>
      </c>
      <c r="N197">
        <f t="shared" si="19"/>
        <v>109.92937707199998</v>
      </c>
      <c r="O197">
        <f t="shared" si="20"/>
        <v>1.3782835519999999</v>
      </c>
    </row>
    <row r="198" spans="2:15" x14ac:dyDescent="0.25">
      <c r="B198" s="25" t="s">
        <v>21</v>
      </c>
      <c r="C198">
        <v>400</v>
      </c>
      <c r="F198">
        <f>'336p stat'!H197-'336p stat'!K197</f>
        <v>15.195078000004287</v>
      </c>
      <c r="G198">
        <f>'336p stat'!K197-'336p stat'!N197</f>
        <v>43979.407684999998</v>
      </c>
      <c r="H198">
        <f>'336p stat'!N197</f>
        <v>551.31778399999996</v>
      </c>
      <c r="K198">
        <f t="shared" si="16"/>
        <v>0</v>
      </c>
      <c r="L198">
        <f t="shared" si="17"/>
        <v>0</v>
      </c>
      <c r="M198">
        <f t="shared" si="18"/>
        <v>3.7987695000010716E-2</v>
      </c>
      <c r="N198">
        <f t="shared" si="19"/>
        <v>109.9485192125</v>
      </c>
      <c r="O198">
        <f t="shared" si="20"/>
        <v>1.37829446</v>
      </c>
    </row>
    <row r="199" spans="2:15" x14ac:dyDescent="0.25">
      <c r="B199" s="25" t="s">
        <v>21</v>
      </c>
      <c r="C199">
        <v>425</v>
      </c>
      <c r="F199">
        <f>'336p stat'!H198-'336p stat'!K198</f>
        <v>16.148828000004869</v>
      </c>
      <c r="G199">
        <f>'336p stat'!K198-'336p stat'!N198</f>
        <v>46745.119587999994</v>
      </c>
      <c r="H199">
        <f>'336p stat'!N198</f>
        <v>585.78783399999998</v>
      </c>
      <c r="K199">
        <f t="shared" si="16"/>
        <v>0</v>
      </c>
      <c r="L199">
        <f t="shared" si="17"/>
        <v>0</v>
      </c>
      <c r="M199">
        <f t="shared" si="18"/>
        <v>3.7997242352952633E-2</v>
      </c>
      <c r="N199">
        <f t="shared" si="19"/>
        <v>109.98851667764704</v>
      </c>
      <c r="O199">
        <f t="shared" si="20"/>
        <v>1.3783243152941176</v>
      </c>
    </row>
    <row r="200" spans="2:15" x14ac:dyDescent="0.25">
      <c r="B200" s="25" t="s">
        <v>21</v>
      </c>
      <c r="C200">
        <v>450</v>
      </c>
      <c r="F200">
        <f>'336p stat'!H199-'336p stat'!K199</f>
        <v>17.099063000001479</v>
      </c>
      <c r="G200">
        <f>'336p stat'!K199-'336p stat'!N199</f>
        <v>49501.407445999997</v>
      </c>
      <c r="H200">
        <f>'336p stat'!N199</f>
        <v>620.25505399999997</v>
      </c>
      <c r="K200">
        <f t="shared" si="16"/>
        <v>0</v>
      </c>
      <c r="L200">
        <f t="shared" si="17"/>
        <v>0</v>
      </c>
      <c r="M200">
        <f t="shared" si="18"/>
        <v>3.7997917777781061E-2</v>
      </c>
      <c r="N200">
        <f t="shared" si="19"/>
        <v>110.00312765777777</v>
      </c>
      <c r="O200">
        <f t="shared" si="20"/>
        <v>1.3783445644444443</v>
      </c>
    </row>
    <row r="201" spans="2:15" x14ac:dyDescent="0.25">
      <c r="B201" s="25" t="s">
        <v>21</v>
      </c>
      <c r="C201">
        <v>475</v>
      </c>
      <c r="F201">
        <f>'336p stat'!H200-'336p stat'!K200</f>
        <v>18.052578000002541</v>
      </c>
      <c r="G201">
        <f>'336p stat'!K200-'336p stat'!N200</f>
        <v>52291.636395000001</v>
      </c>
      <c r="H201">
        <f>'336p stat'!N200</f>
        <v>654.74313600000005</v>
      </c>
      <c r="K201">
        <f t="shared" si="16"/>
        <v>0</v>
      </c>
      <c r="L201">
        <f t="shared" si="17"/>
        <v>0</v>
      </c>
      <c r="M201">
        <f t="shared" si="18"/>
        <v>3.8005427368426402E-2</v>
      </c>
      <c r="N201">
        <f t="shared" si="19"/>
        <v>110.08765556842106</v>
      </c>
      <c r="O201">
        <f t="shared" si="20"/>
        <v>1.3784066021052632</v>
      </c>
    </row>
    <row r="202" spans="2:15" x14ac:dyDescent="0.25">
      <c r="B202" s="25" t="s">
        <v>21</v>
      </c>
      <c r="C202">
        <v>500</v>
      </c>
      <c r="F202">
        <f>'336p stat'!H201-'336p stat'!K201</f>
        <v>19.001718999999866</v>
      </c>
      <c r="G202">
        <f>'336p stat'!K201-'336p stat'!N201</f>
        <v>55044.921971999996</v>
      </c>
      <c r="H202">
        <f>'336p stat'!N201</f>
        <v>689.20630900000003</v>
      </c>
      <c r="K202">
        <f t="shared" si="16"/>
        <v>0</v>
      </c>
      <c r="L202">
        <f t="shared" si="17"/>
        <v>0</v>
      </c>
      <c r="M202">
        <f t="shared" si="18"/>
        <v>3.800343799999973E-2</v>
      </c>
      <c r="N202">
        <f t="shared" si="19"/>
        <v>110.08984394399999</v>
      </c>
      <c r="O202">
        <f t="shared" si="20"/>
        <v>1.378412618</v>
      </c>
    </row>
    <row r="203" spans="2:15" x14ac:dyDescent="0.25">
      <c r="B203" s="2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5" t="s">
        <v>23</v>
      </c>
      <c r="C223">
        <v>25</v>
      </c>
      <c r="F223">
        <f>'336p stat'!H222-'336p stat'!K222</f>
        <v>30.899292000000003</v>
      </c>
      <c r="G223">
        <f>'336p stat'!K222-'336p stat'!N222</f>
        <v>67.150048999999996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1.23597168</v>
      </c>
      <c r="N223">
        <f t="shared" si="19"/>
        <v>2.68600196</v>
      </c>
      <c r="O223">
        <f t="shared" si="20"/>
        <v>0</v>
      </c>
    </row>
    <row r="224" spans="2:15" x14ac:dyDescent="0.25">
      <c r="B224" s="25" t="s">
        <v>23</v>
      </c>
      <c r="C224">
        <v>50</v>
      </c>
      <c r="F224">
        <f>'336p stat'!H223-'336p stat'!K223</f>
        <v>61.783516999999989</v>
      </c>
      <c r="G224">
        <f>'336p stat'!K223-'336p stat'!N223</f>
        <v>134.20493300000001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1.2356703399999998</v>
      </c>
      <c r="N224">
        <f t="shared" si="19"/>
        <v>2.6840986600000001</v>
      </c>
      <c r="O224">
        <f t="shared" si="20"/>
        <v>0</v>
      </c>
    </row>
    <row r="225" spans="2:15" x14ac:dyDescent="0.25">
      <c r="B225" s="25" t="s">
        <v>23</v>
      </c>
      <c r="C225">
        <v>75</v>
      </c>
      <c r="F225">
        <f>'336p stat'!H224-'336p stat'!K224</f>
        <v>92.65511699999999</v>
      </c>
      <c r="G225">
        <f>'336p stat'!K224-'336p stat'!N224</f>
        <v>201.27658299999999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1.2354015599999999</v>
      </c>
      <c r="N225">
        <f t="shared" si="19"/>
        <v>2.6836877733333333</v>
      </c>
      <c r="O225">
        <f t="shared" si="20"/>
        <v>0</v>
      </c>
    </row>
    <row r="226" spans="2:15" x14ac:dyDescent="0.25">
      <c r="B226" s="25" t="s">
        <v>23</v>
      </c>
      <c r="C226">
        <v>100</v>
      </c>
      <c r="F226">
        <f>'336p stat'!H225-'336p stat'!K225</f>
        <v>123.51909000000001</v>
      </c>
      <c r="G226">
        <f>'336p stat'!K225-'336p stat'!N225</f>
        <v>268.334991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1.2351909000000001</v>
      </c>
      <c r="N226">
        <f t="shared" si="19"/>
        <v>2.68334991</v>
      </c>
      <c r="O226">
        <f t="shared" si="20"/>
        <v>0</v>
      </c>
    </row>
    <row r="227" spans="2:15" x14ac:dyDescent="0.25">
      <c r="B227" s="25" t="s">
        <v>23</v>
      </c>
      <c r="C227">
        <v>125</v>
      </c>
      <c r="F227">
        <f>'336p stat'!H226-'336p stat'!K226</f>
        <v>154.38555400000001</v>
      </c>
      <c r="G227">
        <f>'336p stat'!K226-'336p stat'!N226</f>
        <v>335.39708100000001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1.2350844320000001</v>
      </c>
      <c r="N227">
        <f t="shared" si="19"/>
        <v>2.6831766480000003</v>
      </c>
      <c r="O227">
        <f t="shared" si="20"/>
        <v>0</v>
      </c>
    </row>
    <row r="228" spans="2:15" x14ac:dyDescent="0.25">
      <c r="B228" s="25" t="s">
        <v>23</v>
      </c>
      <c r="C228">
        <v>150</v>
      </c>
      <c r="F228">
        <f>'336p stat'!H227-'336p stat'!K227</f>
        <v>185.24947099999997</v>
      </c>
      <c r="G228">
        <f>'336p stat'!K227-'336p stat'!N227</f>
        <v>402.45322099999998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1.2349964733333332</v>
      </c>
      <c r="N228">
        <f t="shared" si="19"/>
        <v>2.6830214733333331</v>
      </c>
      <c r="O228">
        <f t="shared" si="20"/>
        <v>0</v>
      </c>
    </row>
    <row r="229" spans="2:15" x14ac:dyDescent="0.25">
      <c r="B229" s="25" t="s">
        <v>23</v>
      </c>
      <c r="C229">
        <v>175</v>
      </c>
      <c r="F229">
        <f>'336p stat'!H228-'336p stat'!K228</f>
        <v>216.106987</v>
      </c>
      <c r="G229">
        <f>'336p stat'!K228-'336p stat'!N228</f>
        <v>469.48977200000002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1.2348970685714287</v>
      </c>
      <c r="N229">
        <f t="shared" si="19"/>
        <v>2.6827986971428572</v>
      </c>
      <c r="O229">
        <f t="shared" si="20"/>
        <v>0</v>
      </c>
    </row>
    <row r="230" spans="2:15" x14ac:dyDescent="0.25">
      <c r="B230" s="25" t="s">
        <v>23</v>
      </c>
      <c r="C230">
        <v>200</v>
      </c>
      <c r="F230">
        <f>'336p stat'!H229-'336p stat'!K229</f>
        <v>246.96191400000009</v>
      </c>
      <c r="G230">
        <f>'336p stat'!K229-'336p stat'!N229</f>
        <v>536.56179599999996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1.2348095700000004</v>
      </c>
      <c r="N230">
        <f t="shared" si="19"/>
        <v>2.6828089799999999</v>
      </c>
      <c r="O230">
        <f t="shared" si="20"/>
        <v>0</v>
      </c>
    </row>
    <row r="231" spans="2:15" x14ac:dyDescent="0.25">
      <c r="B231" s="25" t="s">
        <v>23</v>
      </c>
      <c r="C231">
        <v>225</v>
      </c>
      <c r="F231">
        <f>'336p stat'!H230-'336p stat'!K230</f>
        <v>277.81891299999995</v>
      </c>
      <c r="G231">
        <f>'336p stat'!K230-'336p stat'!N230</f>
        <v>603.63169900000003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1.2347507244444442</v>
      </c>
      <c r="N231">
        <f t="shared" si="19"/>
        <v>2.6828075511111114</v>
      </c>
      <c r="O231">
        <f t="shared" si="20"/>
        <v>0</v>
      </c>
    </row>
    <row r="232" spans="2:15" x14ac:dyDescent="0.25">
      <c r="B232" s="25" t="s">
        <v>23</v>
      </c>
      <c r="C232">
        <v>250</v>
      </c>
      <c r="F232">
        <f>'336p stat'!H231-'336p stat'!K231</f>
        <v>308.67710499999998</v>
      </c>
      <c r="G232">
        <f>'336p stat'!K231-'336p stat'!N231</f>
        <v>670.70450600000004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1.23470842</v>
      </c>
      <c r="N232">
        <f t="shared" si="19"/>
        <v>2.6828180240000004</v>
      </c>
      <c r="O232">
        <f t="shared" si="20"/>
        <v>0</v>
      </c>
    </row>
    <row r="233" spans="2:15" x14ac:dyDescent="0.25">
      <c r="B233" s="25" t="s">
        <v>23</v>
      </c>
      <c r="C233">
        <v>275</v>
      </c>
      <c r="F233">
        <f>'336p stat'!H232-'336p stat'!K232</f>
        <v>339.54226199999994</v>
      </c>
      <c r="G233">
        <f>'336p stat'!K232-'336p stat'!N232</f>
        <v>737.78875900000003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1.2346991345454543</v>
      </c>
      <c r="N233">
        <f t="shared" si="19"/>
        <v>2.6828682145454548</v>
      </c>
      <c r="O233">
        <f t="shared" si="20"/>
        <v>0</v>
      </c>
    </row>
    <row r="234" spans="2:15" x14ac:dyDescent="0.25">
      <c r="B234" s="25" t="s">
        <v>23</v>
      </c>
      <c r="C234">
        <v>300</v>
      </c>
      <c r="F234">
        <f>'336p stat'!H233-'336p stat'!K233</f>
        <v>370.41079400000001</v>
      </c>
      <c r="G234">
        <f>'336p stat'!K233-'336p stat'!N233</f>
        <v>804.87160800000004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1.2347026466666666</v>
      </c>
      <c r="N234">
        <f t="shared" si="19"/>
        <v>2.6829053599999999</v>
      </c>
      <c r="O234">
        <f t="shared" si="20"/>
        <v>0</v>
      </c>
    </row>
    <row r="235" spans="2:15" x14ac:dyDescent="0.25">
      <c r="B235" s="25" t="s">
        <v>23</v>
      </c>
      <c r="C235">
        <v>325</v>
      </c>
      <c r="F235">
        <f>'336p stat'!H234-'336p stat'!K234</f>
        <v>401.27202999999997</v>
      </c>
      <c r="G235">
        <f>'336p stat'!K234-'336p stat'!N234</f>
        <v>871.93823899999995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1.2346831692307692</v>
      </c>
      <c r="N235">
        <f t="shared" si="19"/>
        <v>2.6828868892307689</v>
      </c>
      <c r="O235">
        <f t="shared" si="20"/>
        <v>0</v>
      </c>
    </row>
    <row r="236" spans="2:15" x14ac:dyDescent="0.25">
      <c r="B236" s="25" t="s">
        <v>23</v>
      </c>
      <c r="C236">
        <v>350</v>
      </c>
      <c r="F236">
        <f>'336p stat'!H235-'336p stat'!K235</f>
        <v>432.13817700000016</v>
      </c>
      <c r="G236">
        <f>'336p stat'!K235-'336p stat'!N235</f>
        <v>939.01424699999995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1.2346805057142862</v>
      </c>
      <c r="N236">
        <f t="shared" si="19"/>
        <v>2.6828978485714283</v>
      </c>
      <c r="O236">
        <f t="shared" si="20"/>
        <v>0</v>
      </c>
    </row>
    <row r="237" spans="2:15" x14ac:dyDescent="0.25">
      <c r="B237" s="25" t="s">
        <v>23</v>
      </c>
      <c r="C237">
        <v>375</v>
      </c>
      <c r="F237">
        <f>'336p stat'!H236-'336p stat'!K236</f>
        <v>462.99630200000001</v>
      </c>
      <c r="G237">
        <f>'336p stat'!K236-'336p stat'!N236</f>
        <v>1006.086166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1.2346568053333333</v>
      </c>
      <c r="N237">
        <f t="shared" si="19"/>
        <v>2.6828964426666668</v>
      </c>
      <c r="O237">
        <f t="shared" si="20"/>
        <v>0</v>
      </c>
    </row>
    <row r="238" spans="2:15" x14ac:dyDescent="0.25">
      <c r="B238" s="25" t="s">
        <v>23</v>
      </c>
      <c r="C238">
        <v>400</v>
      </c>
      <c r="F238">
        <f>'336p stat'!H237-'336p stat'!K237</f>
        <v>493.86698500000011</v>
      </c>
      <c r="G238">
        <f>'336p stat'!K237-'336p stat'!N237</f>
        <v>1073.1735639999999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1.2346674625000003</v>
      </c>
      <c r="N238">
        <f t="shared" si="19"/>
        <v>2.68293391</v>
      </c>
      <c r="O238">
        <f t="shared" si="20"/>
        <v>0</v>
      </c>
    </row>
    <row r="239" spans="2:15" x14ac:dyDescent="0.25">
      <c r="B239" s="25" t="s">
        <v>23</v>
      </c>
      <c r="C239">
        <v>425</v>
      </c>
      <c r="F239">
        <f>'336p stat'!H238-'336p stat'!K238</f>
        <v>524.72829100000013</v>
      </c>
      <c r="G239">
        <f>'336p stat'!K238-'336p stat'!N238</f>
        <v>1140.2670089999999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1.2346548023529416</v>
      </c>
      <c r="N239">
        <f t="shared" si="19"/>
        <v>2.6829811976470586</v>
      </c>
      <c r="O239">
        <f t="shared" si="20"/>
        <v>0</v>
      </c>
    </row>
    <row r="240" spans="2:15" x14ac:dyDescent="0.25">
      <c r="B240" s="25" t="s">
        <v>23</v>
      </c>
      <c r="C240">
        <v>450</v>
      </c>
      <c r="F240">
        <f>'336p stat'!H239-'336p stat'!K239</f>
        <v>555.59360600000014</v>
      </c>
      <c r="G240">
        <f>'336p stat'!K239-'336p stat'!N239</f>
        <v>1207.362222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1.234652457777778</v>
      </c>
      <c r="N240">
        <f t="shared" si="19"/>
        <v>2.68302716</v>
      </c>
      <c r="O240">
        <f t="shared" si="20"/>
        <v>0</v>
      </c>
    </row>
    <row r="241" spans="2:15" x14ac:dyDescent="0.25">
      <c r="B241" s="25" t="s">
        <v>23</v>
      </c>
      <c r="C241">
        <v>475</v>
      </c>
      <c r="F241">
        <f>'336p stat'!H240-'336p stat'!K240</f>
        <v>586.46542900000009</v>
      </c>
      <c r="G241">
        <f>'336p stat'!K240-'336p stat'!N240</f>
        <v>1274.4627809999999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1.2346640610526318</v>
      </c>
      <c r="N241">
        <f t="shared" si="19"/>
        <v>2.6830795389473683</v>
      </c>
      <c r="O241">
        <f t="shared" si="20"/>
        <v>0</v>
      </c>
    </row>
    <row r="242" spans="2:15" x14ac:dyDescent="0.25">
      <c r="B242" s="25" t="s">
        <v>23</v>
      </c>
      <c r="C242">
        <v>500</v>
      </c>
      <c r="F242">
        <f>'336p stat'!H241-'336p stat'!K241</f>
        <v>617.33707500000014</v>
      </c>
      <c r="G242">
        <f>'336p stat'!K241-'336p stat'!N241</f>
        <v>1341.5476369999999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1.2346741500000002</v>
      </c>
      <c r="N242">
        <f t="shared" si="19"/>
        <v>2.6830952739999998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178.96699999999964</v>
      </c>
      <c r="E3">
        <f ca="1">OFFSET('336p trace'!$S$56,(A3-1)*56,0)-OFFSET('336p stat'!$H$1,A3*20,0)</f>
        <v>86.520802000000685</v>
      </c>
      <c r="F3">
        <f ca="1">OFFSET('336p stat'!$H$1,A3*20,0)-OFFSET('336p stat'!$K$1,A3*20,0)</f>
        <v>16.424462999999832</v>
      </c>
      <c r="G3">
        <f ca="1">OFFSET('336p stat'!$K$1,A3*20,0)-OFFSET('336p stat'!$N$1,A3*20,0)</f>
        <v>1340.7014550000001</v>
      </c>
      <c r="H3">
        <f ca="1">OFFSET('336p stat'!$N$1,A3*20,0)</f>
        <v>609.80927999999994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227992.2384329979</v>
      </c>
      <c r="E4" s="5">
        <f ca="1">OFFSET('336p trace'!$V$56,(A4-1)*56,0)</f>
        <v>20.284852000000157</v>
      </c>
      <c r="F4" s="5">
        <f ca="1">OFFSET('336p stat'!$H$1,A4*20,1)</f>
        <v>1.538627</v>
      </c>
      <c r="G4" s="5">
        <f ca="1">OFFSET('336p stat'!$K$1,A4*20,1)</f>
        <v>1.510912</v>
      </c>
      <c r="H4" s="5">
        <f ca="1">OFFSET('336p stat'!$N$1,A4*20,1)</f>
        <v>0.32974300000000001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2082.1490000000003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96516.341292998506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194.33999999998196</v>
      </c>
      <c r="E7">
        <f ca="1">OFFSET('336p trace'!$S$56,(A7-1)*56,0)-OFFSET('336p stat'!$H$1,A7*20,0)</f>
        <v>116.5590310000116</v>
      </c>
      <c r="F7">
        <f ca="1">OFFSET('336p stat'!$H$1,A7*20,0)-OFFSET('336p stat'!$K$1,A7*20,0)</f>
        <v>22.637655999998969</v>
      </c>
      <c r="G7">
        <f ca="1">OFFSET('336p stat'!$K$1,A7*20,0)-OFFSET('336p stat'!$N$1,A7*20,0)</f>
        <v>45343.930703999999</v>
      </c>
      <c r="H7">
        <f ca="1">OFFSET('336p stat'!$N$1,A7*20,0)</f>
        <v>693.52460900000005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191102.75673599989</v>
      </c>
      <c r="E8" s="5">
        <f ca="1">OFFSET('336p trace'!$V$56,(A8-1)*56,0)</f>
        <v>134839.64369600004</v>
      </c>
      <c r="F8" s="5">
        <f ca="1">OFFSET('336p stat'!$H$1,A8*20,1)</f>
        <v>126759.297718</v>
      </c>
      <c r="G8" s="5">
        <f ca="1">OFFSET('336p stat'!$K$1,A8*20,1)</f>
        <v>126533.223667</v>
      </c>
      <c r="H8" s="5">
        <f ca="1">OFFSET('336p stat'!$N$1,A8*20,1)</f>
        <v>0.47991099999999998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272.76780000000053</v>
      </c>
      <c r="E9">
        <f ca="1">OFFSET('336p trace'!$S$56,(A9-1)*56,0)-OFFSET('336p stat'!$H$1,A9*20,0)</f>
        <v>86.031938999999511</v>
      </c>
      <c r="F9">
        <f ca="1">OFFSET('336p stat'!$H$1,A9*20,0)-OFFSET('336p stat'!$K$1,A9*20,0)</f>
        <v>14.100481000000173</v>
      </c>
      <c r="G9">
        <f ca="1">OFFSET('336p stat'!$K$1,A9*20,0)-OFFSET('336p stat'!$N$1,A9*20,0)</f>
        <v>1282.251385</v>
      </c>
      <c r="H9">
        <f ca="1">OFFSET('336p stat'!$N$1,A9*20,0)</f>
        <v>343.990995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292661.44036324008</v>
      </c>
      <c r="E10" s="5">
        <f ca="1">OFFSET('336p trace'!$V$56,(A10-1)*56,0)</f>
        <v>23.934364960000185</v>
      </c>
      <c r="F10" s="5">
        <f ca="1">OFFSET('336p stat'!$H$1,A10*20,1)</f>
        <v>0.120269</v>
      </c>
      <c r="G10" s="5">
        <f ca="1">OFFSET('336p stat'!$K$1,A10*20,1)</f>
        <v>1.8977999999999998E-2</v>
      </c>
      <c r="H10" s="5">
        <f ca="1">OFFSET('336p stat'!$N$1,A10*20,1)</f>
        <v>7.5940000000000001E-3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31.405200000000377</v>
      </c>
      <c r="E11">
        <f ca="1">OFFSET('336p trace'!$S$56,(A11-1)*56,0)-OFFSET('336p stat'!$H$1,A11*20,0)</f>
        <v>84.769583999999895</v>
      </c>
      <c r="F11">
        <f ca="1">OFFSET('336p stat'!$H$1,A11*20,0)-OFFSET('336p stat'!$K$1,A11*20,0)</f>
        <v>16.118075999999974</v>
      </c>
      <c r="G11">
        <f ca="1">OFFSET('336p stat'!$K$1,A11*20,0)-OFFSET('336p stat'!$N$1,A11*20,0)</f>
        <v>1282.3013900000001</v>
      </c>
      <c r="H11">
        <f ca="1">OFFSET('336p stat'!$N$1,A11*20,0)</f>
        <v>584.32974999999999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3856.6277120000013</v>
      </c>
      <c r="E12" s="5">
        <f ca="1">OFFSET('336p trace'!$V$56,(A12-1)*56,0)</f>
        <v>12.501110560000029</v>
      </c>
      <c r="F12" s="5">
        <f ca="1">OFFSET('336p stat'!$H$1,A12*20,1)</f>
        <v>0.240506</v>
      </c>
      <c r="G12" s="5">
        <f ca="1">OFFSET('336p stat'!$K$1,A12*20,1)</f>
        <v>0.218142</v>
      </c>
      <c r="H12" s="5">
        <f ca="1">OFFSET('336p stat'!$N$1,A12*20,1)</f>
        <v>0.100174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187.55500000000052</v>
      </c>
      <c r="E13">
        <f ca="1">OFFSET('336p trace'!$S$56,(A13-1)*56,0)-OFFSET('336p stat'!$H$1,A13*20,0)</f>
        <v>84.173770999999533</v>
      </c>
      <c r="F13">
        <f ca="1">OFFSET('336p stat'!$H$1,A13*20,0)-OFFSET('336p stat'!$K$1,A13*20,0)</f>
        <v>14.025749999999789</v>
      </c>
      <c r="G13">
        <f ca="1">OFFSET('336p stat'!$K$1,A13*20,0)-OFFSET('336p stat'!$N$1,A13*20,0)</f>
        <v>796.18766300000016</v>
      </c>
      <c r="H13">
        <f ca="1">OFFSET('336p stat'!$N$1,A13*20,0)</f>
        <v>344.07341600000001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187561.52558864135</v>
      </c>
      <c r="E14" s="5">
        <f ca="1">OFFSET('336p trace'!$V$56,(A14-1)*56,0)</f>
        <v>15.963909639999995</v>
      </c>
      <c r="F14" s="5">
        <f ca="1">OFFSET('336p stat'!$H$1,A14*20,1)</f>
        <v>3.4169999999999999E-2</v>
      </c>
      <c r="G14" s="5">
        <f ca="1">OFFSET('336p stat'!$K$1,A14*20,1)</f>
        <v>3.2204000000000003E-2</v>
      </c>
      <c r="H14" s="5">
        <f ca="1">OFFSET('336p stat'!$N$1,A14*20,1)</f>
        <v>1.2284E-2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67.035599999999249</v>
      </c>
      <c r="E15">
        <f ca="1">OFFSET('336p trace'!$S$56,(A15-1)*56,0)-OFFSET('336p stat'!$H$1,A15*20,0)</f>
        <v>80.802882999999383</v>
      </c>
      <c r="F15">
        <f ca="1">OFFSET('336p stat'!$H$1,A15*20,0)-OFFSET('336p stat'!$K$1,A15*20,0)</f>
        <v>47.493711000000076</v>
      </c>
      <c r="G15">
        <f ca="1">OFFSET('336p stat'!$K$1,A15*20,0)-OFFSET('336p stat'!$N$1,A15*20,0)</f>
        <v>2068.4054249999995</v>
      </c>
      <c r="H15">
        <f ca="1">OFFSET('336p stat'!$N$1,A15*20,0)</f>
        <v>3815.6459810000001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84958.748599040002</v>
      </c>
      <c r="E16" s="5">
        <f ca="1">OFFSET('336p trace'!$V$56,(A16-1)*56,0)</f>
        <v>30838.30020000002</v>
      </c>
      <c r="F16" s="5">
        <f ca="1">OFFSET('336p stat'!$H$1,A16*20,1)</f>
        <v>30305.46111</v>
      </c>
      <c r="G16" s="5">
        <f ca="1">OFFSET('336p stat'!$K$1,A16*20,1)</f>
        <v>29638.876628000002</v>
      </c>
      <c r="H16" s="5">
        <f ca="1">OFFSET('336p stat'!$N$1,A16*20,1)</f>
        <v>24431.278482000002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5999.2926000000016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23668.367843239983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164.8046000000013</v>
      </c>
      <c r="E19">
        <f ca="1">OFFSET('336p trace'!$S$56,(A19-1)*56,0)-OFFSET('336p stat'!$H$1,A19*20,0)</f>
        <v>80.619091999999</v>
      </c>
      <c r="F19">
        <f ca="1">OFFSET('336p stat'!$H$1,A19*20,0)-OFFSET('336p stat'!$K$1,A19*20,0)</f>
        <v>47.706600999999864</v>
      </c>
      <c r="G19">
        <f ca="1">OFFSET('336p stat'!$K$1,A19*20,0)-OFFSET('336p stat'!$N$1,A19*20,0)</f>
        <v>1500.8267480000004</v>
      </c>
      <c r="H19">
        <f ca="1">OFFSET('336p stat'!$N$1,A19*20,0)</f>
        <v>3826.8525589999999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123713.91539184006</v>
      </c>
      <c r="E20" s="5">
        <f ca="1">OFFSET('336p trace'!$V$56,(A20-1)*56,0)</f>
        <v>39730.189013000003</v>
      </c>
      <c r="F20" s="5">
        <f ca="1">OFFSET('336p stat'!$H$1,A20*20,1)</f>
        <v>39029.202129999998</v>
      </c>
      <c r="G20" s="5">
        <f ca="1">OFFSET('336p stat'!$K$1,A20*20,1)</f>
        <v>38249.889525999999</v>
      </c>
      <c r="H20" s="5">
        <f ca="1">OFFSET('336p stat'!$N$1,A20*20,1)</f>
        <v>30449.578569000001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372.25</v>
      </c>
      <c r="E21">
        <f ca="1">OFFSET('336p trace'!$S$56,(A21-1)*56,0)-OFFSET('336p stat'!$H$1,A21*20,0)</f>
        <v>36.781999999991967</v>
      </c>
      <c r="F21">
        <f ca="1">OFFSET('336p stat'!$H$1,A21*20,0)-OFFSET('336p stat'!$K$1,A21*20,0)</f>
        <v>19.001718999999866</v>
      </c>
      <c r="G21">
        <f ca="1">OFFSET('336p stat'!$K$1,A21*20,0)-OFFSET('336p stat'!$N$1,A21*20,0)</f>
        <v>55044.921971999996</v>
      </c>
      <c r="H21">
        <f ca="1">OFFSET('336p stat'!$N$1,A21*20,0)</f>
        <v>689.20630900000003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1997432.5223560007</v>
      </c>
      <c r="E22" s="5">
        <f ca="1">OFFSET('336p trace'!$V$56,(A22-1)*56,0)</f>
        <v>1624430.6202559995</v>
      </c>
      <c r="F22" s="5">
        <f ca="1">OFFSET('336p stat'!$H$1,A22*20,1)</f>
        <v>1622053.794886</v>
      </c>
      <c r="G22" s="5">
        <f ca="1">OFFSET('336p stat'!$K$1,A22*20,1)</f>
        <v>1621247.7375050001</v>
      </c>
      <c r="H22" s="5">
        <f ca="1">OFFSET('336p stat'!$N$1,A22*20,1)</f>
        <v>2.7585980000000001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2507.5206000000007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394900.35212963488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460.12320000000045</v>
      </c>
      <c r="E25">
        <f ca="1">OFFSET('336p trace'!$S$56,(A25-1)*56,0)-OFFSET('336p stat'!$H$1,A25*20,0)</f>
        <v>99.939687999999478</v>
      </c>
      <c r="F25">
        <f ca="1">OFFSET('336p stat'!$H$1,A25*20,0)-OFFSET('336p stat'!$K$1,A25*20,0)</f>
        <v>617.33707500000014</v>
      </c>
      <c r="G25">
        <f ca="1">OFFSET('336p stat'!$K$1,A25*20,0)-OFFSET('336p stat'!$N$1,A25*20,0)</f>
        <v>1341.5476369999999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340242.04520623857</v>
      </c>
      <c r="E26" s="5">
        <f ca="1">OFFSET('336p trace'!$V$56,(A26-1)*56,0)</f>
        <v>29.996256640000066</v>
      </c>
      <c r="F26" s="5">
        <f ca="1">OFFSET('336p stat'!$H$1,A26*20,1)</f>
        <v>0.53540699999999997</v>
      </c>
      <c r="G26" s="5">
        <f ca="1">OFFSET('336p stat'!$K$1,A26*20,1)</f>
        <v>0.145506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406.5446000000004</v>
      </c>
      <c r="E27">
        <f ca="1">OFFSET('336p trace'!$S$56,(A27-1)*56,0)-OFFSET('336p stat'!$H$1,A27*20,0)</f>
        <v>98.892376999999215</v>
      </c>
      <c r="F27">
        <f ca="1">OFFSET('336p stat'!$H$1,A27*20,0)-OFFSET('336p stat'!$K$1,A27*20,0)</f>
        <v>616.55371100000002</v>
      </c>
      <c r="G27">
        <f ca="1">OFFSET('336p stat'!$K$1,A27*20,0)-OFFSET('336p stat'!$N$1,A27*20,0)</f>
        <v>1237.7695120000001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329354.3401459587</v>
      </c>
      <c r="E28" s="5">
        <f ca="1">OFFSET('336p trace'!$V$56,(A28-1)*56,0)</f>
        <v>35.548500640000178</v>
      </c>
      <c r="F28" s="5">
        <f ca="1">OFFSET('336p stat'!$H$1,A28*20,1)</f>
        <v>3.2102729999999999</v>
      </c>
      <c r="G28" s="5">
        <f ca="1">OFFSET('336p stat'!$K$1,A28*20,1)</f>
        <v>2.9488789999999998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178.96699999999964</v>
      </c>
      <c r="E31" s="5">
        <f ca="1">OFFSET('336p trace'!$S$56,(A31-1)*56,0)-OFFSET('336p stat'!$H$1,A31*20,0)</f>
        <v>86.520802000000685</v>
      </c>
      <c r="F31" s="5">
        <f ca="1">OFFSET('336p stat'!$H$1,A31*20,0)-OFFSET('336p stat'!$K$1,A31*20,0)</f>
        <v>16.424462999999832</v>
      </c>
      <c r="G31" s="5">
        <f ca="1">OFFSET('336p stat'!$K$1,A31*20,0)-OFFSET('336p stat'!$N$1,A31*20,0)</f>
        <v>1340.7014550000001</v>
      </c>
      <c r="H31" s="5">
        <f ca="1">OFFSET('336p stat'!$N$1,A31*20,0)</f>
        <v>609.80927999999994</v>
      </c>
      <c r="I31" s="5"/>
      <c r="J31" s="5">
        <f ca="1">SUM(E31:H31)</f>
        <v>2053.4560000000006</v>
      </c>
      <c r="K31" s="10">
        <f ca="1">G31/J31</f>
        <v>0.65290001587567481</v>
      </c>
      <c r="L31">
        <f t="shared" ref="L31:L59" ca="1" si="0">$K$29*POWER(K31,2)*SQRT(G139/(POWER(G31,2)*$L$29)+J139/(POWER(J31,2)*$L$29))</f>
        <v>3.0014547351002522E-4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2082.1490000000003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194.33999999998196</v>
      </c>
      <c r="E33" s="5">
        <f ca="1">OFFSET('336p trace'!$S$56,(A33-1)*56,0)-OFFSET('336p stat'!$H$1,A33*20,0)</f>
        <v>116.5590310000116</v>
      </c>
      <c r="F33" s="5">
        <f ca="1">OFFSET('336p stat'!$H$1,A33*20,0)-OFFSET('336p stat'!$K$1,A33*20,0)</f>
        <v>22.637655999998969</v>
      </c>
      <c r="G33" s="5">
        <f ca="1">OFFSET('336p stat'!$K$1,A33*20,0)-OFFSET('336p stat'!$N$1,A33*20,0)</f>
        <v>45343.930703999999</v>
      </c>
      <c r="H33" s="5">
        <f ca="1">OFFSET('336p stat'!$N$1,A33*20,0)</f>
        <v>693.52460900000005</v>
      </c>
      <c r="I33" s="5"/>
      <c r="J33" s="5">
        <f t="shared" ca="1" si="1"/>
        <v>46176.652000000009</v>
      </c>
      <c r="K33" s="10">
        <f t="shared" ca="1" si="2"/>
        <v>0.98196661602924329</v>
      </c>
      <c r="L33">
        <f t="shared" ca="1" si="0"/>
        <v>4.1713309661761608E-3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272.76780000000053</v>
      </c>
      <c r="E34" s="5">
        <f ca="1">OFFSET('336p trace'!$S$56,(A34-1)*56,0)-OFFSET('336p stat'!$H$1,A34*20,0)</f>
        <v>86.031938999999511</v>
      </c>
      <c r="F34" s="5">
        <f ca="1">OFFSET('336p stat'!$H$1,A34*20,0)-OFFSET('336p stat'!$K$1,A34*20,0)</f>
        <v>14.100481000000173</v>
      </c>
      <c r="G34" s="5">
        <f ca="1">OFFSET('336p stat'!$K$1,A34*20,0)-OFFSET('336p stat'!$N$1,A34*20,0)</f>
        <v>1282.251385</v>
      </c>
      <c r="H34" s="5">
        <f ca="1">OFFSET('336p stat'!$N$1,A34*20,0)</f>
        <v>343.990995</v>
      </c>
      <c r="I34" s="5"/>
      <c r="J34" s="5">
        <f t="shared" ca="1" si="1"/>
        <v>1726.3747999999996</v>
      </c>
      <c r="K34" s="10">
        <f t="shared" ca="1" si="2"/>
        <v>0.74274218147762605</v>
      </c>
      <c r="L34">
        <f t="shared" ca="1" si="0"/>
        <v>4.3497195824302191E-4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31.405200000000377</v>
      </c>
      <c r="E35" s="5">
        <f ca="1">OFFSET('336p trace'!$S$56,(A35-1)*56,0)-OFFSET('336p stat'!$H$1,A35*20,0)</f>
        <v>84.769583999999895</v>
      </c>
      <c r="F35" s="5">
        <f ca="1">OFFSET('336p stat'!$H$1,A35*20,0)-OFFSET('336p stat'!$K$1,A35*20,0)</f>
        <v>16.118075999999974</v>
      </c>
      <c r="G35" s="5">
        <f ca="1">OFFSET('336p stat'!$K$1,A35*20,0)-OFFSET('336p stat'!$N$1,A35*20,0)</f>
        <v>1282.3013900000001</v>
      </c>
      <c r="H35" s="5">
        <f ca="1">OFFSET('336p stat'!$N$1,A35*20,0)</f>
        <v>584.32974999999999</v>
      </c>
      <c r="I35" s="5"/>
      <c r="J35" s="5">
        <f t="shared" ca="1" si="1"/>
        <v>1967.5187999999998</v>
      </c>
      <c r="K35" s="10">
        <f t="shared" ca="1" si="2"/>
        <v>0.65173526677356286</v>
      </c>
      <c r="L35">
        <f t="shared" ca="1" si="0"/>
        <v>2.2046544760228085E-4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187.55500000000052</v>
      </c>
      <c r="E36" s="5">
        <f ca="1">OFFSET('336p trace'!$S$56,(A36-1)*56,0)-OFFSET('336p stat'!$H$1,A36*20,0)</f>
        <v>84.173770999999533</v>
      </c>
      <c r="F36" s="5">
        <f ca="1">OFFSET('336p stat'!$H$1,A36*20,0)-OFFSET('336p stat'!$K$1,A36*20,0)</f>
        <v>14.025749999999789</v>
      </c>
      <c r="G36" s="5">
        <f ca="1">OFFSET('336p stat'!$K$1,A36*20,0)-OFFSET('336p stat'!$N$1,A36*20,0)</f>
        <v>796.18766300000016</v>
      </c>
      <c r="H36" s="5">
        <f ca="1">OFFSET('336p stat'!$N$1,A36*20,0)</f>
        <v>344.07341600000001</v>
      </c>
      <c r="I36" s="5"/>
      <c r="J36" s="5">
        <f t="shared" ca="1" si="1"/>
        <v>1238.4605999999994</v>
      </c>
      <c r="K36" s="10">
        <f t="shared" ca="1" si="2"/>
        <v>0.64288493554013793</v>
      </c>
      <c r="L36">
        <f t="shared" ca="1" si="0"/>
        <v>3.7140217858191462E-4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67.035599999999249</v>
      </c>
      <c r="E37" s="5">
        <f ca="1">OFFSET('336p trace'!$S$56,(A37-1)*56,0)-OFFSET('336p stat'!$H$1,A37*20,0)</f>
        <v>80.802882999999383</v>
      </c>
      <c r="F37" s="5">
        <f ca="1">OFFSET('336p stat'!$H$1,A37*20,0)-OFFSET('336p stat'!$K$1,A37*20,0)</f>
        <v>47.493711000000076</v>
      </c>
      <c r="G37" s="5">
        <f ca="1">OFFSET('336p stat'!$K$1,A37*20,0)-OFFSET('336p stat'!$N$1,A37*20,0)</f>
        <v>2068.4054249999995</v>
      </c>
      <c r="H37" s="5">
        <f ca="1">OFFSET('336p stat'!$N$1,A37*20,0)</f>
        <v>3815.6459810000001</v>
      </c>
      <c r="I37" s="5"/>
      <c r="J37" s="5">
        <f t="shared" ca="1" si="1"/>
        <v>6012.347999999999</v>
      </c>
      <c r="K37" s="10">
        <f t="shared" ca="1" si="2"/>
        <v>0.34402623151554096</v>
      </c>
      <c r="L37">
        <f t="shared" ca="1" si="0"/>
        <v>3.2994124143100388E-3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5999.2926000000016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164.8046000000013</v>
      </c>
      <c r="E39" s="5">
        <f ca="1">OFFSET('336p trace'!$S$56,(A39-1)*56,0)-OFFSET('336p stat'!$H$1,A39*20,0)</f>
        <v>80.619091999999</v>
      </c>
      <c r="F39" s="5">
        <f ca="1">OFFSET('336p stat'!$H$1,A39*20,0)-OFFSET('336p stat'!$K$1,A39*20,0)</f>
        <v>47.706600999999864</v>
      </c>
      <c r="G39" s="5">
        <f ca="1">OFFSET('336p stat'!$K$1,A39*20,0)-OFFSET('336p stat'!$N$1,A39*20,0)</f>
        <v>1500.8267480000004</v>
      </c>
      <c r="H39" s="5">
        <f ca="1">OFFSET('336p stat'!$N$1,A39*20,0)</f>
        <v>3826.8525589999999</v>
      </c>
      <c r="I39" s="5"/>
      <c r="J39" s="5">
        <f t="shared" ca="1" si="1"/>
        <v>5456.0049999999992</v>
      </c>
      <c r="K39" s="10">
        <f t="shared" ca="1" si="2"/>
        <v>0.27507796418808278</v>
      </c>
      <c r="L39">
        <f t="shared" ca="1" si="0"/>
        <v>3.1063459727017385E-3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372.25</v>
      </c>
      <c r="E40" s="5">
        <f ca="1">OFFSET('336p trace'!$S$56,(A40-1)*56,0)-OFFSET('336p stat'!$H$1,A40*20,0)</f>
        <v>36.781999999991967</v>
      </c>
      <c r="F40" s="5">
        <f ca="1">OFFSET('336p stat'!$H$1,A40*20,0)-OFFSET('336p stat'!$K$1,A40*20,0)</f>
        <v>19.001718999999866</v>
      </c>
      <c r="G40" s="5">
        <f ca="1">OFFSET('336p stat'!$K$1,A40*20,0)-OFFSET('336p stat'!$N$1,A40*20,0)</f>
        <v>55044.921971999996</v>
      </c>
      <c r="H40" s="5">
        <f ca="1">OFFSET('336p stat'!$N$1,A40*20,0)</f>
        <v>689.20630900000003</v>
      </c>
      <c r="I40" s="5"/>
      <c r="J40" s="5">
        <f t="shared" ca="1" si="1"/>
        <v>55789.911999999989</v>
      </c>
      <c r="K40" s="10">
        <f t="shared" ca="1" si="2"/>
        <v>0.98664651007157</v>
      </c>
      <c r="L40">
        <f t="shared" ca="1" si="0"/>
        <v>1.2362330495210334E-2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2507.5206000000007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460.12320000000045</v>
      </c>
      <c r="E42" s="5">
        <f ca="1">OFFSET('336p trace'!$S$56,(A42-1)*56,0)-OFFSET('336p stat'!$H$1,A42*20,0)</f>
        <v>99.939687999999478</v>
      </c>
      <c r="F42" s="5">
        <f ca="1">OFFSET('336p stat'!$H$1,A42*20,0)-OFFSET('336p stat'!$K$1,A42*20,0)</f>
        <v>617.33707500000014</v>
      </c>
      <c r="G42" s="5">
        <f ca="1">OFFSET('336p stat'!$K$1,A42*20,0)-OFFSET('336p stat'!$N$1,A42*20,0)</f>
        <v>1341.5476369999999</v>
      </c>
      <c r="H42" s="5">
        <f ca="1">OFFSET('336p stat'!$N$1,A42*20,0)</f>
        <v>0</v>
      </c>
      <c r="I42" s="5"/>
      <c r="J42" s="5">
        <f t="shared" ca="1" si="1"/>
        <v>2058.8243999999995</v>
      </c>
      <c r="K42" s="10">
        <f t="shared" ca="1" si="2"/>
        <v>0.65160857671980199</v>
      </c>
      <c r="L42">
        <f t="shared" ca="1" si="0"/>
        <v>3.1837964438414433E-4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406.5446000000004</v>
      </c>
      <c r="E43" s="5">
        <f ca="1">OFFSET('336p trace'!$S$56,(A43-1)*56,0)-OFFSET('336p stat'!$H$1,A43*20,0)</f>
        <v>98.892376999999215</v>
      </c>
      <c r="F43" s="5">
        <f ca="1">OFFSET('336p stat'!$H$1,A43*20,0)-OFFSET('336p stat'!$K$1,A43*20,0)</f>
        <v>616.55371100000002</v>
      </c>
      <c r="G43" s="5">
        <f ca="1">OFFSET('336p stat'!$K$1,A43*20,0)-OFFSET('336p stat'!$N$1,A43*20,0)</f>
        <v>1237.7695120000001</v>
      </c>
      <c r="H43" s="5">
        <f ca="1">OFFSET('336p stat'!$N$1,A43*20,0)</f>
        <v>0</v>
      </c>
      <c r="I43" s="5"/>
      <c r="J43" s="5">
        <f t="shared" ca="1" si="1"/>
        <v>1953.2155999999993</v>
      </c>
      <c r="K43" s="10">
        <f t="shared" ca="1" si="2"/>
        <v>0.63370859417670045</v>
      </c>
      <c r="L43">
        <f t="shared" ca="1" si="0"/>
        <v>3.9913773693698776E-4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272.29979999999978</v>
      </c>
      <c r="E44" s="5">
        <f ca="1">OFFSET('336p trace'!$S$56,(A44-1)*56,0)-OFFSET('336p stat'!$H$1,A44*20,0)</f>
        <v>96.454114000000118</v>
      </c>
      <c r="F44" s="5">
        <f ca="1">OFFSET('336p stat'!$H$1,A44*20,0)-OFFSET('336p stat'!$K$1,A44*20,0)</f>
        <v>350.22370600000022</v>
      </c>
      <c r="G44" s="5">
        <f ca="1">OFFSET('336p stat'!$K$1,A44*20,0)-OFFSET('336p stat'!$N$1,A44*20,0)</f>
        <v>1279.4471799999999</v>
      </c>
      <c r="H44" s="5">
        <f ca="1">OFFSET('336p stat'!$N$1,A44*20,0)</f>
        <v>0</v>
      </c>
      <c r="I44" s="5"/>
      <c r="J44" s="5">
        <f t="shared" ca="1" si="1"/>
        <v>1726.1250000000002</v>
      </c>
      <c r="K44" s="10">
        <f t="shared" ca="1" si="2"/>
        <v>0.74122510246940387</v>
      </c>
      <c r="L44">
        <f t="shared" ca="1" si="0"/>
        <v>6.0922395056141885E-4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299.46079999999961</v>
      </c>
      <c r="E45" s="5">
        <f ca="1">OFFSET('336p trace'!$S$56,(A45-1)*56,0)-OFFSET('336p stat'!$H$1,A45*20,0)</f>
        <v>93.903771000000461</v>
      </c>
      <c r="F45" s="5">
        <f ca="1">OFFSET('336p stat'!$H$1,A45*20,0)-OFFSET('336p stat'!$K$1,A45*20,0)</f>
        <v>350.25663299999997</v>
      </c>
      <c r="G45" s="5">
        <f ca="1">OFFSET('336p stat'!$K$1,A45*20,0)-OFFSET('336p stat'!$N$1,A45*20,0)</f>
        <v>794.37319600000001</v>
      </c>
      <c r="H45" s="5">
        <f ca="1">OFFSET('336p stat'!$N$1,A45*20,0)</f>
        <v>0</v>
      </c>
      <c r="I45" s="5"/>
      <c r="J45" s="5">
        <f t="shared" ca="1" si="1"/>
        <v>1238.5336000000004</v>
      </c>
      <c r="K45" s="10">
        <f t="shared" ca="1" si="2"/>
        <v>0.6413820311374675</v>
      </c>
      <c r="L45">
        <f t="shared" ca="1" si="0"/>
        <v>6.0426653896167759E-4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508.85139999999933</v>
      </c>
      <c r="E46" s="5">
        <f ca="1">OFFSET('336p trace'!$S$56,(A46-1)*56,0)-OFFSET('336p stat'!$H$1,A46*20,0)</f>
        <v>97.310070000000223</v>
      </c>
      <c r="F46" s="5">
        <f ca="1">OFFSET('336p stat'!$H$1,A46*20,0)-OFFSET('336p stat'!$K$1,A46*20,0)</f>
        <v>590.20189200000004</v>
      </c>
      <c r="G46" s="5">
        <f ca="1">OFFSET('336p stat'!$K$1,A46*20,0)-OFFSET('336p stat'!$N$1,A46*20,0)</f>
        <v>1280.2068380000001</v>
      </c>
      <c r="H46" s="5">
        <f ca="1">OFFSET('336p stat'!$N$1,A46*20,0)</f>
        <v>0</v>
      </c>
      <c r="I46" s="5"/>
      <c r="J46" s="5">
        <f t="shared" ca="1" si="1"/>
        <v>1967.7188000000003</v>
      </c>
      <c r="K46" s="10">
        <f t="shared" ca="1" si="2"/>
        <v>0.65060456707533609</v>
      </c>
      <c r="L46">
        <f t="shared" ca="1" si="0"/>
        <v>5.0694172223136988E-4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116.15799999998853</v>
      </c>
      <c r="E47" s="5">
        <f ca="1">OFFSET('336p trace'!$S$56,(A47-1)*56,0)-OFFSET('336p stat'!$H$1,A47*20,0)</f>
        <v>2.1317970000091009</v>
      </c>
      <c r="F47" s="5">
        <f ca="1">OFFSET('336p stat'!$H$1,A47*20,0)-OFFSET('336p stat'!$K$1,A47*20,0)</f>
        <v>51.411718999996083</v>
      </c>
      <c r="G47" s="5">
        <f ca="1">OFFSET('336p stat'!$K$1,A47*20,0)-OFFSET('336p stat'!$N$1,A47*20,0)</f>
        <v>61373.707773000002</v>
      </c>
      <c r="H47" s="5">
        <f ca="1">OFFSET('336p stat'!$N$1,A47*20,0)</f>
        <v>2832.3187109999999</v>
      </c>
      <c r="I47" s="5"/>
      <c r="J47" s="5">
        <f t="shared" ca="1" si="1"/>
        <v>64259.570000000007</v>
      </c>
      <c r="K47" s="10">
        <f t="shared" ca="1" si="2"/>
        <v>0.95509054562612228</v>
      </c>
      <c r="L47">
        <f t="shared" ca="1" si="0"/>
        <v>7.9296665783996738E-3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0.45199999999022111</v>
      </c>
      <c r="E48" s="5">
        <f ca="1">OFFSET('336p trace'!$S$56,(A48-1)*56,0)-OFFSET('336p stat'!$H$1,A48*20,0)</f>
        <v>1.9932340000086697</v>
      </c>
      <c r="F48" s="5">
        <f ca="1">OFFSET('336p stat'!$H$1,A48*20,0)-OFFSET('336p stat'!$K$1,A48*20,0)</f>
        <v>50.651015999996162</v>
      </c>
      <c r="G48" s="5">
        <f ca="1">OFFSET('336p stat'!$K$1,A48*20,0)-OFFSET('336p stat'!$N$1,A48*20,0)</f>
        <v>53504.045947000006</v>
      </c>
      <c r="H48" s="5">
        <f ca="1">OFFSET('336p stat'!$N$1,A48*20,0)</f>
        <v>2793.0278029999999</v>
      </c>
      <c r="I48" s="5"/>
      <c r="J48" s="5">
        <f t="shared" ca="1" si="1"/>
        <v>56349.718000000008</v>
      </c>
      <c r="K48" s="10">
        <f t="shared" ca="1" si="2"/>
        <v>0.9494997995730875</v>
      </c>
      <c r="L48">
        <f t="shared" ca="1" si="0"/>
        <v>1.2513804384704803E-2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3236.0599999999977</v>
      </c>
      <c r="E49" s="5">
        <f ca="1">OFFSET('336p trace'!$S$56,(A49-1)*56,0)-OFFSET('336p stat'!$H$1,A49*20,0)</f>
        <v>71.738438000000315</v>
      </c>
      <c r="F49" s="5">
        <f ca="1">OFFSET('336p stat'!$H$1,A49*20,0)-OFFSET('336p stat'!$K$1,A49*20,0)</f>
        <v>93.506406000000425</v>
      </c>
      <c r="G49" s="5">
        <f ca="1">OFFSET('336p stat'!$K$1,A49*20,0)-OFFSET('336p stat'!$N$1,A49*20,0)</f>
        <v>107898.112754</v>
      </c>
      <c r="H49" s="5">
        <f ca="1">OFFSET('336p stat'!$N$1,A49*20,0)</f>
        <v>5943.2424019999999</v>
      </c>
      <c r="I49" s="5"/>
      <c r="J49" s="5">
        <f t="shared" ca="1" si="1"/>
        <v>114006.6</v>
      </c>
      <c r="K49" s="10">
        <f t="shared" ca="1" si="2"/>
        <v>0.94641988055077508</v>
      </c>
      <c r="L49">
        <f t="shared" ca="1" si="0"/>
        <v>5.8314118110095719E-3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0.98000000001047738</v>
      </c>
      <c r="E50" s="5">
        <f ca="1">OFFSET('336p trace'!$S$56,(A50-1)*56,0)-OFFSET('336p stat'!$H$1,A50*20,0)</f>
        <v>52.217968999990262</v>
      </c>
      <c r="F50" s="5">
        <f ca="1">OFFSET('336p stat'!$H$1,A50*20,0)-OFFSET('336p stat'!$K$1,A50*20,0)</f>
        <v>80.760781000004499</v>
      </c>
      <c r="G50" s="5">
        <f ca="1">OFFSET('336p stat'!$K$1,A50*20,0)-OFFSET('336p stat'!$N$1,A50*20,0)</f>
        <v>102192.431543</v>
      </c>
      <c r="H50" s="5">
        <f ca="1">OFFSET('336p stat'!$N$1,A50*20,0)</f>
        <v>4992.8497070000003</v>
      </c>
      <c r="I50" s="5"/>
      <c r="J50" s="5">
        <f t="shared" ca="1" si="1"/>
        <v>107318.26</v>
      </c>
      <c r="K50" s="10">
        <f t="shared" ca="1" si="2"/>
        <v>0.95223712668282179</v>
      </c>
      <c r="L50">
        <f t="shared" ca="1" si="0"/>
        <v>9.5128582826421327E-3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124.15599999998813</v>
      </c>
      <c r="E51" s="5">
        <f ca="1">OFFSET('336p trace'!$S$56,(A51-1)*56,0)-OFFSET('336p stat'!$H$1,A51*20,0)</f>
        <v>2.0585000000064611</v>
      </c>
      <c r="F51" s="5">
        <f ca="1">OFFSET('336p stat'!$H$1,A51*20,0)-OFFSET('336p stat'!$K$1,A51*20,0)</f>
        <v>52.507108999998309</v>
      </c>
      <c r="G51" s="5">
        <f ca="1">OFFSET('336p stat'!$K$1,A51*20,0)-OFFSET('336p stat'!$N$1,A51*20,0)</f>
        <v>57829.782818</v>
      </c>
      <c r="H51" s="5">
        <f ca="1">OFFSET('336p stat'!$N$1,A51*20,0)</f>
        <v>2808.1675730000002</v>
      </c>
      <c r="I51" s="5"/>
      <c r="J51" s="5">
        <f t="shared" ca="1" si="1"/>
        <v>60692.516000000003</v>
      </c>
      <c r="K51" s="10">
        <f t="shared" ca="1" si="2"/>
        <v>0.9528321880411087</v>
      </c>
      <c r="L51">
        <f t="shared" ca="1" si="0"/>
        <v>8.6365362447956683E-3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0.4559999999764841</v>
      </c>
      <c r="E52" s="5">
        <f ca="1">OFFSET('336p trace'!$S$56,(A52-1)*56,0)-OFFSET('336p stat'!$H$1,A52*20,0)</f>
        <v>2.0360780000119121</v>
      </c>
      <c r="F52" s="5">
        <f ca="1">OFFSET('336p stat'!$H$1,A52*20,0)-OFFSET('336p stat'!$K$1,A52*20,0)</f>
        <v>52.421953000004578</v>
      </c>
      <c r="G52" s="5">
        <f ca="1">OFFSET('336p stat'!$K$1,A52*20,0)-OFFSET('336p stat'!$N$1,A52*20,0)</f>
        <v>53878.955029999997</v>
      </c>
      <c r="H52" s="5">
        <f ca="1">OFFSET('336p stat'!$N$1,A52*20,0)</f>
        <v>2797.3029390000002</v>
      </c>
      <c r="I52" s="5"/>
      <c r="J52" s="5">
        <f t="shared" ca="1" si="1"/>
        <v>56730.716000000015</v>
      </c>
      <c r="K52" s="10">
        <f t="shared" ca="1" si="2"/>
        <v>0.94973162387021492</v>
      </c>
      <c r="L52">
        <f t="shared" ca="1" si="0"/>
        <v>1.0363189354290854E-2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122.0280000000057</v>
      </c>
      <c r="E53" s="5">
        <f ca="1">OFFSET('336p trace'!$S$56,(A53-1)*56,0)-OFFSET('336p stat'!$H$1,A53*20,0)</f>
        <v>2.0458439999783877</v>
      </c>
      <c r="F53" s="5">
        <f ca="1">OFFSET('336p stat'!$H$1,A53*20,0)-OFFSET('336p stat'!$K$1,A53*20,0)</f>
        <v>54.666952999999921</v>
      </c>
      <c r="G53" s="5">
        <f ca="1">OFFSET('336p stat'!$K$1,A53*20,0)-OFFSET('336p stat'!$N$1,A53*20,0)</f>
        <v>60198.963984000002</v>
      </c>
      <c r="H53" s="5">
        <f ca="1">OFFSET('336p stat'!$N$1,A53*20,0)</f>
        <v>2242.799219</v>
      </c>
      <c r="I53" s="5"/>
      <c r="J53" s="5">
        <f t="shared" ca="1" si="1"/>
        <v>62498.475999999981</v>
      </c>
      <c r="K53" s="10">
        <f t="shared" ca="1" si="2"/>
        <v>0.96320691058130792</v>
      </c>
      <c r="L53">
        <f t="shared" ca="1" si="0"/>
        <v>9.843138736093094E-3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55073.191999999995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0.43200000000069849</v>
      </c>
      <c r="E55" s="5">
        <f ca="1">OFFSET('336p trace'!$S$56,(A55-1)*56,0)-OFFSET('336p stat'!$H$1,A55*20,0)</f>
        <v>1.9908909999867319</v>
      </c>
      <c r="F55" s="5">
        <f ca="1">OFFSET('336p stat'!$H$1,A55*20,0)-OFFSET('336p stat'!$K$1,A55*20,0)</f>
        <v>53.477500000000873</v>
      </c>
      <c r="G55" s="5">
        <f ca="1">OFFSET('336p stat'!$K$1,A55*20,0)-OFFSET('336p stat'!$N$1,A55*20,0)</f>
        <v>51981.039671999999</v>
      </c>
      <c r="H55" s="5">
        <f ca="1">OFFSET('336p stat'!$N$1,A55*20,0)</f>
        <v>2207.2599369999998</v>
      </c>
      <c r="I55" s="5"/>
      <c r="J55" s="5">
        <f t="shared" ca="1" si="1"/>
        <v>54243.767999999989</v>
      </c>
      <c r="K55" s="10">
        <f t="shared" ca="1" si="2"/>
        <v>0.95828593013671193</v>
      </c>
      <c r="L55">
        <f t="shared" ca="1" si="0"/>
        <v>7.7097245618069164E-3</v>
      </c>
    </row>
    <row r="56" spans="1:12" x14ac:dyDescent="0.25">
      <c r="A56">
        <v>26</v>
      </c>
      <c r="C56">
        <f ca="1">OFFSET('336p stat'!$A$1,A56*20,0)</f>
        <v>0</v>
      </c>
      <c r="D56" s="5" t="e">
        <f ca="1">OFFSET('336p trace'!$R$56,(A56-1)*56,0)-OFFSET('336p trace'!$S$56,(A56-1)*56,0)</f>
        <v>#DIV/0!</v>
      </c>
      <c r="E56" s="5" t="e">
        <f ca="1">OFFSET('336p trace'!$S$56,(A56-1)*56,0)-OFFSET('336p stat'!$H$1,A56*20,0)</f>
        <v>#DIV/0!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2232.4230000000002</v>
      </c>
      <c r="E85" s="5">
        <f ca="1">OFFSET('336p trace'!$S$56,(A85-1)*56,0)</f>
        <v>2053.4560000000006</v>
      </c>
      <c r="F85" s="5">
        <f ca="1">OFFSET('336p stat'!$H$1,A85*20,0)</f>
        <v>1966.9351979999999</v>
      </c>
      <c r="G85" s="5">
        <f ca="1">OFFSET('336p stat'!$K$1,A85*20,0)</f>
        <v>1950.5107350000001</v>
      </c>
      <c r="H85" s="5">
        <f ca="1">OFFSET('336p stat'!$N$1,A85*20,0)</f>
        <v>609.80927999999994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2082.1490000000003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46370.991999999991</v>
      </c>
      <c r="E87" s="5">
        <f ca="1">OFFSET('336p trace'!$S$56,(A87-1)*56,0)</f>
        <v>46176.652000000009</v>
      </c>
      <c r="F87" s="5">
        <f ca="1">OFFSET('336p stat'!$H$1,A87*20,0)</f>
        <v>46060.092968999998</v>
      </c>
      <c r="G87" s="5">
        <f ca="1">OFFSET('336p stat'!$K$1,A87*20,0)</f>
        <v>46037.455312999999</v>
      </c>
      <c r="H87" s="5">
        <f ca="1">OFFSET('336p stat'!$N$1,A87*20,0)</f>
        <v>693.52460900000005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1999.1426000000001</v>
      </c>
      <c r="E88" s="5">
        <f ca="1">OFFSET('336p trace'!$S$56,(A88-1)*56,0)</f>
        <v>1726.3747999999996</v>
      </c>
      <c r="F88" s="5">
        <f ca="1">OFFSET('336p stat'!$H$1,A88*20,0)</f>
        <v>1640.3428610000001</v>
      </c>
      <c r="G88" s="5">
        <f ca="1">OFFSET('336p stat'!$K$1,A88*20,0)</f>
        <v>1626.2423799999999</v>
      </c>
      <c r="H88" s="5">
        <f ca="1">OFFSET('336p stat'!$N$1,A88*20,0)</f>
        <v>343.990995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1998.9240000000002</v>
      </c>
      <c r="E89" s="5">
        <f ca="1">OFFSET('336p trace'!$S$56,(A89-1)*56,0)</f>
        <v>1967.5187999999998</v>
      </c>
      <c r="F89" s="5">
        <f ca="1">OFFSET('336p stat'!$H$1,A89*20,0)</f>
        <v>1882.7492159999999</v>
      </c>
      <c r="G89" s="5">
        <f ca="1">OFFSET('336p stat'!$K$1,A89*20,0)</f>
        <v>1866.63114</v>
      </c>
      <c r="H89" s="5">
        <f ca="1">OFFSET('336p stat'!$N$1,A89*20,0)</f>
        <v>584.32974999999999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1426.0155999999999</v>
      </c>
      <c r="E90" s="5">
        <f ca="1">OFFSET('336p trace'!$S$56,(A90-1)*56,0)</f>
        <v>1238.4605999999994</v>
      </c>
      <c r="F90" s="5">
        <f ca="1">OFFSET('336p stat'!$H$1,A90*20,0)</f>
        <v>1154.2868289999999</v>
      </c>
      <c r="G90" s="5">
        <f ca="1">OFFSET('336p stat'!$K$1,A90*20,0)</f>
        <v>1140.2610790000001</v>
      </c>
      <c r="H90" s="5">
        <f ca="1">OFFSET('336p stat'!$N$1,A90*20,0)</f>
        <v>344.07341600000001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6079.3835999999983</v>
      </c>
      <c r="E91" s="5">
        <f ca="1">OFFSET('336p trace'!$S$56,(A91-1)*56,0)</f>
        <v>6012.347999999999</v>
      </c>
      <c r="F91" s="5">
        <f ca="1">OFFSET('336p stat'!$H$1,A91*20,0)</f>
        <v>5931.5451169999997</v>
      </c>
      <c r="G91" s="5">
        <f ca="1">OFFSET('336p stat'!$K$1,A91*20,0)</f>
        <v>5884.0514059999996</v>
      </c>
      <c r="H91" s="5">
        <f ca="1">OFFSET('336p stat'!$N$1,A91*20,0)</f>
        <v>3815.6459810000001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5999.2926000000016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5620.8096000000005</v>
      </c>
      <c r="E93" s="5">
        <f ca="1">OFFSET('336p trace'!$S$56,(A93-1)*56,0)</f>
        <v>5456.0049999999992</v>
      </c>
      <c r="F93" s="5">
        <f ca="1">OFFSET('336p stat'!$H$1,A93*20,0)</f>
        <v>5375.3859080000002</v>
      </c>
      <c r="G93" s="5">
        <f ca="1">OFFSET('336p stat'!$K$1,A93*20,0)</f>
        <v>5327.6793070000003</v>
      </c>
      <c r="H93" s="5">
        <f ca="1">OFFSET('336p stat'!$N$1,A93*20,0)</f>
        <v>3826.8525589999999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56162.161999999989</v>
      </c>
      <c r="E94" s="5">
        <f ca="1">OFFSET('336p trace'!$S$56,(A94-1)*56,0)</f>
        <v>55789.911999999989</v>
      </c>
      <c r="F94" s="5">
        <f ca="1">OFFSET('336p stat'!$H$1,A94*20,0)</f>
        <v>55753.13</v>
      </c>
      <c r="G94" s="5">
        <f ca="1">OFFSET('336p stat'!$K$1,A94*20,0)</f>
        <v>55734.128280999998</v>
      </c>
      <c r="H94" s="5">
        <f ca="1">OFFSET('336p stat'!$N$1,A94*20,0)</f>
        <v>689.20630900000003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2507.5206000000007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2518.9476</v>
      </c>
      <c r="E96" s="5">
        <f ca="1">OFFSET('336p trace'!$S$56,(A96-1)*56,0)</f>
        <v>2058.8243999999995</v>
      </c>
      <c r="F96" s="5">
        <f ca="1">OFFSET('336p stat'!$H$1,A96*20,0)</f>
        <v>1958.884712</v>
      </c>
      <c r="G96" s="5">
        <f ca="1">OFFSET('336p stat'!$K$1,A96*20,0)</f>
        <v>1341.5476369999999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2359.7601999999997</v>
      </c>
      <c r="E97" s="5">
        <f ca="1">OFFSET('336p trace'!$S$56,(A97-1)*56,0)</f>
        <v>1953.2155999999993</v>
      </c>
      <c r="F97" s="5">
        <f ca="1">OFFSET('336p stat'!$H$1,A97*20,0)</f>
        <v>1854.3232230000001</v>
      </c>
      <c r="G97" s="5">
        <f ca="1">OFFSET('336p stat'!$K$1,A97*20,0)</f>
        <v>1237.7695120000001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1998.4248</v>
      </c>
      <c r="E98" s="5">
        <f ca="1">OFFSET('336p trace'!$S$56,(A98-1)*56,0)</f>
        <v>1726.1250000000002</v>
      </c>
      <c r="F98" s="5">
        <f ca="1">OFFSET('336p stat'!$H$1,A98*20,0)</f>
        <v>1629.6708860000001</v>
      </c>
      <c r="G98" s="5">
        <f ca="1">OFFSET('336p stat'!$K$1,A98*20,0)</f>
        <v>1279.4471799999999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1537.9944</v>
      </c>
      <c r="E99" s="5">
        <f ca="1">OFFSET('336p trace'!$S$56,(A99-1)*56,0)</f>
        <v>1238.5336000000004</v>
      </c>
      <c r="F99" s="5">
        <f ca="1">OFFSET('336p stat'!$H$1,A99*20,0)</f>
        <v>1144.629829</v>
      </c>
      <c r="G99" s="5">
        <f ca="1">OFFSET('336p stat'!$K$1,A99*20,0)</f>
        <v>794.37319600000001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2476.5701999999997</v>
      </c>
      <c r="E100" s="5">
        <f ca="1">OFFSET('336p trace'!$S$56,(A100-1)*56,0)</f>
        <v>1967.7188000000003</v>
      </c>
      <c r="F100" s="5">
        <f ca="1">OFFSET('336p stat'!$H$1,A100*20,0)</f>
        <v>1870.4087300000001</v>
      </c>
      <c r="G100" s="5">
        <f ca="1">OFFSET('336p stat'!$K$1,A100*20,0)</f>
        <v>1280.2068380000001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64375.727999999996</v>
      </c>
      <c r="E101" s="5">
        <f ca="1">OFFSET('336p trace'!$S$56,(A101-1)*56,0)</f>
        <v>64259.570000000007</v>
      </c>
      <c r="F101" s="5">
        <f ca="1">OFFSET('336p stat'!$H$1,A101*20,0)</f>
        <v>64257.438202999998</v>
      </c>
      <c r="G101" s="5">
        <f ca="1">OFFSET('336p stat'!$K$1,A101*20,0)</f>
        <v>64206.026484000002</v>
      </c>
      <c r="H101" s="5">
        <f ca="1">OFFSET('336p stat'!$N$1,A101*20,0)</f>
        <v>2832.3187109999999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56350.17</v>
      </c>
      <c r="E102" s="5">
        <f ca="1">OFFSET('336p trace'!$S$56,(A102-1)*56,0)</f>
        <v>56349.718000000008</v>
      </c>
      <c r="F102" s="5">
        <f ca="1">OFFSET('336p stat'!$H$1,A102*20,0)</f>
        <v>56347.724765999999</v>
      </c>
      <c r="G102" s="5">
        <f ca="1">OFFSET('336p stat'!$K$1,A102*20,0)</f>
        <v>56297.073750000003</v>
      </c>
      <c r="H102" s="5">
        <f ca="1">OFFSET('336p stat'!$N$1,A102*20,0)</f>
        <v>2793.0278029999999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117242.66</v>
      </c>
      <c r="E103" s="5">
        <f ca="1">OFFSET('336p trace'!$S$56,(A103-1)*56,0)</f>
        <v>114006.6</v>
      </c>
      <c r="F103" s="5">
        <f ca="1">OFFSET('336p stat'!$H$1,A103*20,0)</f>
        <v>113934.86156200001</v>
      </c>
      <c r="G103" s="5">
        <f ca="1">OFFSET('336p stat'!$K$1,A103*20,0)</f>
        <v>113841.35515600001</v>
      </c>
      <c r="H103" s="5">
        <f ca="1">OFFSET('336p stat'!$N$1,A103*20,0)</f>
        <v>5943.2424019999999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107319.24</v>
      </c>
      <c r="E104" s="5">
        <f ca="1">OFFSET('336p trace'!$S$56,(A104-1)*56,0)</f>
        <v>107318.26</v>
      </c>
      <c r="F104" s="5">
        <f ca="1">OFFSET('336p stat'!$H$1,A104*20,0)</f>
        <v>107266.042031</v>
      </c>
      <c r="G104" s="5">
        <f ca="1">OFFSET('336p stat'!$K$1,A104*20,0)</f>
        <v>107185.28125</v>
      </c>
      <c r="H104" s="5">
        <f ca="1">OFFSET('336p stat'!$N$1,A104*20,0)</f>
        <v>4992.8497070000003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60816.671999999991</v>
      </c>
      <c r="E105" s="5">
        <f ca="1">OFFSET('336p trace'!$S$56,(A105-1)*56,0)</f>
        <v>60692.516000000003</v>
      </c>
      <c r="F105" s="5">
        <f ca="1">OFFSET('336p stat'!$H$1,A105*20,0)</f>
        <v>60690.457499999997</v>
      </c>
      <c r="G105" s="5">
        <f ca="1">OFFSET('336p stat'!$K$1,A105*20,0)</f>
        <v>60637.950390999998</v>
      </c>
      <c r="H105" s="5">
        <f ca="1">OFFSET('336p stat'!$N$1,A105*20,0)</f>
        <v>2808.1675730000002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56731.171999999991</v>
      </c>
      <c r="E106" s="5">
        <f ca="1">OFFSET('336p trace'!$S$56,(A106-1)*56,0)</f>
        <v>56730.716000000015</v>
      </c>
      <c r="F106" s="5">
        <f ca="1">OFFSET('336p stat'!$H$1,A106*20,0)</f>
        <v>56728.679922000003</v>
      </c>
      <c r="G106" s="5">
        <f ca="1">OFFSET('336p stat'!$K$1,A106*20,0)</f>
        <v>56676.257968999998</v>
      </c>
      <c r="H106" s="5">
        <f ca="1">OFFSET('336p stat'!$N$1,A106*20,0)</f>
        <v>2797.3029390000002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62620.503999999986</v>
      </c>
      <c r="E107" s="5">
        <f ca="1">OFFSET('336p trace'!$S$56,(A107-1)*56,0)</f>
        <v>62498.475999999981</v>
      </c>
      <c r="F107" s="5">
        <f ca="1">OFFSET('336p stat'!$H$1,A107*20,0)</f>
        <v>62496.430156000002</v>
      </c>
      <c r="G107" s="5">
        <f ca="1">OFFSET('336p stat'!$K$1,A107*20,0)</f>
        <v>62441.763203000002</v>
      </c>
      <c r="H107" s="5">
        <f ca="1">OFFSET('336p stat'!$N$1,A107*20,0)</f>
        <v>2242.799219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55073.191999999995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54244.19999999999</v>
      </c>
      <c r="E109" s="5">
        <f ca="1">OFFSET('336p trace'!$S$56,(A109-1)*56,0)</f>
        <v>54243.767999999989</v>
      </c>
      <c r="F109" s="5">
        <f ca="1">OFFSET('336p stat'!$H$1,A109*20,0)</f>
        <v>54241.777109000002</v>
      </c>
      <c r="G109" s="5">
        <f ca="1">OFFSET('336p stat'!$K$1,A109*20,0)</f>
        <v>54188.299609000002</v>
      </c>
      <c r="H109" s="5">
        <f ca="1">OFFSET('336p stat'!$N$1,A109*20,0)</f>
        <v>2207.2599369999998</v>
      </c>
    </row>
    <row r="110" spans="1:8" x14ac:dyDescent="0.25">
      <c r="A110">
        <v>26</v>
      </c>
      <c r="C110">
        <f ca="1">OFFSET('336p stat'!$A$1,A110*20,0)</f>
        <v>0</v>
      </c>
      <c r="D110" s="5" t="e">
        <f ca="1">OFFSET('336p trace'!$R$56,(A110-1)*56,0)</f>
        <v>#DIV/0!</v>
      </c>
      <c r="E110" s="5" t="e">
        <f ca="1">OFFSET('336p trace'!$S$56,(A110-1)*56,0)</f>
        <v>#DIV/0!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227992.2384329979</v>
      </c>
      <c r="E139" s="5">
        <f ca="1">OFFSET('336p trace'!$V$56,(A31-1)*56,0)</f>
        <v>20.284852000000157</v>
      </c>
      <c r="F139" s="5">
        <f ca="1">OFFSET('336p stat'!$H$1,A139*20,1)</f>
        <v>1.538627</v>
      </c>
      <c r="G139" s="5">
        <f ca="1">OFFSET('336p stat'!$K$1,A139*20,1)</f>
        <v>1.510912</v>
      </c>
      <c r="H139" s="5">
        <f ca="1">OFFSET('336p stat'!$N$1,A139*20,1)</f>
        <v>0.32974300000000001</v>
      </c>
      <c r="J139" s="5">
        <f t="shared" ref="J139:J187" ca="1" si="7">SUM(E139:H139)</f>
        <v>23.664134000000157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96516.341292998506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191102.75673599989</v>
      </c>
      <c r="E141" s="5">
        <f ca="1">OFFSET('336p trace'!$V$56,(A33-1)*56,0)</f>
        <v>134839.64369600004</v>
      </c>
      <c r="F141" s="5">
        <f ca="1">OFFSET('336p stat'!$H$1,A141*20,1)</f>
        <v>126759.297718</v>
      </c>
      <c r="G141" s="5">
        <f ca="1">OFFSET('336p stat'!$K$1,A141*20,1)</f>
        <v>126533.223667</v>
      </c>
      <c r="H141" s="5">
        <f ca="1">OFFSET('336p stat'!$N$1,A141*20,1)</f>
        <v>0.47991099999999998</v>
      </c>
      <c r="J141" s="5">
        <f t="shared" ca="1" si="7"/>
        <v>388132.64499200007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292661.44036324008</v>
      </c>
      <c r="E142" s="5">
        <f ca="1">OFFSET('336p trace'!$V$56,(A34-1)*56,0)</f>
        <v>23.934364960000185</v>
      </c>
      <c r="F142" s="5">
        <f ca="1">OFFSET('336p stat'!$H$1,A142*20,1)</f>
        <v>0.120269</v>
      </c>
      <c r="G142" s="5">
        <f ca="1">OFFSET('336p stat'!$K$1,A142*20,1)</f>
        <v>1.8977999999999998E-2</v>
      </c>
      <c r="H142" s="5">
        <f ca="1">OFFSET('336p stat'!$N$1,A142*20,1)</f>
        <v>7.5940000000000001E-3</v>
      </c>
      <c r="J142" s="5">
        <f t="shared" ca="1" si="7"/>
        <v>24.081205960000187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3856.6277120000013</v>
      </c>
      <c r="E143" s="5">
        <f ca="1">OFFSET('336p trace'!$V$56,(A35-1)*56,0)</f>
        <v>12.501110560000029</v>
      </c>
      <c r="F143" s="5">
        <f ca="1">OFFSET('336p stat'!$H$1,A143*20,1)</f>
        <v>0.240506</v>
      </c>
      <c r="G143" s="5">
        <f ca="1">OFFSET('336p stat'!$K$1,A143*20,1)</f>
        <v>0.218142</v>
      </c>
      <c r="H143" s="5">
        <f ca="1">OFFSET('336p stat'!$N$1,A143*20,1)</f>
        <v>0.100174</v>
      </c>
      <c r="J143" s="5">
        <f t="shared" ca="1" si="7"/>
        <v>13.05993256000003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187561.52558864135</v>
      </c>
      <c r="E144" s="5">
        <f ca="1">OFFSET('336p trace'!$V$56,(A36-1)*56,0)</f>
        <v>15.963909639999995</v>
      </c>
      <c r="F144" s="5">
        <f ca="1">OFFSET('336p stat'!$H$1,A144*20,1)</f>
        <v>3.4169999999999999E-2</v>
      </c>
      <c r="G144" s="5">
        <f ca="1">OFFSET('336p stat'!$K$1,A144*20,1)</f>
        <v>3.2204000000000003E-2</v>
      </c>
      <c r="H144" s="5">
        <f ca="1">OFFSET('336p stat'!$N$1,A144*20,1)</f>
        <v>1.2284E-2</v>
      </c>
      <c r="J144" s="5">
        <f t="shared" ca="1" si="7"/>
        <v>16.042567639999994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84958.748599040002</v>
      </c>
      <c r="E145" s="5">
        <f ca="1">OFFSET('336p trace'!$V$56,(A37-1)*56,0)</f>
        <v>30838.30020000002</v>
      </c>
      <c r="F145" s="5">
        <f ca="1">OFFSET('336p stat'!$H$1,A145*20,1)</f>
        <v>30305.46111</v>
      </c>
      <c r="G145" s="5">
        <f ca="1">OFFSET('336p stat'!$K$1,A145*20,1)</f>
        <v>29638.876628000002</v>
      </c>
      <c r="H145" s="5">
        <f ca="1">OFFSET('336p stat'!$N$1,A145*20,1)</f>
        <v>24431.278482000002</v>
      </c>
      <c r="J145" s="5">
        <f t="shared" ca="1" si="7"/>
        <v>115213.91642000002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23668.367843239983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123713.91539184006</v>
      </c>
      <c r="E147" s="5">
        <f ca="1">OFFSET('336p trace'!$V$56,(A39-1)*56,0)</f>
        <v>39730.189013000003</v>
      </c>
      <c r="F147" s="5">
        <f ca="1">OFFSET('336p stat'!$H$1,A147*20,1)</f>
        <v>39029.202129999998</v>
      </c>
      <c r="G147" s="5">
        <f ca="1">OFFSET('336p stat'!$K$1,A147*20,1)</f>
        <v>38249.889525999999</v>
      </c>
      <c r="H147" s="5">
        <f ca="1">OFFSET('336p stat'!$N$1,A147*20,1)</f>
        <v>30449.578569000001</v>
      </c>
      <c r="J147" s="5">
        <f t="shared" ca="1" si="7"/>
        <v>147458.859238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1997432.5223560007</v>
      </c>
      <c r="E148" s="5">
        <f ca="1">OFFSET('336p trace'!$V$56,(A40-1)*56,0)</f>
        <v>1624430.6202559995</v>
      </c>
      <c r="F148" s="5">
        <f ca="1">OFFSET('336p stat'!$H$1,A148*20,1)</f>
        <v>1622053.794886</v>
      </c>
      <c r="G148" s="5">
        <f ca="1">OFFSET('336p stat'!$K$1,A148*20,1)</f>
        <v>1621247.7375050001</v>
      </c>
      <c r="H148" s="5">
        <f ca="1">OFFSET('336p stat'!$N$1,A148*20,1)</f>
        <v>2.7585980000000001</v>
      </c>
      <c r="J148" s="5">
        <f t="shared" ca="1" si="7"/>
        <v>4867734.9112449996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394900.35212963488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340242.04520623857</v>
      </c>
      <c r="E150" s="5">
        <f ca="1">OFFSET('336p trace'!$V$56,(A42-1)*56,0)</f>
        <v>29.996256640000066</v>
      </c>
      <c r="F150" s="5">
        <f ca="1">OFFSET('336p stat'!$H$1,A150*20,1)</f>
        <v>0.53540699999999997</v>
      </c>
      <c r="G150" s="5">
        <f ca="1">OFFSET('336p stat'!$K$1,A150*20,1)</f>
        <v>0.145506</v>
      </c>
      <c r="H150" s="5">
        <f ca="1">OFFSET('336p stat'!$N$1,A150*20,1)</f>
        <v>0</v>
      </c>
      <c r="J150" s="5">
        <f t="shared" ca="1" si="7"/>
        <v>30.677169640000066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329354.3401459587</v>
      </c>
      <c r="E151" s="5">
        <f ca="1">OFFSET('336p trace'!$V$56,(A43-1)*56,0)</f>
        <v>35.548500640000178</v>
      </c>
      <c r="F151" s="5">
        <f ca="1">OFFSET('336p stat'!$H$1,A151*20,1)</f>
        <v>3.2102729999999999</v>
      </c>
      <c r="G151" s="5">
        <f ca="1">OFFSET('336p stat'!$K$1,A151*20,1)</f>
        <v>2.9488789999999998</v>
      </c>
      <c r="H151" s="5">
        <f ca="1">OFFSET('336p stat'!$N$1,A151*20,1)</f>
        <v>0</v>
      </c>
      <c r="J151" s="5">
        <f t="shared" ca="1" si="7"/>
        <v>41.707652640000177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212953.109320961</v>
      </c>
      <c r="E152" s="5">
        <f ca="1">OFFSET('336p trace'!$V$56,(A44-1)*56,0)</f>
        <v>44.127412999999976</v>
      </c>
      <c r="F152" s="5">
        <f ca="1">OFFSET('336p stat'!$H$1,A152*20,1)</f>
        <v>0.93304500000000001</v>
      </c>
      <c r="G152" s="5">
        <f ca="1">OFFSET('336p stat'!$K$1,A152*20,1)</f>
        <v>0.92963799999999996</v>
      </c>
      <c r="H152" s="5">
        <f ca="1">OFFSET('336p stat'!$N$1,A152*20,1)</f>
        <v>0</v>
      </c>
      <c r="J152" s="5">
        <f t="shared" ca="1" si="7"/>
        <v>45.990095999999973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296675.69041263923</v>
      </c>
      <c r="E153" s="5">
        <f ca="1">OFFSET('336p trace'!$V$56,(A45-1)*56,0)</f>
        <v>42.977331039999861</v>
      </c>
      <c r="F153" s="5">
        <f ca="1">OFFSET('336p stat'!$H$1,A153*20,1)</f>
        <v>5.2218000000000001E-2</v>
      </c>
      <c r="G153" s="5">
        <f ca="1">OFFSET('336p stat'!$K$1,A153*20,1)</f>
        <v>1.4349000000000001E-2</v>
      </c>
      <c r="H153" s="5">
        <f ca="1">OFFSET('336p stat'!$N$1,A153*20,1)</f>
        <v>0</v>
      </c>
      <c r="J153" s="5">
        <f t="shared" ca="1" si="7"/>
        <v>43.043898039999867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630219.95240596391</v>
      </c>
      <c r="E154" s="5">
        <f ca="1">OFFSET('336p trace'!$V$56,(A46-1)*56,0)</f>
        <v>48.00163856000021</v>
      </c>
      <c r="F154" s="5">
        <f ca="1">OFFSET('336p stat'!$H$1,A154*20,1)</f>
        <v>9.7089649999999992</v>
      </c>
      <c r="G154" s="5">
        <f ca="1">OFFSET('336p stat'!$K$1,A154*20,1)</f>
        <v>4.3336129999999997</v>
      </c>
      <c r="H154" s="5">
        <f ca="1">OFFSET('336p stat'!$N$1,A154*20,1)</f>
        <v>0</v>
      </c>
      <c r="J154" s="5">
        <f t="shared" ca="1" si="7"/>
        <v>62.044216560000208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992883.40001600061</v>
      </c>
      <c r="E155" s="5">
        <f ca="1">OFFSET('336p trace'!$V$56,(A47-1)*56,0)</f>
        <v>991875.45210000058</v>
      </c>
      <c r="F155" s="5">
        <f ca="1">OFFSET('336p stat'!$H$1,A155*20,1)</f>
        <v>991811.69629300002</v>
      </c>
      <c r="G155" s="5">
        <f ca="1">OFFSET('336p stat'!$K$1,A155*20,1)</f>
        <v>990164.616897</v>
      </c>
      <c r="H155" s="5">
        <f ca="1">OFFSET('336p stat'!$N$1,A155*20,1)</f>
        <v>1977.8626139999999</v>
      </c>
      <c r="J155" s="5">
        <f t="shared" ca="1" si="7"/>
        <v>2975829.6279040007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1938441.7724999997</v>
      </c>
      <c r="E156" s="5">
        <f ca="1">OFFSET('336p trace'!$V$56,(A48-1)*56,0)</f>
        <v>1938457.2386760002</v>
      </c>
      <c r="F156" s="5">
        <f ca="1">OFFSET('336p stat'!$H$1,A156*20,1)</f>
        <v>1938325.43564</v>
      </c>
      <c r="G156" s="5">
        <f ca="1">OFFSET('336p stat'!$K$1,A156*20,1)</f>
        <v>1934889.568304</v>
      </c>
      <c r="H156" s="5">
        <f ca="1">OFFSET('336p stat'!$N$1,A156*20,1)</f>
        <v>4483.6203439999999</v>
      </c>
      <c r="J156" s="5">
        <f t="shared" ca="1" si="7"/>
        <v>5816155.8629640006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1887693.8243999993</v>
      </c>
      <c r="E157" s="5">
        <f ca="1">OFFSET('336p trace'!$V$56,(A49-1)*56,0)</f>
        <v>1743162.68</v>
      </c>
      <c r="F157" s="5">
        <f ca="1">OFFSET('336p stat'!$H$1,A157*20,1)</f>
        <v>1741307.1555389999</v>
      </c>
      <c r="G157" s="5">
        <f ca="1">OFFSET('336p stat'!$K$1,A157*20,1)</f>
        <v>1738902.1626609999</v>
      </c>
      <c r="H157" s="5">
        <f ca="1">OFFSET('336p stat'!$N$1,A157*20,1)</f>
        <v>5438.5710669999999</v>
      </c>
      <c r="J157" s="5">
        <f t="shared" ca="1" si="7"/>
        <v>5228810.5692670001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4025484.5424000002</v>
      </c>
      <c r="E158" s="5">
        <f ca="1">OFFSET('336p trace'!$V$56,(A50-1)*56,0)</f>
        <v>4025452.1523999991</v>
      </c>
      <c r="F158" s="5">
        <f ca="1">OFFSET('336p stat'!$H$1,A158*20,1)</f>
        <v>4020749.0926859998</v>
      </c>
      <c r="G158" s="5">
        <f ca="1">OFFSET('336p stat'!$K$1,A158*20,1)</f>
        <v>4015359.5609570001</v>
      </c>
      <c r="H158" s="5">
        <f ca="1">OFFSET('336p stat'!$N$1,A158*20,1)</f>
        <v>8753.7119619999994</v>
      </c>
      <c r="J158" s="5">
        <f t="shared" ca="1" si="7"/>
        <v>12070314.518004999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1057761.6360160003</v>
      </c>
      <c r="E159" s="5">
        <f ca="1">OFFSET('336p trace'!$V$56,(A51-1)*56,0)</f>
        <v>1058257.9213439997</v>
      </c>
      <c r="F159" s="5">
        <f ca="1">OFFSET('336p stat'!$H$1,A159*20,1)</f>
        <v>1058198.528134</v>
      </c>
      <c r="G159" s="5">
        <f ca="1">OFFSET('336p stat'!$K$1,A159*20,1)</f>
        <v>1056361.0187870001</v>
      </c>
      <c r="H159" s="5">
        <f ca="1">OFFSET('336p stat'!$N$1,A159*20,1)</f>
        <v>2167.9432240000001</v>
      </c>
      <c r="J159" s="5">
        <f t="shared" ca="1" si="7"/>
        <v>3174985.4114889996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1346380.9056160005</v>
      </c>
      <c r="E160" s="5">
        <f ca="1">OFFSET('336p trace'!$V$56,(A52-1)*56,0)</f>
        <v>1346345.4381440007</v>
      </c>
      <c r="F160" s="5">
        <f ca="1">OFFSET('336p stat'!$H$1,A160*20,1)</f>
        <v>1346290.7580039999</v>
      </c>
      <c r="G160" s="5">
        <f ca="1">OFFSET('336p stat'!$K$1,A160*20,1)</f>
        <v>1343855.383872</v>
      </c>
      <c r="H160" s="5">
        <f ca="1">OFFSET('336p stat'!$N$1,A160*20,1)</f>
        <v>3025.9033509999999</v>
      </c>
      <c r="J160" s="5">
        <f t="shared" ca="1" si="7"/>
        <v>4039517.4833710007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1409498.1859839999</v>
      </c>
      <c r="E161" s="5">
        <f ca="1">OFFSET('336p trace'!$V$56,(A53-1)*56,0)</f>
        <v>1404061.0390239989</v>
      </c>
      <c r="F161" s="5">
        <f ca="1">OFFSET('336p stat'!$H$1,A161*20,1)</f>
        <v>1404006.9906899999</v>
      </c>
      <c r="G161" s="5">
        <f ca="1">OFFSET('336p stat'!$K$1,A161*20,1)</f>
        <v>1401668.0902219999</v>
      </c>
      <c r="H161" s="5">
        <f ca="1">OFFSET('336p stat'!$N$1,A161*20,1)</f>
        <v>1964.2035000000001</v>
      </c>
      <c r="J161" s="5">
        <f t="shared" ca="1" si="7"/>
        <v>4211700.3234359985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921251.88273600012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660572.53400000033</v>
      </c>
      <c r="E163" s="5">
        <f ca="1">OFFSET('336p trace'!$V$56,(A55-1)*56,0)</f>
        <v>660561.66297599894</v>
      </c>
      <c r="F163" s="5">
        <f ca="1">OFFSET('336p stat'!$H$1,A163*20,1)</f>
        <v>660530.49213499995</v>
      </c>
      <c r="G163" s="5">
        <f ca="1">OFFSET('336p stat'!$K$1,A163*20,1)</f>
        <v>659104.91562300001</v>
      </c>
      <c r="H163" s="5">
        <f ca="1">OFFSET('336p stat'!$N$1,A163*20,1)</f>
        <v>1390.498699</v>
      </c>
      <c r="J163" s="5">
        <f t="shared" ca="1" si="7"/>
        <v>1981587.569432999</v>
      </c>
    </row>
    <row r="164" spans="1:10" x14ac:dyDescent="0.25">
      <c r="A164">
        <v>26</v>
      </c>
      <c r="C164">
        <f ca="1">OFFSET('336p stat'!$A$1,A164*20,0)</f>
        <v>0</v>
      </c>
      <c r="D164" s="5" t="e">
        <f ca="1">OFFSET('336p trace'!$U$56,(A56-1)*56,0)</f>
        <v>#DIV/0!</v>
      </c>
      <c r="E164" s="5" t="e">
        <f ca="1">OFFSET('336p trace'!$V$56,(A56-1)*56,0)</f>
        <v>#DIV/0!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 t="e">
        <f t="shared" ca="1" si="7"/>
        <v>#DIV/0!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132.35218042512219</v>
      </c>
      <c r="E194" s="8">
        <f t="shared" ca="1" si="8"/>
        <v>1.2484092873989732</v>
      </c>
      <c r="F194" s="8">
        <f t="shared" ca="1" si="8"/>
        <v>0.3438252312789159</v>
      </c>
      <c r="G194" s="8">
        <f t="shared" ca="1" si="8"/>
        <v>0.34071452975181432</v>
      </c>
      <c r="H194" s="8">
        <f t="shared" ca="1" si="8"/>
        <v>0.15916913700840371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86.113550235858128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1.3483926518221656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121.17263307174744</v>
      </c>
      <c r="E196" s="8">
        <f t="shared" ca="1" si="10"/>
        <v>101.78408276568136</v>
      </c>
      <c r="F196" s="8">
        <f t="shared" ca="1" si="10"/>
        <v>98.687235052307415</v>
      </c>
      <c r="G196" s="8">
        <f t="shared" ca="1" si="10"/>
        <v>98.599191887068443</v>
      </c>
      <c r="H196" s="8">
        <f t="shared" ca="1" si="10"/>
        <v>0.19202219130090142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149.95253844463073</v>
      </c>
      <c r="E197" s="8">
        <f t="shared" ca="1" si="12"/>
        <v>1.3560697358936722</v>
      </c>
      <c r="F197" s="8">
        <f t="shared" ca="1" si="12"/>
        <v>9.6127560085544669E-2</v>
      </c>
      <c r="G197" s="8">
        <f t="shared" ca="1" si="12"/>
        <v>3.8185307331485493E-2</v>
      </c>
      <c r="H197" s="8">
        <f t="shared" ca="1" si="12"/>
        <v>2.4154962388710108E-2</v>
      </c>
      <c r="J197" s="8">
        <f t="shared" ca="1" si="11"/>
        <v>172.68760053931302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17.213727672075681</v>
      </c>
      <c r="E198" s="8">
        <f t="shared" ca="1" si="13"/>
        <v>0.98004353298510272</v>
      </c>
      <c r="F198" s="8">
        <f t="shared" ca="1" si="13"/>
        <v>0.13593585616753218</v>
      </c>
      <c r="G198" s="8">
        <f t="shared" ca="1" si="13"/>
        <v>0.1294615237976133</v>
      </c>
      <c r="H198" s="8">
        <f t="shared" ca="1" si="13"/>
        <v>8.7730090436520122E-2</v>
      </c>
      <c r="J198" s="8">
        <f t="shared" ca="1" si="11"/>
        <v>1.3602232229743523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120.04468807084505</v>
      </c>
      <c r="E199" s="8">
        <f t="shared" ca="1" si="14"/>
        <v>1.1074922597745231</v>
      </c>
      <c r="F199" s="8">
        <f t="shared" ca="1" si="14"/>
        <v>5.1238163901529493E-2</v>
      </c>
      <c r="G199" s="8">
        <f t="shared" ca="1" si="14"/>
        <v>4.9742313255416663E-2</v>
      </c>
      <c r="H199" s="8">
        <f t="shared" ca="1" si="14"/>
        <v>3.0721397884861945E-2</v>
      </c>
      <c r="J199" s="8">
        <f t="shared" ca="1" si="11"/>
        <v>1.0017089090399078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80.793258211075013</v>
      </c>
      <c r="E200" s="8">
        <f t="shared" ca="1" si="15"/>
        <v>48.676157212401236</v>
      </c>
      <c r="F200" s="8">
        <f t="shared" ca="1" si="15"/>
        <v>48.253799726068408</v>
      </c>
      <c r="G200" s="8">
        <f t="shared" ca="1" si="15"/>
        <v>47.72016522480299</v>
      </c>
      <c r="H200" s="8">
        <f t="shared" ca="1" si="15"/>
        <v>43.325558142152353</v>
      </c>
      <c r="J200" s="8">
        <f t="shared" ca="1" si="11"/>
        <v>1.1102173467013021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42.643733867144114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94.085682366561187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97.494551372811884</v>
      </c>
      <c r="E202" s="8">
        <f t="shared" ca="1" si="17"/>
        <v>55.249885812070382</v>
      </c>
      <c r="F202" s="8">
        <f t="shared" ca="1" si="17"/>
        <v>54.760310974757616</v>
      </c>
      <c r="G202" s="8">
        <f t="shared" ca="1" si="17"/>
        <v>54.210843122586013</v>
      </c>
      <c r="H202" s="8">
        <f t="shared" ca="1" si="17"/>
        <v>48.368398987493975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391.74830638773182</v>
      </c>
      <c r="E203" s="8">
        <f t="shared" ca="1" si="18"/>
        <v>353.28211590103024</v>
      </c>
      <c r="F203" s="8">
        <f t="shared" ca="1" si="18"/>
        <v>353.02356460820164</v>
      </c>
      <c r="G203" s="8">
        <f t="shared" ca="1" si="18"/>
        <v>352.9358385995734</v>
      </c>
      <c r="H203" s="8">
        <f t="shared" ca="1" si="18"/>
        <v>0.46037875878020262</v>
      </c>
      <c r="J203" s="8">
        <f t="shared" ca="1" si="11"/>
        <v>106.44040150701244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174.18663512113696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611.55360247551141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161.68326078257363</v>
      </c>
      <c r="E205" s="8">
        <f t="shared" ca="1" si="20"/>
        <v>1.5181147486815629</v>
      </c>
      <c r="F205" s="8">
        <f t="shared" ca="1" si="20"/>
        <v>0.20282108032450669</v>
      </c>
      <c r="G205" s="8">
        <f t="shared" ca="1" si="20"/>
        <v>0.10573323503988705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159.07530500393295</v>
      </c>
      <c r="E206" s="8">
        <f t="shared" ca="1" si="21"/>
        <v>1.6526531400062425</v>
      </c>
      <c r="F206" s="8">
        <f t="shared" ca="1" si="21"/>
        <v>0.49664040827947126</v>
      </c>
      <c r="G206" s="8">
        <f t="shared" ca="1" si="21"/>
        <v>0.47599188157782685</v>
      </c>
      <c r="H206" s="8">
        <f t="shared" ca="1" si="21"/>
        <v>0</v>
      </c>
      <c r="J206" s="8">
        <f t="shared" ca="1" si="11"/>
        <v>1.5352486110661312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127.91252204279327</v>
      </c>
      <c r="E207" s="8">
        <f t="shared" ca="1" si="22"/>
        <v>1.8413031786253988</v>
      </c>
      <c r="F207" s="8">
        <f t="shared" ca="1" si="22"/>
        <v>0.26774561329739838</v>
      </c>
      <c r="G207" s="8">
        <f t="shared" ca="1" si="22"/>
        <v>0.26725633166681007</v>
      </c>
      <c r="H207" s="8">
        <f t="shared" ca="1" si="22"/>
        <v>0</v>
      </c>
      <c r="J207" s="8">
        <f t="shared" ca="1" si="11"/>
        <v>1.7901068034160679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150.97743753880545</v>
      </c>
      <c r="E208" s="8">
        <f t="shared" ca="1" si="23"/>
        <v>1.8171500484179255</v>
      </c>
      <c r="F208" s="8">
        <f t="shared" ca="1" si="23"/>
        <v>6.3340456076665566E-2</v>
      </c>
      <c r="G208" s="8">
        <f t="shared" ca="1" si="23"/>
        <v>3.3203348746775531E-2</v>
      </c>
      <c r="H208" s="8">
        <f t="shared" ca="1" si="23"/>
        <v>0</v>
      </c>
      <c r="J208" s="8">
        <f t="shared" ca="1" si="11"/>
        <v>1.8797635638217902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220.04785702945395</v>
      </c>
      <c r="E209" s="8">
        <f t="shared" ca="1" si="24"/>
        <v>1.9204327360889095</v>
      </c>
      <c r="F209" s="8">
        <f t="shared" ca="1" si="24"/>
        <v>0.86368929533715999</v>
      </c>
      <c r="G209" s="8">
        <f t="shared" ca="1" si="24"/>
        <v>0.5770269959161356</v>
      </c>
      <c r="H209" s="8">
        <f t="shared" ca="1" si="24"/>
        <v>0</v>
      </c>
      <c r="J209" s="8">
        <f t="shared" ca="1" si="11"/>
        <v>1.8185567833337701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276.19778672181525</v>
      </c>
      <c r="E210" s="8">
        <f t="shared" ca="1" si="25"/>
        <v>276.05755692562963</v>
      </c>
      <c r="F210" s="8">
        <f t="shared" ca="1" si="25"/>
        <v>276.04868456412493</v>
      </c>
      <c r="G210" s="8">
        <f t="shared" ca="1" si="25"/>
        <v>275.81937539888361</v>
      </c>
      <c r="H210" s="8">
        <f t="shared" ca="1" si="25"/>
        <v>12.327333059459699</v>
      </c>
      <c r="J210" s="8">
        <f t="shared" ca="1" si="11"/>
        <v>2.1833417613232098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ref="D211:H211" ca="1" si="26">$D$192*SQRT(D156)/$E$192</f>
        <v>385.92014493249758</v>
      </c>
      <c r="E211" s="8">
        <f t="shared" ca="1" si="26"/>
        <v>385.9216844930516</v>
      </c>
      <c r="F211" s="8">
        <f t="shared" ca="1" si="26"/>
        <v>385.90856413286878</v>
      </c>
      <c r="G211" s="8">
        <f t="shared" ca="1" si="26"/>
        <v>385.56638249714263</v>
      </c>
      <c r="H211" s="8">
        <f t="shared" ca="1" si="26"/>
        <v>18.560321071312529</v>
      </c>
      <c r="J211" s="8">
        <f t="shared" ca="1" si="11"/>
        <v>478.16204572416677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ref="D212:H212" ca="1" si="27">$D$192*SQRT(D157)/$E$192</f>
        <v>380.83499303018453</v>
      </c>
      <c r="E212" s="8">
        <f t="shared" ca="1" si="27"/>
        <v>365.96540141078907</v>
      </c>
      <c r="F212" s="8">
        <f t="shared" ca="1" si="27"/>
        <v>365.77057204533611</v>
      </c>
      <c r="G212" s="8">
        <f t="shared" ca="1" si="27"/>
        <v>365.51789417423868</v>
      </c>
      <c r="H212" s="8">
        <f t="shared" ca="1" si="27"/>
        <v>20.44153350949346</v>
      </c>
      <c r="J212" s="8">
        <f t="shared" ca="1" si="11"/>
        <v>668.48102984546244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ref="D213:H213" ca="1" si="28">$D$192*SQRT(D158)/$E$192</f>
        <v>556.13490122602161</v>
      </c>
      <c r="E213" s="8">
        <f t="shared" ca="1" si="28"/>
        <v>556.13266382509551</v>
      </c>
      <c r="F213" s="8">
        <f t="shared" ca="1" si="28"/>
        <v>555.80769542104281</v>
      </c>
      <c r="G213" s="8">
        <f t="shared" ca="1" si="28"/>
        <v>555.43505991920256</v>
      </c>
      <c r="H213" s="8">
        <f t="shared" ca="1" si="28"/>
        <v>25.933861985141817</v>
      </c>
      <c r="J213" s="8">
        <f t="shared" ca="1" si="11"/>
        <v>633.82960932566266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14" ca="1" si="29">$D$192*SQRT(D159)/$E$192</f>
        <v>285.07883474292044</v>
      </c>
      <c r="E214" s="8">
        <f t="shared" ca="1" si="29"/>
        <v>285.14570418069104</v>
      </c>
      <c r="F214" s="8">
        <f t="shared" ca="1" si="29"/>
        <v>285.13770237131297</v>
      </c>
      <c r="G214" s="8">
        <f t="shared" ca="1" si="29"/>
        <v>284.89003105662152</v>
      </c>
      <c r="H214" s="8">
        <f t="shared" ca="1" si="29"/>
        <v>12.906099867363803</v>
      </c>
      <c r="J214" s="8">
        <f t="shared" ca="1" si="11"/>
        <v>963.00903684615537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ref="D215:H215" ca="1" si="30">$D$192*SQRT(D160)/$E$192</f>
        <v>321.62888200578089</v>
      </c>
      <c r="E215" s="8">
        <f t="shared" ca="1" si="30"/>
        <v>321.62464567175175</v>
      </c>
      <c r="F215" s="8">
        <f t="shared" ca="1" si="30"/>
        <v>321.61811441360595</v>
      </c>
      <c r="G215" s="8">
        <f t="shared" ca="1" si="30"/>
        <v>321.3270870213924</v>
      </c>
      <c r="H215" s="8">
        <f t="shared" ca="1" si="30"/>
        <v>15.247498360847</v>
      </c>
      <c r="J215" s="8">
        <f t="shared" ca="1" si="11"/>
        <v>493.90330950047581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ref="D216:H216" ca="1" si="31">$D$192*SQRT(D161)/$E$192</f>
        <v>329.08139513731652</v>
      </c>
      <c r="E216" s="8">
        <f t="shared" ca="1" si="31"/>
        <v>328.44606520750381</v>
      </c>
      <c r="F216" s="8">
        <f t="shared" ca="1" si="31"/>
        <v>328.43974349748549</v>
      </c>
      <c r="G216" s="8">
        <f t="shared" ca="1" si="31"/>
        <v>328.16605965263489</v>
      </c>
      <c r="H216" s="8">
        <f t="shared" ca="1" si="31"/>
        <v>12.284693049156742</v>
      </c>
      <c r="J216" s="8">
        <f t="shared" ca="1" si="11"/>
        <v>557.10340806923875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ref="D217:H217" ca="1" si="32">$D$192*SQRT(D162)/$E$192</f>
        <v>266.04816228339627</v>
      </c>
      <c r="E217" s="8">
        <f t="shared" ca="1" si="32"/>
        <v>0</v>
      </c>
      <c r="F217" s="8">
        <f t="shared" ca="1" si="32"/>
        <v>0</v>
      </c>
      <c r="G217" s="8">
        <f t="shared" ca="1" si="32"/>
        <v>0</v>
      </c>
      <c r="H217" s="8">
        <f t="shared" ca="1" si="32"/>
        <v>0</v>
      </c>
      <c r="J217" s="8">
        <f t="shared" ca="1" si="11"/>
        <v>568.85266919496348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ref="D218:H218" ca="1" si="33">$D$192*SQRT(D163)/$E$192</f>
        <v>225.28450664057664</v>
      </c>
      <c r="E218" s="8">
        <f t="shared" ca="1" si="33"/>
        <v>225.2826528824888</v>
      </c>
      <c r="F218" s="8">
        <f t="shared" ca="1" si="33"/>
        <v>225.27733745700277</v>
      </c>
      <c r="G218" s="8">
        <f t="shared" ca="1" si="33"/>
        <v>225.03410603094443</v>
      </c>
      <c r="H218" s="8">
        <f t="shared" ca="1" si="33"/>
        <v>10.33609191336687</v>
      </c>
      <c r="J218" s="8">
        <f t="shared" ca="1" si="11"/>
        <v>0</v>
      </c>
    </row>
    <row r="219" spans="1:10" x14ac:dyDescent="0.25">
      <c r="A219">
        <v>26</v>
      </c>
      <c r="C219">
        <f ca="1">OFFSET('336p stat'!$A$1,A219*20,0)</f>
        <v>0</v>
      </c>
      <c r="D219" s="8" t="e">
        <f t="shared" ref="D219:H219" ca="1" si="34">$D$192*SQRT(D164)/$E$192</f>
        <v>#DIV/0!</v>
      </c>
      <c r="E219" s="8" t="e">
        <f t="shared" ca="1" si="34"/>
        <v>#DIV/0!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1"/>
        <v>390.19140961158558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4.5747470520795891E-2</v>
      </c>
      <c r="E248" s="9">
        <f ca="1">POWER(SQRT(E139)/E85,2)</f>
        <v>4.8106198650860277E-6</v>
      </c>
      <c r="F248" s="9">
        <f ca="1">POWER(SQRT(F139)/F85,2)</f>
        <v>3.9769785183748891E-7</v>
      </c>
      <c r="G248" s="9">
        <f ca="1">POWER(SQRT(G139)/G85,2)</f>
        <v>3.9713894770294159E-7</v>
      </c>
      <c r="H248" s="9">
        <f ca="1">POWER(SQRT(H139)/H85,2)</f>
        <v>8.8672208767231947E-7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2.226266960412392E-2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8.8873887735241045E-5</v>
      </c>
      <c r="E250" s="9">
        <f t="shared" ca="1" si="60"/>
        <v>6.323721179853378E-5</v>
      </c>
      <c r="F250" s="9">
        <f t="shared" ca="1" si="60"/>
        <v>5.9748939870092484E-5</v>
      </c>
      <c r="G250" s="9">
        <f t="shared" ca="1" si="60"/>
        <v>5.9701047609312729E-5</v>
      </c>
      <c r="H250" s="9">
        <f t="shared" ca="1" si="60"/>
        <v>9.9778495717124694E-7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7.3228132433422036E-2</v>
      </c>
      <c r="E251" s="9">
        <f t="shared" ca="1" si="61"/>
        <v>8.0306691319973804E-6</v>
      </c>
      <c r="F251" s="9">
        <f t="shared" ca="1" si="61"/>
        <v>4.4697623627931553E-8</v>
      </c>
      <c r="G251" s="9">
        <f t="shared" ca="1" si="61"/>
        <v>7.1759580806627241E-9</v>
      </c>
      <c r="H251" s="9">
        <f t="shared" ca="1" si="61"/>
        <v>6.4176561628184941E-8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9.6519519866380325E-4</v>
      </c>
      <c r="E252" s="9">
        <f t="shared" ca="1" si="62"/>
        <v>3.2293180085851298E-6</v>
      </c>
      <c r="F252" s="9">
        <f t="shared" ca="1" si="62"/>
        <v>6.7848611518545199E-8</v>
      </c>
      <c r="G252" s="9">
        <f t="shared" ca="1" si="62"/>
        <v>6.2606911125899663E-8</v>
      </c>
      <c r="H252" s="9">
        <f t="shared" ca="1" si="62"/>
        <v>2.9338575237768898E-7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9.2234883483034491E-2</v>
      </c>
      <c r="E253" s="9">
        <f t="shared" ca="1" si="63"/>
        <v>1.0408181852199419E-5</v>
      </c>
      <c r="F253" s="9">
        <f t="shared" ca="1" si="63"/>
        <v>2.5645873660426122E-8</v>
      </c>
      <c r="G253" s="9">
        <f t="shared" ca="1" si="63"/>
        <v>2.4768586149702894E-8</v>
      </c>
      <c r="H253" s="9">
        <f t="shared" ca="1" si="63"/>
        <v>1.0376181728096203E-7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2.2987355469622742E-3</v>
      </c>
      <c r="E254" s="9">
        <f t="shared" ca="1" si="64"/>
        <v>8.5310445883950419E-4</v>
      </c>
      <c r="F254" s="9">
        <f t="shared" ca="1" si="64"/>
        <v>8.6136103151788438E-4</v>
      </c>
      <c r="G254" s="9">
        <f t="shared" ca="1" si="64"/>
        <v>8.5606910207136069E-4</v>
      </c>
      <c r="H254" s="9">
        <f t="shared" ca="1" si="64"/>
        <v>1.6780698973708891E-3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6.5760971754257329E-4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3.9158027189496493E-3</v>
      </c>
      <c r="E256" s="9">
        <f t="shared" ca="1" si="66"/>
        <v>1.3346614355069406E-3</v>
      </c>
      <c r="F256" s="9">
        <f t="shared" ca="1" si="66"/>
        <v>1.3507356932209074E-3</v>
      </c>
      <c r="G256" s="9">
        <f t="shared" ca="1" si="66"/>
        <v>1.3475783805067378E-3</v>
      </c>
      <c r="H256" s="9">
        <f t="shared" ca="1" si="66"/>
        <v>2.0792074669566795E-3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6.3326353514577883E-4</v>
      </c>
      <c r="E257" s="9">
        <f t="shared" ca="1" si="67"/>
        <v>5.2190302553437008E-4</v>
      </c>
      <c r="F257" s="9">
        <f t="shared" ca="1" si="67"/>
        <v>5.2182723953467778E-4</v>
      </c>
      <c r="G257" s="9">
        <f t="shared" ca="1" si="67"/>
        <v>5.2192362686726338E-4</v>
      </c>
      <c r="H257" s="9">
        <f t="shared" ca="1" si="67"/>
        <v>5.8075094926468697E-6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6.2805619228816542E-2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5.3622827923217278E-2</v>
      </c>
      <c r="E259" s="9">
        <f t="shared" ca="1" si="69"/>
        <v>7.0766619081932555E-6</v>
      </c>
      <c r="F259" s="9">
        <f t="shared" ca="1" si="69"/>
        <v>1.395295813883177E-7</v>
      </c>
      <c r="G259" s="9">
        <f t="shared" ca="1" si="69"/>
        <v>8.0847892740613676E-8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5.9146308864078706E-2</v>
      </c>
      <c r="E260" s="9">
        <f t="shared" ca="1" si="70"/>
        <v>9.3179616634195345E-6</v>
      </c>
      <c r="F260" s="9">
        <f t="shared" ca="1" si="70"/>
        <v>9.3362203134523996E-7</v>
      </c>
      <c r="G260" s="9">
        <f t="shared" ca="1" si="70"/>
        <v>1.9247635705188822E-6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5.3322237442141505E-2</v>
      </c>
      <c r="E261" s="9">
        <f t="shared" ca="1" si="71"/>
        <v>1.4810304309886433E-5</v>
      </c>
      <c r="F261" s="9">
        <f t="shared" ca="1" si="71"/>
        <v>3.5131992065138064E-7</v>
      </c>
      <c r="G261" s="9">
        <f t="shared" ca="1" si="71"/>
        <v>5.6789643822521028E-7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0.12542163368551495</v>
      </c>
      <c r="E262" s="9">
        <f t="shared" ca="1" si="72"/>
        <v>2.8017143571456115E-5</v>
      </c>
      <c r="F262" s="9">
        <f t="shared" ca="1" si="72"/>
        <v>3.9855670071163708E-8</v>
      </c>
      <c r="G262" s="9">
        <f t="shared" ca="1" si="72"/>
        <v>2.2739058152840572E-8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0.10275213698365554</v>
      </c>
      <c r="E263" s="9">
        <f t="shared" ca="1" si="73"/>
        <v>1.2397382263073227E-5</v>
      </c>
      <c r="F263" s="9">
        <f t="shared" ca="1" si="73"/>
        <v>2.7752358293239625E-6</v>
      </c>
      <c r="G263" s="9">
        <f t="shared" ca="1" si="73"/>
        <v>2.6441728414284289E-6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2.3958186599440666E-4</v>
      </c>
      <c r="E264" s="9">
        <f t="shared" ca="1" si="74"/>
        <v>2.4020470609749164E-4</v>
      </c>
      <c r="F264" s="9">
        <f t="shared" ca="1" si="74"/>
        <v>2.4020520345497502E-4</v>
      </c>
      <c r="G264" s="9">
        <f t="shared" ca="1" si="74"/>
        <v>2.4019049423000459E-4</v>
      </c>
      <c r="H264" s="9">
        <f t="shared" ca="1" si="74"/>
        <v>2.4655390111368063E-4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ref="D265:H265" ca="1" si="75">POWER(SQRT(D156)/D102,2)</f>
        <v>6.1046714988547855E-4</v>
      </c>
      <c r="E265" s="9">
        <f t="shared" ca="1" si="75"/>
        <v>6.1048181423908378E-4</v>
      </c>
      <c r="F265" s="9">
        <f t="shared" ca="1" si="75"/>
        <v>6.1048349324149158E-4</v>
      </c>
      <c r="G265" s="9">
        <f t="shared" ca="1" si="75"/>
        <v>6.104984145797617E-4</v>
      </c>
      <c r="H265" s="9">
        <f t="shared" ca="1" si="75"/>
        <v>5.7474911777856104E-4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ref="D266:H266" ca="1" si="76">POWER(SQRT(D157)/D103,2)</f>
        <v>1.3732835844112372E-4</v>
      </c>
      <c r="E266" s="9">
        <f t="shared" ca="1" si="76"/>
        <v>1.3411517833468643E-4</v>
      </c>
      <c r="F266" s="9">
        <f t="shared" ca="1" si="76"/>
        <v>1.3414118134020262E-4</v>
      </c>
      <c r="G266" s="9">
        <f t="shared" ca="1" si="76"/>
        <v>1.3417605965102569E-4</v>
      </c>
      <c r="H266" s="9">
        <f t="shared" ca="1" si="76"/>
        <v>1.5397064188008979E-4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ref="D267:H267" ca="1" si="77">POWER(SQRT(D158)/D104,2)</f>
        <v>3.4951272039086546E-4</v>
      </c>
      <c r="E267" s="9">
        <f t="shared" ca="1" si="77"/>
        <v>3.4951629140933391E-4</v>
      </c>
      <c r="F267" s="9">
        <f t="shared" ca="1" si="77"/>
        <v>3.4944792058233114E-4</v>
      </c>
      <c r="G267" s="9">
        <f t="shared" ca="1" si="77"/>
        <v>3.4950559876029911E-4</v>
      </c>
      <c r="H267" s="9">
        <f t="shared" ca="1" si="77"/>
        <v>3.5115209650124425E-4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68" ca="1" si="78">POWER(SQRT(D159)/D105,2)</f>
        <v>2.859845091171204E-4</v>
      </c>
      <c r="E268" s="9">
        <f t="shared" ca="1" si="78"/>
        <v>2.8729048666378576E-4</v>
      </c>
      <c r="F268" s="9">
        <f t="shared" ca="1" si="78"/>
        <v>2.8729385078096298E-4</v>
      </c>
      <c r="G268" s="9">
        <f t="shared" ca="1" si="78"/>
        <v>2.8729187251417751E-4</v>
      </c>
      <c r="H268" s="9">
        <f t="shared" ca="1" si="78"/>
        <v>2.7491716971778817E-4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ref="D269:H269" ca="1" si="79">POWER(SQRT(D160)/D106,2)</f>
        <v>4.1833522264705941E-4</v>
      </c>
      <c r="E269" s="9">
        <f t="shared" ca="1" si="79"/>
        <v>4.1833092750177695E-4</v>
      </c>
      <c r="F269" s="9">
        <f t="shared" ca="1" si="79"/>
        <v>4.1834396589001982E-4</v>
      </c>
      <c r="G269" s="9">
        <f t="shared" ca="1" si="79"/>
        <v>4.1836004285341325E-4</v>
      </c>
      <c r="H269" s="9">
        <f t="shared" ca="1" si="79"/>
        <v>3.8670167128286652E-4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ref="D270:H270" ca="1" si="80">POWER(SQRT(D161)/D107,2)</f>
        <v>3.5944413680284211E-4</v>
      </c>
      <c r="E270" s="9">
        <f t="shared" ca="1" si="80"/>
        <v>3.5945715578299125E-4</v>
      </c>
      <c r="F270" s="9">
        <f t="shared" ca="1" si="80"/>
        <v>3.5946685214264217E-4</v>
      </c>
      <c r="G270" s="9">
        <f t="shared" ca="1" si="80"/>
        <v>3.5949666887581899E-4</v>
      </c>
      <c r="H270" s="9">
        <f t="shared" ca="1" si="80"/>
        <v>3.904861981207989E-4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ref="D271:H271" ca="1" si="81">POWER(SQRT(D162)/D108,2)</f>
        <v>3.0373713437288028E-4</v>
      </c>
      <c r="E271" s="9" t="e">
        <f t="shared" ca="1" si="81"/>
        <v>#DIV/0!</v>
      </c>
      <c r="F271" s="9" t="e">
        <f t="shared" ca="1" si="81"/>
        <v>#DIV/0!</v>
      </c>
      <c r="G271" s="9" t="e">
        <f t="shared" ca="1" si="81"/>
        <v>#DIV/0!</v>
      </c>
      <c r="H271" s="9" t="e">
        <f t="shared" ca="1" si="81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ref="D272:H272" ca="1" si="82">POWER(SQRT(D163)/D109,2)</f>
        <v>2.244987333774861E-4</v>
      </c>
      <c r="E272" s="9">
        <f t="shared" ca="1" si="82"/>
        <v>2.2449861460101288E-4</v>
      </c>
      <c r="F272" s="9">
        <f t="shared" ca="1" si="82"/>
        <v>2.2450450039875161E-4</v>
      </c>
      <c r="G272" s="9">
        <f t="shared" ca="1" si="82"/>
        <v>2.2446234920420679E-4</v>
      </c>
      <c r="H272" s="9">
        <f t="shared" ca="1" si="82"/>
        <v>2.8540634606887737E-4</v>
      </c>
    </row>
    <row r="273" spans="1:8" x14ac:dyDescent="0.25">
      <c r="A273">
        <v>26</v>
      </c>
      <c r="C273">
        <f ca="1">OFFSET('336p stat'!$A$1,A273*20,0)</f>
        <v>0</v>
      </c>
      <c r="D273" s="9" t="e">
        <f t="shared" ref="D273:H273" ca="1" si="83">POWER(SQRT(D164)/D110,2)</f>
        <v>#DIV/0!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125</v>
      </c>
      <c r="D2" t="s">
        <v>1</v>
      </c>
      <c r="E2">
        <v>0</v>
      </c>
      <c r="F2">
        <v>0</v>
      </c>
      <c r="G2" t="s">
        <v>2</v>
      </c>
      <c r="H2">
        <v>123.136893</v>
      </c>
      <c r="I2">
        <v>6.3429999999999997E-3</v>
      </c>
      <c r="J2" t="s">
        <v>3</v>
      </c>
      <c r="K2">
        <v>122.101356</v>
      </c>
      <c r="L2">
        <v>8.6390000000000008E-3</v>
      </c>
      <c r="M2" t="s">
        <v>4</v>
      </c>
      <c r="N2">
        <v>38.111710000000002</v>
      </c>
      <c r="O2">
        <v>1.6509999999999999E-3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250</v>
      </c>
      <c r="D3" t="s">
        <v>1</v>
      </c>
      <c r="E3">
        <v>0</v>
      </c>
      <c r="F3">
        <v>0</v>
      </c>
      <c r="G3" t="s">
        <v>2</v>
      </c>
      <c r="H3">
        <v>246.05089899999999</v>
      </c>
      <c r="I3">
        <v>1.4246E-2</v>
      </c>
      <c r="J3" t="s">
        <v>3</v>
      </c>
      <c r="K3">
        <v>243.99261999999999</v>
      </c>
      <c r="L3">
        <v>1.3566E-2</v>
      </c>
      <c r="M3" t="s">
        <v>4</v>
      </c>
      <c r="N3">
        <v>76.215570999999997</v>
      </c>
      <c r="O3">
        <v>3.3890000000000001E-3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375</v>
      </c>
      <c r="D4" t="s">
        <v>1</v>
      </c>
      <c r="E4">
        <v>0</v>
      </c>
      <c r="F4">
        <v>0</v>
      </c>
      <c r="G4" t="s">
        <v>2</v>
      </c>
      <c r="H4">
        <v>368.98560099999997</v>
      </c>
      <c r="I4">
        <v>1.627E-2</v>
      </c>
      <c r="J4" t="s">
        <v>3</v>
      </c>
      <c r="K4">
        <v>365.90131700000001</v>
      </c>
      <c r="L4">
        <v>1.5295E-2</v>
      </c>
      <c r="M4" t="s">
        <v>4</v>
      </c>
      <c r="N4">
        <v>114.323239</v>
      </c>
      <c r="O4">
        <v>5.587E-3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500</v>
      </c>
      <c r="D5" t="s">
        <v>1</v>
      </c>
      <c r="E5">
        <v>0</v>
      </c>
      <c r="F5">
        <v>0</v>
      </c>
      <c r="G5" t="s">
        <v>2</v>
      </c>
      <c r="H5">
        <v>491.90871399999997</v>
      </c>
      <c r="I5">
        <v>2.5453E-2</v>
      </c>
      <c r="J5" t="s">
        <v>3</v>
      </c>
      <c r="K5">
        <v>487.79769399999998</v>
      </c>
      <c r="L5">
        <v>2.0611999999999998E-2</v>
      </c>
      <c r="M5" t="s">
        <v>4</v>
      </c>
      <c r="N5">
        <v>152.42526699999999</v>
      </c>
      <c r="O5">
        <v>8.3059999999999991E-3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625</v>
      </c>
      <c r="D6" t="s">
        <v>1</v>
      </c>
      <c r="E6">
        <v>0</v>
      </c>
      <c r="F6">
        <v>0</v>
      </c>
      <c r="G6" t="s">
        <v>2</v>
      </c>
      <c r="H6">
        <v>614.86404400000004</v>
      </c>
      <c r="I6">
        <v>4.2417999999999997E-2</v>
      </c>
      <c r="J6" t="s">
        <v>3</v>
      </c>
      <c r="K6">
        <v>609.70882800000004</v>
      </c>
      <c r="L6">
        <v>2.1590999999999999E-2</v>
      </c>
      <c r="M6" t="s">
        <v>4</v>
      </c>
      <c r="N6">
        <v>190.535279</v>
      </c>
      <c r="O6">
        <v>1.3906999999999999E-2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750</v>
      </c>
      <c r="D7" t="s">
        <v>1</v>
      </c>
      <c r="E7">
        <v>0</v>
      </c>
      <c r="F7">
        <v>0</v>
      </c>
      <c r="G7" t="s">
        <v>2</v>
      </c>
      <c r="H7">
        <v>737.81805299999996</v>
      </c>
      <c r="I7">
        <v>6.2597E-2</v>
      </c>
      <c r="J7" t="s">
        <v>3</v>
      </c>
      <c r="K7">
        <v>731.61802699999998</v>
      </c>
      <c r="L7">
        <v>2.4212999999999998E-2</v>
      </c>
      <c r="M7" t="s">
        <v>4</v>
      </c>
      <c r="N7">
        <v>228.64267000000001</v>
      </c>
      <c r="O7">
        <v>2.0122999999999999E-2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875</v>
      </c>
      <c r="D8" t="s">
        <v>1</v>
      </c>
      <c r="E8">
        <v>0</v>
      </c>
      <c r="F8">
        <v>0</v>
      </c>
      <c r="G8" t="s">
        <v>2</v>
      </c>
      <c r="H8">
        <v>860.78892199999996</v>
      </c>
      <c r="I8">
        <v>7.9991000000000007E-2</v>
      </c>
      <c r="J8" t="s">
        <v>3</v>
      </c>
      <c r="K8">
        <v>853.537736</v>
      </c>
      <c r="L8">
        <v>2.8976999999999999E-2</v>
      </c>
      <c r="M8" t="s">
        <v>4</v>
      </c>
      <c r="N8">
        <v>266.74899900000003</v>
      </c>
      <c r="O8">
        <v>2.6294000000000001E-2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1000</v>
      </c>
      <c r="D9" t="s">
        <v>1</v>
      </c>
      <c r="E9">
        <v>0</v>
      </c>
      <c r="F9">
        <v>0</v>
      </c>
      <c r="G9" t="s">
        <v>2</v>
      </c>
      <c r="H9">
        <v>983.75635299999999</v>
      </c>
      <c r="I9">
        <v>0.101608</v>
      </c>
      <c r="J9" t="s">
        <v>3</v>
      </c>
      <c r="K9">
        <v>975.44923600000004</v>
      </c>
      <c r="L9">
        <v>3.9551000000000003E-2</v>
      </c>
      <c r="M9" t="s">
        <v>4</v>
      </c>
      <c r="N9">
        <v>304.84436599999998</v>
      </c>
      <c r="O9">
        <v>3.1546999999999999E-2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1125</v>
      </c>
      <c r="D10" t="s">
        <v>1</v>
      </c>
      <c r="E10">
        <v>0</v>
      </c>
      <c r="F10">
        <v>0</v>
      </c>
      <c r="G10" t="s">
        <v>2</v>
      </c>
      <c r="H10">
        <v>1106.7782400000001</v>
      </c>
      <c r="I10">
        <v>0.15196299999999999</v>
      </c>
      <c r="J10" t="s">
        <v>3</v>
      </c>
      <c r="K10">
        <v>1097.419785</v>
      </c>
      <c r="L10">
        <v>9.1907000000000003E-2</v>
      </c>
      <c r="M10" t="s">
        <v>4</v>
      </c>
      <c r="N10">
        <v>342.96018800000002</v>
      </c>
      <c r="O10">
        <v>3.9157999999999998E-2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1250</v>
      </c>
      <c r="D11" t="s">
        <v>1</v>
      </c>
      <c r="E11">
        <v>0</v>
      </c>
      <c r="F11">
        <v>0</v>
      </c>
      <c r="G11" t="s">
        <v>2</v>
      </c>
      <c r="H11">
        <v>1229.7451900000001</v>
      </c>
      <c r="I11">
        <v>0.17571000000000001</v>
      </c>
      <c r="J11" t="s">
        <v>3</v>
      </c>
      <c r="K11">
        <v>1219.3454859999999</v>
      </c>
      <c r="L11">
        <v>0.103034</v>
      </c>
      <c r="M11" t="s">
        <v>4</v>
      </c>
      <c r="N11">
        <v>381.05974400000002</v>
      </c>
      <c r="O11">
        <v>4.6442999999999998E-2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1375</v>
      </c>
      <c r="D12" t="s">
        <v>1</v>
      </c>
      <c r="E12">
        <v>0</v>
      </c>
      <c r="F12">
        <v>0</v>
      </c>
      <c r="G12" t="s">
        <v>2</v>
      </c>
      <c r="H12">
        <v>1352.737607</v>
      </c>
      <c r="I12">
        <v>0.20370199999999999</v>
      </c>
      <c r="J12" t="s">
        <v>3</v>
      </c>
      <c r="K12">
        <v>1341.300974</v>
      </c>
      <c r="L12">
        <v>0.13613</v>
      </c>
      <c r="M12" t="s">
        <v>4</v>
      </c>
      <c r="N12">
        <v>419.17006800000001</v>
      </c>
      <c r="O12">
        <v>6.2926999999999997E-2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1500</v>
      </c>
      <c r="D13" t="s">
        <v>1</v>
      </c>
      <c r="E13">
        <v>0</v>
      </c>
      <c r="F13">
        <v>0</v>
      </c>
      <c r="G13" t="s">
        <v>2</v>
      </c>
      <c r="H13">
        <v>1475.713589</v>
      </c>
      <c r="I13">
        <v>0.24802099999999999</v>
      </c>
      <c r="J13" t="s">
        <v>3</v>
      </c>
      <c r="K13">
        <v>1463.240266</v>
      </c>
      <c r="L13">
        <v>0.17987600000000001</v>
      </c>
      <c r="M13" t="s">
        <v>4</v>
      </c>
      <c r="N13">
        <v>457.27363600000001</v>
      </c>
      <c r="O13">
        <v>7.0565000000000003E-2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1625</v>
      </c>
      <c r="D14" t="s">
        <v>1</v>
      </c>
      <c r="E14">
        <v>0</v>
      </c>
      <c r="F14">
        <v>0</v>
      </c>
      <c r="G14" t="s">
        <v>2</v>
      </c>
      <c r="H14">
        <v>1598.7351639999999</v>
      </c>
      <c r="I14">
        <v>0.34913300000000003</v>
      </c>
      <c r="J14" t="s">
        <v>3</v>
      </c>
      <c r="K14">
        <v>1585.2368260000001</v>
      </c>
      <c r="L14">
        <v>0.31056600000000001</v>
      </c>
      <c r="M14" t="s">
        <v>4</v>
      </c>
      <c r="N14">
        <v>495.385132</v>
      </c>
      <c r="O14">
        <v>8.0287999999999998E-2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1750</v>
      </c>
      <c r="D15" t="s">
        <v>1</v>
      </c>
      <c r="E15">
        <v>0</v>
      </c>
      <c r="F15">
        <v>0</v>
      </c>
      <c r="G15" t="s">
        <v>2</v>
      </c>
      <c r="H15">
        <v>1721.739341</v>
      </c>
      <c r="I15">
        <v>0.49271900000000002</v>
      </c>
      <c r="J15" t="s">
        <v>3</v>
      </c>
      <c r="K15">
        <v>1707.214048</v>
      </c>
      <c r="L15">
        <v>0.453926</v>
      </c>
      <c r="M15" t="s">
        <v>4</v>
      </c>
      <c r="N15">
        <v>533.49852299999998</v>
      </c>
      <c r="O15">
        <v>8.4712999999999997E-2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1875</v>
      </c>
      <c r="D16" t="s">
        <v>1</v>
      </c>
      <c r="E16">
        <v>0</v>
      </c>
      <c r="F16">
        <v>0</v>
      </c>
      <c r="G16" t="s">
        <v>2</v>
      </c>
      <c r="H16">
        <v>1844.7391500000001</v>
      </c>
      <c r="I16">
        <v>0.52875700000000003</v>
      </c>
      <c r="J16" t="s">
        <v>3</v>
      </c>
      <c r="K16">
        <v>1829.1894259999999</v>
      </c>
      <c r="L16">
        <v>0.51150600000000002</v>
      </c>
      <c r="M16" t="s">
        <v>4</v>
      </c>
      <c r="N16">
        <v>571.60805700000003</v>
      </c>
      <c r="O16">
        <v>9.2226000000000002E-2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2000</v>
      </c>
      <c r="D17" t="s">
        <v>1</v>
      </c>
      <c r="E17">
        <v>0</v>
      </c>
      <c r="F17">
        <v>0</v>
      </c>
      <c r="G17" t="s">
        <v>2</v>
      </c>
      <c r="H17">
        <v>1967.7487739999999</v>
      </c>
      <c r="I17">
        <v>0.67949899999999996</v>
      </c>
      <c r="J17" t="s">
        <v>3</v>
      </c>
      <c r="K17">
        <v>1951.1817040000001</v>
      </c>
      <c r="L17">
        <v>0.67779699999999998</v>
      </c>
      <c r="M17" t="s">
        <v>4</v>
      </c>
      <c r="N17">
        <v>609.70719099999997</v>
      </c>
      <c r="O17">
        <v>0.10129199999999999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2125</v>
      </c>
      <c r="D18" t="s">
        <v>1</v>
      </c>
      <c r="E18">
        <v>0</v>
      </c>
      <c r="F18">
        <v>0</v>
      </c>
      <c r="G18" t="s">
        <v>2</v>
      </c>
      <c r="H18">
        <v>2090.7173339999999</v>
      </c>
      <c r="I18">
        <v>0.78393599999999997</v>
      </c>
      <c r="J18" t="s">
        <v>3</v>
      </c>
      <c r="K18">
        <v>2073.1316059999999</v>
      </c>
      <c r="L18">
        <v>0.79603400000000002</v>
      </c>
      <c r="M18" t="s">
        <v>4</v>
      </c>
      <c r="N18">
        <v>647.81392600000004</v>
      </c>
      <c r="O18">
        <v>0.105527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2250</v>
      </c>
      <c r="D19" t="s">
        <v>1</v>
      </c>
      <c r="E19">
        <v>0</v>
      </c>
      <c r="F19">
        <v>0</v>
      </c>
      <c r="G19" t="s">
        <v>2</v>
      </c>
      <c r="H19">
        <v>2213.7349370000002</v>
      </c>
      <c r="I19">
        <v>0.90367299999999995</v>
      </c>
      <c r="J19" t="s">
        <v>3</v>
      </c>
      <c r="K19">
        <v>2195.1291460000002</v>
      </c>
      <c r="L19">
        <v>0.93832800000000005</v>
      </c>
      <c r="M19" t="s">
        <v>4</v>
      </c>
      <c r="N19">
        <v>685.91761399999996</v>
      </c>
      <c r="O19">
        <v>0.11870600000000001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2375</v>
      </c>
      <c r="D20" t="s">
        <v>1</v>
      </c>
      <c r="E20">
        <v>0</v>
      </c>
      <c r="F20">
        <v>0</v>
      </c>
      <c r="G20" t="s">
        <v>2</v>
      </c>
      <c r="H20">
        <v>2336.705649</v>
      </c>
      <c r="I20">
        <v>0.92299699999999996</v>
      </c>
      <c r="J20" t="s">
        <v>3</v>
      </c>
      <c r="K20">
        <v>2317.079663</v>
      </c>
      <c r="L20">
        <v>0.99098399999999998</v>
      </c>
      <c r="M20" t="s">
        <v>4</v>
      </c>
      <c r="N20">
        <v>724.02396499999998</v>
      </c>
      <c r="O20">
        <v>0.136544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2500</v>
      </c>
      <c r="D21" t="s">
        <v>1</v>
      </c>
      <c r="E21">
        <v>0</v>
      </c>
      <c r="F21">
        <v>0</v>
      </c>
      <c r="G21" t="s">
        <v>2</v>
      </c>
      <c r="H21">
        <v>2459.6811469999998</v>
      </c>
      <c r="I21">
        <v>0.92579199999999995</v>
      </c>
      <c r="J21" t="s">
        <v>3</v>
      </c>
      <c r="K21">
        <v>2439.0351460000002</v>
      </c>
      <c r="L21">
        <v>0.98791099999999998</v>
      </c>
      <c r="M21" t="s">
        <v>4</v>
      </c>
      <c r="N21">
        <v>762.12790399999994</v>
      </c>
      <c r="O21">
        <v>0.14812600000000001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250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375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500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625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750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875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1000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1125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1375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1500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1625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1750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1875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2000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2125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2250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2375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2500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125</v>
      </c>
      <c r="D42" t="s">
        <v>1</v>
      </c>
      <c r="E42">
        <v>0</v>
      </c>
      <c r="F42">
        <v>0</v>
      </c>
      <c r="G42" t="s">
        <v>2</v>
      </c>
      <c r="H42">
        <v>2871.5344679999998</v>
      </c>
      <c r="I42">
        <v>24859.720616999999</v>
      </c>
      <c r="J42" t="s">
        <v>3</v>
      </c>
      <c r="K42">
        <v>2870.3589109999998</v>
      </c>
      <c r="L42">
        <v>24851.235983999999</v>
      </c>
      <c r="M42" t="s">
        <v>4</v>
      </c>
      <c r="N42">
        <v>43.321502000000002</v>
      </c>
      <c r="O42">
        <v>2.0049999999999998E-3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250</v>
      </c>
      <c r="D43" t="s">
        <v>1</v>
      </c>
      <c r="E43">
        <v>0</v>
      </c>
      <c r="F43">
        <v>0</v>
      </c>
      <c r="G43" t="s">
        <v>2</v>
      </c>
      <c r="H43">
        <v>5725.6681049999997</v>
      </c>
      <c r="I43">
        <v>28007.144385</v>
      </c>
      <c r="J43" t="s">
        <v>3</v>
      </c>
      <c r="K43">
        <v>5723.3237499999996</v>
      </c>
      <c r="L43">
        <v>27998.081903999999</v>
      </c>
      <c r="M43" t="s">
        <v>4</v>
      </c>
      <c r="N43">
        <v>86.648741999999999</v>
      </c>
      <c r="O43">
        <v>5.1110000000000001E-3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375</v>
      </c>
      <c r="D44" t="s">
        <v>1</v>
      </c>
      <c r="E44">
        <v>0</v>
      </c>
      <c r="F44">
        <v>0</v>
      </c>
      <c r="G44" t="s">
        <v>2</v>
      </c>
      <c r="H44">
        <v>8593.3727149999995</v>
      </c>
      <c r="I44">
        <v>21541.881439000001</v>
      </c>
      <c r="J44" t="s">
        <v>3</v>
      </c>
      <c r="K44">
        <v>8589.8564449999994</v>
      </c>
      <c r="L44">
        <v>21536.211050999998</v>
      </c>
      <c r="M44" t="s">
        <v>4</v>
      </c>
      <c r="N44">
        <v>132.52711600000001</v>
      </c>
      <c r="O44">
        <v>317.23534599999999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500</v>
      </c>
      <c r="D45" t="s">
        <v>1</v>
      </c>
      <c r="E45">
        <v>0</v>
      </c>
      <c r="F45">
        <v>0</v>
      </c>
      <c r="G45" t="s">
        <v>2</v>
      </c>
      <c r="H45">
        <v>11490.959355000001</v>
      </c>
      <c r="I45">
        <v>29239.211766</v>
      </c>
      <c r="J45" t="s">
        <v>3</v>
      </c>
      <c r="K45">
        <v>11486.270194999999</v>
      </c>
      <c r="L45">
        <v>29233.066487</v>
      </c>
      <c r="M45" t="s">
        <v>4</v>
      </c>
      <c r="N45">
        <v>175.86425800000001</v>
      </c>
      <c r="O45">
        <v>317.06235199999998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625</v>
      </c>
      <c r="D46" t="s">
        <v>1</v>
      </c>
      <c r="E46">
        <v>0</v>
      </c>
      <c r="F46">
        <v>0</v>
      </c>
      <c r="G46" t="s">
        <v>2</v>
      </c>
      <c r="H46">
        <v>14356.869237999999</v>
      </c>
      <c r="I46">
        <v>43977.987820000002</v>
      </c>
      <c r="J46" t="s">
        <v>3</v>
      </c>
      <c r="K46">
        <v>14349.66252</v>
      </c>
      <c r="L46">
        <v>42973.070160000003</v>
      </c>
      <c r="M46" t="s">
        <v>4</v>
      </c>
      <c r="N46">
        <v>219.20300800000001</v>
      </c>
      <c r="O46">
        <v>316.97324600000002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750</v>
      </c>
      <c r="D47" t="s">
        <v>1</v>
      </c>
      <c r="E47">
        <v>0</v>
      </c>
      <c r="F47">
        <v>0</v>
      </c>
      <c r="G47" t="s">
        <v>2</v>
      </c>
      <c r="H47">
        <v>17221.806327999999</v>
      </c>
      <c r="I47">
        <v>39764.050227</v>
      </c>
      <c r="J47" t="s">
        <v>3</v>
      </c>
      <c r="K47">
        <v>17212.593945000001</v>
      </c>
      <c r="L47">
        <v>38929.060341999997</v>
      </c>
      <c r="M47" t="s">
        <v>4</v>
      </c>
      <c r="N47">
        <v>262.53553399999998</v>
      </c>
      <c r="O47">
        <v>316.90188799999999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875</v>
      </c>
      <c r="D48" t="s">
        <v>1</v>
      </c>
      <c r="E48">
        <v>0</v>
      </c>
      <c r="F48">
        <v>0</v>
      </c>
      <c r="G48" t="s">
        <v>2</v>
      </c>
      <c r="H48">
        <v>20079.274414</v>
      </c>
      <c r="I48">
        <v>29499.181714999999</v>
      </c>
      <c r="J48" t="s">
        <v>3</v>
      </c>
      <c r="K48">
        <v>20068.894608999999</v>
      </c>
      <c r="L48">
        <v>29079.647525</v>
      </c>
      <c r="M48" t="s">
        <v>4</v>
      </c>
      <c r="N48">
        <v>305.87928499999998</v>
      </c>
      <c r="O48">
        <v>316.90337099999999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1000</v>
      </c>
      <c r="D49" t="s">
        <v>1</v>
      </c>
      <c r="E49">
        <v>0</v>
      </c>
      <c r="F49">
        <v>0</v>
      </c>
      <c r="G49" t="s">
        <v>2</v>
      </c>
      <c r="H49">
        <v>22946.741991999999</v>
      </c>
      <c r="I49">
        <v>51603.611732999998</v>
      </c>
      <c r="J49" t="s">
        <v>3</v>
      </c>
      <c r="K49">
        <v>22935.187187</v>
      </c>
      <c r="L49">
        <v>51297.540077999998</v>
      </c>
      <c r="M49" t="s">
        <v>4</v>
      </c>
      <c r="N49">
        <v>349.205085</v>
      </c>
      <c r="O49">
        <v>316.95029899999997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1125</v>
      </c>
      <c r="D50" t="s">
        <v>1</v>
      </c>
      <c r="E50">
        <v>0</v>
      </c>
      <c r="F50">
        <v>0</v>
      </c>
      <c r="G50" t="s">
        <v>2</v>
      </c>
      <c r="H50">
        <v>25831.413983999999</v>
      </c>
      <c r="I50">
        <v>60649.780814999998</v>
      </c>
      <c r="J50" t="s">
        <v>3</v>
      </c>
      <c r="K50">
        <v>25818.686836000001</v>
      </c>
      <c r="L50">
        <v>59483.146781000003</v>
      </c>
      <c r="M50" t="s">
        <v>4</v>
      </c>
      <c r="N50">
        <v>392.544128</v>
      </c>
      <c r="O50">
        <v>316.76189399999998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1250</v>
      </c>
      <c r="D51" t="s">
        <v>1</v>
      </c>
      <c r="E51">
        <v>0</v>
      </c>
      <c r="F51">
        <v>0</v>
      </c>
      <c r="G51" t="s">
        <v>2</v>
      </c>
      <c r="H51">
        <v>28675.701719000001</v>
      </c>
      <c r="I51">
        <v>61039.874096</v>
      </c>
      <c r="J51" t="s">
        <v>3</v>
      </c>
      <c r="K51">
        <v>28661.807148</v>
      </c>
      <c r="L51">
        <v>59773.857527</v>
      </c>
      <c r="M51" t="s">
        <v>4</v>
      </c>
      <c r="N51">
        <v>435.87059399999998</v>
      </c>
      <c r="O51">
        <v>317.11352699999998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1375</v>
      </c>
      <c r="D52" t="s">
        <v>1</v>
      </c>
      <c r="E52">
        <v>0</v>
      </c>
      <c r="F52">
        <v>0</v>
      </c>
      <c r="G52" t="s">
        <v>2</v>
      </c>
      <c r="H52">
        <v>31563.820586000002</v>
      </c>
      <c r="I52">
        <v>71730.924106999999</v>
      </c>
      <c r="J52" t="s">
        <v>3</v>
      </c>
      <c r="K52">
        <v>31548.751992000001</v>
      </c>
      <c r="L52">
        <v>70889.364663999993</v>
      </c>
      <c r="M52" t="s">
        <v>4</v>
      </c>
      <c r="N52">
        <v>479.21593100000001</v>
      </c>
      <c r="O52">
        <v>316.94882999999999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1500</v>
      </c>
      <c r="D53" t="s">
        <v>1</v>
      </c>
      <c r="E53">
        <v>0</v>
      </c>
      <c r="F53">
        <v>0</v>
      </c>
      <c r="G53" t="s">
        <v>2</v>
      </c>
      <c r="H53">
        <v>34415.048359</v>
      </c>
      <c r="I53">
        <v>81626.296390999996</v>
      </c>
      <c r="J53" t="s">
        <v>3</v>
      </c>
      <c r="K53">
        <v>34398.813593999999</v>
      </c>
      <c r="L53">
        <v>80198.025483000005</v>
      </c>
      <c r="M53" t="s">
        <v>4</v>
      </c>
      <c r="N53">
        <v>522.54729999999995</v>
      </c>
      <c r="O53">
        <v>316.587602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1625</v>
      </c>
      <c r="D54" t="s">
        <v>1</v>
      </c>
      <c r="E54">
        <v>0</v>
      </c>
      <c r="F54">
        <v>0</v>
      </c>
      <c r="G54" t="s">
        <v>2</v>
      </c>
      <c r="H54">
        <v>37269.485859</v>
      </c>
      <c r="I54">
        <v>85226.872917999994</v>
      </c>
      <c r="J54" t="s">
        <v>3</v>
      </c>
      <c r="K54">
        <v>37252.084999999999</v>
      </c>
      <c r="L54">
        <v>83794.670769000004</v>
      </c>
      <c r="M54" t="s">
        <v>4</v>
      </c>
      <c r="N54">
        <v>565.89403700000003</v>
      </c>
      <c r="O54">
        <v>318.18027899999998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1750</v>
      </c>
      <c r="D55" t="s">
        <v>1</v>
      </c>
      <c r="E55">
        <v>0</v>
      </c>
      <c r="F55">
        <v>0</v>
      </c>
      <c r="G55" t="s">
        <v>2</v>
      </c>
      <c r="H55">
        <v>40131.487655999998</v>
      </c>
      <c r="I55">
        <v>64310.682305000002</v>
      </c>
      <c r="J55" t="s">
        <v>3</v>
      </c>
      <c r="K55">
        <v>40112.903594000003</v>
      </c>
      <c r="L55">
        <v>63384.453513</v>
      </c>
      <c r="M55" t="s">
        <v>4</v>
      </c>
      <c r="N55">
        <v>609.21779200000003</v>
      </c>
      <c r="O55">
        <v>317.88955499999997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1875</v>
      </c>
      <c r="D56" t="s">
        <v>1</v>
      </c>
      <c r="E56">
        <v>0</v>
      </c>
      <c r="F56">
        <v>0</v>
      </c>
      <c r="G56" t="s">
        <v>2</v>
      </c>
      <c r="H56">
        <v>42988.182030999997</v>
      </c>
      <c r="I56">
        <v>94178.985742000004</v>
      </c>
      <c r="J56" t="s">
        <v>3</v>
      </c>
      <c r="K56">
        <v>42968.433203000001</v>
      </c>
      <c r="L56">
        <v>93467.385133999996</v>
      </c>
      <c r="M56" t="s">
        <v>4</v>
      </c>
      <c r="N56">
        <v>652.54598499999997</v>
      </c>
      <c r="O56">
        <v>317.77157299999999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2000</v>
      </c>
      <c r="D57" t="s">
        <v>1</v>
      </c>
      <c r="E57">
        <v>0</v>
      </c>
      <c r="F57">
        <v>0</v>
      </c>
      <c r="G57" t="s">
        <v>2</v>
      </c>
      <c r="H57">
        <v>45833.251719</v>
      </c>
      <c r="I57">
        <v>104953.33225799999</v>
      </c>
      <c r="J57" t="s">
        <v>3</v>
      </c>
      <c r="K57">
        <v>45812.334062000002</v>
      </c>
      <c r="L57">
        <v>104094.83014200001</v>
      </c>
      <c r="M57" t="s">
        <v>4</v>
      </c>
      <c r="N57">
        <v>695.87458300000003</v>
      </c>
      <c r="O57">
        <v>317.46624100000002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2125</v>
      </c>
      <c r="D58" t="s">
        <v>1</v>
      </c>
      <c r="E58">
        <v>0</v>
      </c>
      <c r="F58">
        <v>0</v>
      </c>
      <c r="G58" t="s">
        <v>2</v>
      </c>
      <c r="H58">
        <v>48710.754999999997</v>
      </c>
      <c r="I58">
        <v>102994.530814</v>
      </c>
      <c r="J58" t="s">
        <v>3</v>
      </c>
      <c r="K58">
        <v>48688.667344000001</v>
      </c>
      <c r="L58">
        <v>102205.658175</v>
      </c>
      <c r="M58" t="s">
        <v>4</v>
      </c>
      <c r="N58">
        <v>739.18254200000001</v>
      </c>
      <c r="O58">
        <v>317.76382000000001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2250</v>
      </c>
      <c r="D59" t="s">
        <v>1</v>
      </c>
      <c r="E59">
        <v>0</v>
      </c>
      <c r="F59">
        <v>0</v>
      </c>
      <c r="G59" t="s">
        <v>2</v>
      </c>
      <c r="H59">
        <v>51611.756093999997</v>
      </c>
      <c r="I59">
        <v>117028.545705</v>
      </c>
      <c r="J59" t="s">
        <v>3</v>
      </c>
      <c r="K59">
        <v>51588.494687999999</v>
      </c>
      <c r="L59">
        <v>116764.854861</v>
      </c>
      <c r="M59" t="s">
        <v>4</v>
      </c>
      <c r="N59">
        <v>784.16990599999997</v>
      </c>
      <c r="O59">
        <v>444.75804599999998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2375</v>
      </c>
      <c r="D60" t="s">
        <v>1</v>
      </c>
      <c r="E60">
        <v>0</v>
      </c>
      <c r="F60">
        <v>0</v>
      </c>
      <c r="G60" t="s">
        <v>2</v>
      </c>
      <c r="H60">
        <v>54459.944218999997</v>
      </c>
      <c r="I60">
        <v>118122.63088</v>
      </c>
      <c r="J60" t="s">
        <v>3</v>
      </c>
      <c r="K60">
        <v>54435.522812000003</v>
      </c>
      <c r="L60">
        <v>118014.50598</v>
      </c>
      <c r="M60" t="s">
        <v>4</v>
      </c>
      <c r="N60">
        <v>827.49688000000003</v>
      </c>
      <c r="O60">
        <v>444.75105300000001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2500</v>
      </c>
      <c r="D61" t="s">
        <v>1</v>
      </c>
      <c r="E61">
        <v>0</v>
      </c>
      <c r="F61">
        <v>0</v>
      </c>
      <c r="G61" t="s">
        <v>2</v>
      </c>
      <c r="H61">
        <v>57305.949844000002</v>
      </c>
      <c r="I61">
        <v>105998.67458399999</v>
      </c>
      <c r="J61" t="s">
        <v>3</v>
      </c>
      <c r="K61">
        <v>57280.361094</v>
      </c>
      <c r="L61">
        <v>106037.545383</v>
      </c>
      <c r="M61" t="s">
        <v>4</v>
      </c>
      <c r="N61">
        <v>870.83536700000002</v>
      </c>
      <c r="O61">
        <v>444.42954400000002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125</v>
      </c>
      <c r="D62" t="s">
        <v>1</v>
      </c>
      <c r="E62">
        <v>0</v>
      </c>
      <c r="F62">
        <v>0</v>
      </c>
      <c r="G62" t="s">
        <v>2</v>
      </c>
      <c r="H62">
        <v>102.970759</v>
      </c>
      <c r="I62">
        <v>6.3465999999999995E-2</v>
      </c>
      <c r="J62" t="s">
        <v>3</v>
      </c>
      <c r="K62">
        <v>102.04529100000001</v>
      </c>
      <c r="L62">
        <v>7.3588000000000001E-2</v>
      </c>
      <c r="M62" t="s">
        <v>4</v>
      </c>
      <c r="N62">
        <v>21.664529000000002</v>
      </c>
      <c r="O62">
        <v>8.5229999999999993E-3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250</v>
      </c>
      <c r="D63" t="s">
        <v>1</v>
      </c>
      <c r="E63">
        <v>0</v>
      </c>
      <c r="F63">
        <v>0</v>
      </c>
      <c r="G63" t="s">
        <v>2</v>
      </c>
      <c r="H63">
        <v>205.663082</v>
      </c>
      <c r="I63">
        <v>0.24916099999999999</v>
      </c>
      <c r="J63" t="s">
        <v>3</v>
      </c>
      <c r="K63">
        <v>203.85462999999999</v>
      </c>
      <c r="L63">
        <v>0.25351499999999999</v>
      </c>
      <c r="M63" t="s">
        <v>4</v>
      </c>
      <c r="N63">
        <v>43.211340999999997</v>
      </c>
      <c r="O63">
        <v>2.1367000000000001E-2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375</v>
      </c>
      <c r="D64" t="s">
        <v>1</v>
      </c>
      <c r="E64">
        <v>0</v>
      </c>
      <c r="F64">
        <v>0</v>
      </c>
      <c r="G64" t="s">
        <v>2</v>
      </c>
      <c r="H64">
        <v>308.364172</v>
      </c>
      <c r="I64">
        <v>0.55631900000000001</v>
      </c>
      <c r="J64" t="s">
        <v>3</v>
      </c>
      <c r="K64">
        <v>305.67447099999998</v>
      </c>
      <c r="L64">
        <v>0.55590099999999998</v>
      </c>
      <c r="M64" t="s">
        <v>4</v>
      </c>
      <c r="N64">
        <v>64.755976000000004</v>
      </c>
      <c r="O64">
        <v>4.3156E-2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500</v>
      </c>
      <c r="D65" t="s">
        <v>1</v>
      </c>
      <c r="E65">
        <v>0</v>
      </c>
      <c r="F65">
        <v>0</v>
      </c>
      <c r="G65" t="s">
        <v>2</v>
      </c>
      <c r="H65">
        <v>411.06835000000001</v>
      </c>
      <c r="I65">
        <v>0.98907699999999998</v>
      </c>
      <c r="J65" t="s">
        <v>3</v>
      </c>
      <c r="K65">
        <v>407.50135699999998</v>
      </c>
      <c r="L65">
        <v>0.979769</v>
      </c>
      <c r="M65" t="s">
        <v>4</v>
      </c>
      <c r="N65">
        <v>86.301745999999994</v>
      </c>
      <c r="O65">
        <v>7.3851E-2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625</v>
      </c>
      <c r="D66" t="s">
        <v>1</v>
      </c>
      <c r="E66">
        <v>0</v>
      </c>
      <c r="F66">
        <v>0</v>
      </c>
      <c r="G66" t="s">
        <v>2</v>
      </c>
      <c r="H66">
        <v>513.78308600000003</v>
      </c>
      <c r="I66">
        <v>1.5481720000000001</v>
      </c>
      <c r="J66" t="s">
        <v>3</v>
      </c>
      <c r="K66">
        <v>509.33950900000002</v>
      </c>
      <c r="L66">
        <v>1.5363340000000001</v>
      </c>
      <c r="M66" t="s">
        <v>4</v>
      </c>
      <c r="N66">
        <v>107.847206</v>
      </c>
      <c r="O66">
        <v>0.11418200000000001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750</v>
      </c>
      <c r="D67" t="s">
        <v>1</v>
      </c>
      <c r="E67">
        <v>0</v>
      </c>
      <c r="F67">
        <v>0</v>
      </c>
      <c r="G67" t="s">
        <v>2</v>
      </c>
      <c r="H67">
        <v>616.50979400000006</v>
      </c>
      <c r="I67">
        <v>2.247652</v>
      </c>
      <c r="J67" t="s">
        <v>3</v>
      </c>
      <c r="K67">
        <v>611.18370800000002</v>
      </c>
      <c r="L67">
        <v>2.2143220000000001</v>
      </c>
      <c r="M67" t="s">
        <v>4</v>
      </c>
      <c r="N67">
        <v>129.394024</v>
      </c>
      <c r="O67">
        <v>0.164655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875</v>
      </c>
      <c r="D68" t="s">
        <v>1</v>
      </c>
      <c r="E68">
        <v>0</v>
      </c>
      <c r="F68">
        <v>0</v>
      </c>
      <c r="G68" t="s">
        <v>2</v>
      </c>
      <c r="H68">
        <v>719.24106300000005</v>
      </c>
      <c r="I68">
        <v>3.06894</v>
      </c>
      <c r="J68" t="s">
        <v>3</v>
      </c>
      <c r="K68">
        <v>713.03214200000002</v>
      </c>
      <c r="L68">
        <v>3.002796</v>
      </c>
      <c r="M68" t="s">
        <v>4</v>
      </c>
      <c r="N68">
        <v>150.940144</v>
      </c>
      <c r="O68">
        <v>0.22230800000000001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1000</v>
      </c>
      <c r="D69" t="s">
        <v>1</v>
      </c>
      <c r="E69">
        <v>0</v>
      </c>
      <c r="F69">
        <v>0</v>
      </c>
      <c r="G69" t="s">
        <v>2</v>
      </c>
      <c r="H69">
        <v>821.97987899999998</v>
      </c>
      <c r="I69">
        <v>4.0080549999999997</v>
      </c>
      <c r="J69" t="s">
        <v>3</v>
      </c>
      <c r="K69">
        <v>814.88982199999998</v>
      </c>
      <c r="L69">
        <v>3.9321549999999998</v>
      </c>
      <c r="M69" t="s">
        <v>4</v>
      </c>
      <c r="N69">
        <v>172.485468</v>
      </c>
      <c r="O69">
        <v>0.28984599999999999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1125</v>
      </c>
      <c r="D70" t="s">
        <v>1</v>
      </c>
      <c r="E70">
        <v>0</v>
      </c>
      <c r="F70">
        <v>0</v>
      </c>
      <c r="G70" t="s">
        <v>2</v>
      </c>
      <c r="H70">
        <v>924.73245799999995</v>
      </c>
      <c r="I70">
        <v>5.0719159999999999</v>
      </c>
      <c r="J70" t="s">
        <v>3</v>
      </c>
      <c r="K70">
        <v>916.75578900000005</v>
      </c>
      <c r="L70">
        <v>4.9810749999999997</v>
      </c>
      <c r="M70" t="s">
        <v>4</v>
      </c>
      <c r="N70">
        <v>194.03227100000001</v>
      </c>
      <c r="O70">
        <v>0.367952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1250</v>
      </c>
      <c r="D71" t="s">
        <v>1</v>
      </c>
      <c r="E71">
        <v>0</v>
      </c>
      <c r="F71">
        <v>0</v>
      </c>
      <c r="G71" t="s">
        <v>2</v>
      </c>
      <c r="H71">
        <v>1027.5134740000001</v>
      </c>
      <c r="I71">
        <v>6.3415559999999997</v>
      </c>
      <c r="J71" t="s">
        <v>3</v>
      </c>
      <c r="K71">
        <v>1018.631545</v>
      </c>
      <c r="L71">
        <v>6.1679329999999997</v>
      </c>
      <c r="M71" t="s">
        <v>4</v>
      </c>
      <c r="N71">
        <v>215.57769300000001</v>
      </c>
      <c r="O71">
        <v>0.452461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1375</v>
      </c>
      <c r="D72" t="s">
        <v>1</v>
      </c>
      <c r="E72">
        <v>0</v>
      </c>
      <c r="F72">
        <v>0</v>
      </c>
      <c r="G72" t="s">
        <v>2</v>
      </c>
      <c r="H72">
        <v>1130.3191139999999</v>
      </c>
      <c r="I72">
        <v>7.7247240000000001</v>
      </c>
      <c r="J72" t="s">
        <v>3</v>
      </c>
      <c r="K72">
        <v>1120.5180829999999</v>
      </c>
      <c r="L72">
        <v>7.4534760000000002</v>
      </c>
      <c r="M72" t="s">
        <v>4</v>
      </c>
      <c r="N72">
        <v>237.12307200000001</v>
      </c>
      <c r="O72">
        <v>0.54496100000000003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1500</v>
      </c>
      <c r="D73" t="s">
        <v>1</v>
      </c>
      <c r="E73">
        <v>0</v>
      </c>
      <c r="F73">
        <v>0</v>
      </c>
      <c r="G73" t="s">
        <v>2</v>
      </c>
      <c r="H73">
        <v>1233.1174000000001</v>
      </c>
      <c r="I73">
        <v>9.1269679999999997</v>
      </c>
      <c r="J73" t="s">
        <v>3</v>
      </c>
      <c r="K73">
        <v>1222.4057519999999</v>
      </c>
      <c r="L73">
        <v>8.8248320000000007</v>
      </c>
      <c r="M73" t="s">
        <v>4</v>
      </c>
      <c r="N73">
        <v>258.66931</v>
      </c>
      <c r="O73">
        <v>0.64734499999999995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1625</v>
      </c>
      <c r="D74" t="s">
        <v>1</v>
      </c>
      <c r="E74">
        <v>0</v>
      </c>
      <c r="F74">
        <v>0</v>
      </c>
      <c r="G74" t="s">
        <v>2</v>
      </c>
      <c r="H74">
        <v>1335.910764</v>
      </c>
      <c r="I74">
        <v>10.75783</v>
      </c>
      <c r="J74" t="s">
        <v>3</v>
      </c>
      <c r="K74">
        <v>1324.2932350000001</v>
      </c>
      <c r="L74">
        <v>10.372902</v>
      </c>
      <c r="M74" t="s">
        <v>4</v>
      </c>
      <c r="N74">
        <v>280.21592800000002</v>
      </c>
      <c r="O74">
        <v>0.76122699999999999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1750</v>
      </c>
      <c r="D75" t="s">
        <v>1</v>
      </c>
      <c r="E75">
        <v>0</v>
      </c>
      <c r="F75">
        <v>0</v>
      </c>
      <c r="G75" t="s">
        <v>2</v>
      </c>
      <c r="H75">
        <v>1438.697795</v>
      </c>
      <c r="I75">
        <v>12.517538</v>
      </c>
      <c r="J75" t="s">
        <v>3</v>
      </c>
      <c r="K75">
        <v>1426.181865</v>
      </c>
      <c r="L75">
        <v>12.030033</v>
      </c>
      <c r="M75" t="s">
        <v>4</v>
      </c>
      <c r="N75">
        <v>301.76205399999998</v>
      </c>
      <c r="O75">
        <v>0.88458700000000001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1875</v>
      </c>
      <c r="D76" t="s">
        <v>1</v>
      </c>
      <c r="E76">
        <v>0</v>
      </c>
      <c r="F76">
        <v>0</v>
      </c>
      <c r="G76" t="s">
        <v>2</v>
      </c>
      <c r="H76">
        <v>1541.5040770000001</v>
      </c>
      <c r="I76">
        <v>14.406993999999999</v>
      </c>
      <c r="J76" t="s">
        <v>3</v>
      </c>
      <c r="K76">
        <v>1528.0800509999999</v>
      </c>
      <c r="L76">
        <v>13.802008000000001</v>
      </c>
      <c r="M76" t="s">
        <v>4</v>
      </c>
      <c r="N76">
        <v>323.307996</v>
      </c>
      <c r="O76">
        <v>1.014669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2000</v>
      </c>
      <c r="D77" t="s">
        <v>1</v>
      </c>
      <c r="E77">
        <v>0</v>
      </c>
      <c r="F77">
        <v>0</v>
      </c>
      <c r="G77" t="s">
        <v>2</v>
      </c>
      <c r="H77">
        <v>1644.303621</v>
      </c>
      <c r="I77">
        <v>16.385764999999999</v>
      </c>
      <c r="J77" t="s">
        <v>3</v>
      </c>
      <c r="K77">
        <v>1629.9754370000001</v>
      </c>
      <c r="L77">
        <v>15.673216</v>
      </c>
      <c r="M77" t="s">
        <v>4</v>
      </c>
      <c r="N77">
        <v>344.85309899999999</v>
      </c>
      <c r="O77">
        <v>1.1527400000000001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2125</v>
      </c>
      <c r="D78" t="s">
        <v>1</v>
      </c>
      <c r="E78">
        <v>0</v>
      </c>
      <c r="F78">
        <v>0</v>
      </c>
      <c r="G78" t="s">
        <v>2</v>
      </c>
      <c r="H78">
        <v>1747.0941869999999</v>
      </c>
      <c r="I78">
        <v>18.398534999999999</v>
      </c>
      <c r="J78" t="s">
        <v>3</v>
      </c>
      <c r="K78">
        <v>1731.8702949999999</v>
      </c>
      <c r="L78">
        <v>17.565816000000002</v>
      </c>
      <c r="M78" t="s">
        <v>4</v>
      </c>
      <c r="N78">
        <v>366.39813700000002</v>
      </c>
      <c r="O78">
        <v>1.289952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2250</v>
      </c>
      <c r="D79" t="s">
        <v>1</v>
      </c>
      <c r="E79">
        <v>0</v>
      </c>
      <c r="F79">
        <v>0</v>
      </c>
      <c r="G79" t="s">
        <v>2</v>
      </c>
      <c r="H79">
        <v>1849.8912479999999</v>
      </c>
      <c r="I79">
        <v>20.501154</v>
      </c>
      <c r="J79" t="s">
        <v>3</v>
      </c>
      <c r="K79">
        <v>1833.7721389999999</v>
      </c>
      <c r="L79">
        <v>19.565753000000001</v>
      </c>
      <c r="M79" t="s">
        <v>4</v>
      </c>
      <c r="N79">
        <v>387.94220200000001</v>
      </c>
      <c r="O79">
        <v>1.4344600000000001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2375</v>
      </c>
      <c r="D80" t="s">
        <v>1</v>
      </c>
      <c r="E80">
        <v>0</v>
      </c>
      <c r="F80">
        <v>0</v>
      </c>
      <c r="G80" t="s">
        <v>2</v>
      </c>
      <c r="H80">
        <v>1952.682671</v>
      </c>
      <c r="I80">
        <v>22.749775</v>
      </c>
      <c r="J80" t="s">
        <v>3</v>
      </c>
      <c r="K80">
        <v>1935.6734080000001</v>
      </c>
      <c r="L80">
        <v>21.710367999999999</v>
      </c>
      <c r="M80" t="s">
        <v>4</v>
      </c>
      <c r="N80">
        <v>409.486492</v>
      </c>
      <c r="O80">
        <v>1.5901099999999999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2500</v>
      </c>
      <c r="D81" t="s">
        <v>1</v>
      </c>
      <c r="E81">
        <v>0</v>
      </c>
      <c r="F81">
        <v>0</v>
      </c>
      <c r="G81" t="s">
        <v>2</v>
      </c>
      <c r="H81">
        <v>2055.4685209999998</v>
      </c>
      <c r="I81">
        <v>25.132231000000001</v>
      </c>
      <c r="J81" t="s">
        <v>3</v>
      </c>
      <c r="K81">
        <v>2037.5810080000001</v>
      </c>
      <c r="L81">
        <v>23.990165999999999</v>
      </c>
      <c r="M81" t="s">
        <v>4</v>
      </c>
      <c r="N81">
        <v>431.03050000000002</v>
      </c>
      <c r="O81">
        <v>1.7612969999999999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125</v>
      </c>
      <c r="D82" t="s">
        <v>1</v>
      </c>
      <c r="E82">
        <v>0</v>
      </c>
      <c r="F82">
        <v>0</v>
      </c>
      <c r="G82" t="s">
        <v>2</v>
      </c>
      <c r="H82">
        <v>117.912272</v>
      </c>
      <c r="I82">
        <v>2.9559999999999999E-3</v>
      </c>
      <c r="J82" t="s">
        <v>3</v>
      </c>
      <c r="K82">
        <v>116.885403</v>
      </c>
      <c r="L82">
        <v>3.0430000000000001E-3</v>
      </c>
      <c r="M82" t="s">
        <v>4</v>
      </c>
      <c r="N82">
        <v>36.639139</v>
      </c>
      <c r="O82">
        <v>1.206E-3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250</v>
      </c>
      <c r="D83" t="s">
        <v>1</v>
      </c>
      <c r="E83">
        <v>0</v>
      </c>
      <c r="F83">
        <v>0</v>
      </c>
      <c r="G83" t="s">
        <v>2</v>
      </c>
      <c r="H83">
        <v>235.56542400000001</v>
      </c>
      <c r="I83">
        <v>7.7210000000000004E-3</v>
      </c>
      <c r="J83" t="s">
        <v>3</v>
      </c>
      <c r="K83">
        <v>233.527692</v>
      </c>
      <c r="L83">
        <v>4.5760000000000002E-3</v>
      </c>
      <c r="M83" t="s">
        <v>4</v>
      </c>
      <c r="N83">
        <v>73.163096999999993</v>
      </c>
      <c r="O83">
        <v>2.0790000000000001E-3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375</v>
      </c>
      <c r="D84" t="s">
        <v>1</v>
      </c>
      <c r="E84">
        <v>0</v>
      </c>
      <c r="F84">
        <v>0</v>
      </c>
      <c r="G84" t="s">
        <v>2</v>
      </c>
      <c r="H84">
        <v>353.22838300000001</v>
      </c>
      <c r="I84">
        <v>1.3462E-2</v>
      </c>
      <c r="J84" t="s">
        <v>3</v>
      </c>
      <c r="K84">
        <v>350.18327699999998</v>
      </c>
      <c r="L84">
        <v>7.6779999999999999E-3</v>
      </c>
      <c r="M84" t="s">
        <v>4</v>
      </c>
      <c r="N84">
        <v>109.689351</v>
      </c>
      <c r="O84">
        <v>3.9779999999999998E-3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500</v>
      </c>
      <c r="D85" t="s">
        <v>1</v>
      </c>
      <c r="E85">
        <v>0</v>
      </c>
      <c r="F85">
        <v>0</v>
      </c>
      <c r="G85" t="s">
        <v>2</v>
      </c>
      <c r="H85">
        <v>470.893956</v>
      </c>
      <c r="I85">
        <v>2.2630999999999998E-2</v>
      </c>
      <c r="J85" t="s">
        <v>3</v>
      </c>
      <c r="K85">
        <v>466.84192100000001</v>
      </c>
      <c r="L85">
        <v>1.1864E-2</v>
      </c>
      <c r="M85" t="s">
        <v>4</v>
      </c>
      <c r="N85">
        <v>146.21267900000001</v>
      </c>
      <c r="O85">
        <v>7.0369999999999999E-3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625</v>
      </c>
      <c r="D86" t="s">
        <v>1</v>
      </c>
      <c r="E86">
        <v>0</v>
      </c>
      <c r="F86">
        <v>0</v>
      </c>
      <c r="G86" t="s">
        <v>2</v>
      </c>
      <c r="H86">
        <v>588.56671900000003</v>
      </c>
      <c r="I86">
        <v>3.2992E-2</v>
      </c>
      <c r="J86" t="s">
        <v>3</v>
      </c>
      <c r="K86">
        <v>583.50886400000002</v>
      </c>
      <c r="L86">
        <v>1.7294E-2</v>
      </c>
      <c r="M86" t="s">
        <v>4</v>
      </c>
      <c r="N86">
        <v>182.73528099999999</v>
      </c>
      <c r="O86">
        <v>1.0436000000000001E-2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750</v>
      </c>
      <c r="D87" t="s">
        <v>1</v>
      </c>
      <c r="E87">
        <v>0</v>
      </c>
      <c r="F87">
        <v>0</v>
      </c>
      <c r="G87" t="s">
        <v>2</v>
      </c>
      <c r="H87">
        <v>706.24879899999996</v>
      </c>
      <c r="I87">
        <v>4.6411000000000001E-2</v>
      </c>
      <c r="J87" t="s">
        <v>3</v>
      </c>
      <c r="K87">
        <v>700.18518600000004</v>
      </c>
      <c r="L87">
        <v>2.3462E-2</v>
      </c>
      <c r="M87" t="s">
        <v>4</v>
      </c>
      <c r="N87">
        <v>219.25929400000001</v>
      </c>
      <c r="O87">
        <v>1.4925000000000001E-2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875</v>
      </c>
      <c r="D88" t="s">
        <v>1</v>
      </c>
      <c r="E88">
        <v>0</v>
      </c>
      <c r="F88">
        <v>0</v>
      </c>
      <c r="G88" t="s">
        <v>2</v>
      </c>
      <c r="H88">
        <v>823.939348</v>
      </c>
      <c r="I88">
        <v>6.5192E-2</v>
      </c>
      <c r="J88" t="s">
        <v>3</v>
      </c>
      <c r="K88">
        <v>816.86950899999999</v>
      </c>
      <c r="L88">
        <v>3.2453000000000003E-2</v>
      </c>
      <c r="M88" t="s">
        <v>4</v>
      </c>
      <c r="N88">
        <v>255.78524999999999</v>
      </c>
      <c r="O88">
        <v>2.0532999999999999E-2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1000</v>
      </c>
      <c r="D89" t="s">
        <v>1</v>
      </c>
      <c r="E89">
        <v>0</v>
      </c>
      <c r="F89">
        <v>0</v>
      </c>
      <c r="G89" t="s">
        <v>2</v>
      </c>
      <c r="H89">
        <v>941.64355599999999</v>
      </c>
      <c r="I89">
        <v>8.2969000000000001E-2</v>
      </c>
      <c r="J89" t="s">
        <v>3</v>
      </c>
      <c r="K89">
        <v>933.56083100000001</v>
      </c>
      <c r="L89">
        <v>4.1361000000000002E-2</v>
      </c>
      <c r="M89" t="s">
        <v>4</v>
      </c>
      <c r="N89">
        <v>292.30735399999998</v>
      </c>
      <c r="O89">
        <v>2.6282E-2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1125</v>
      </c>
      <c r="D90" t="s">
        <v>1</v>
      </c>
      <c r="E90">
        <v>0</v>
      </c>
      <c r="F90">
        <v>0</v>
      </c>
      <c r="G90" t="s">
        <v>2</v>
      </c>
      <c r="H90">
        <v>1059.388796</v>
      </c>
      <c r="I90">
        <v>0.10657899999999999</v>
      </c>
      <c r="J90" t="s">
        <v>3</v>
      </c>
      <c r="K90">
        <v>1050.2639790000001</v>
      </c>
      <c r="L90">
        <v>4.9085999999999998E-2</v>
      </c>
      <c r="M90" t="s">
        <v>4</v>
      </c>
      <c r="N90">
        <v>328.83401500000002</v>
      </c>
      <c r="O90">
        <v>3.3745999999999998E-2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1250</v>
      </c>
      <c r="D91" t="s">
        <v>1</v>
      </c>
      <c r="E91">
        <v>0</v>
      </c>
      <c r="F91">
        <v>0</v>
      </c>
      <c r="G91" t="s">
        <v>2</v>
      </c>
      <c r="H91">
        <v>1177.131572</v>
      </c>
      <c r="I91">
        <v>0.144645</v>
      </c>
      <c r="J91" t="s">
        <v>3</v>
      </c>
      <c r="K91">
        <v>1166.96387</v>
      </c>
      <c r="L91">
        <v>6.0430999999999999E-2</v>
      </c>
      <c r="M91" t="s">
        <v>4</v>
      </c>
      <c r="N91">
        <v>365.35699399999999</v>
      </c>
      <c r="O91">
        <v>4.1206E-2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1375</v>
      </c>
      <c r="D92" t="s">
        <v>1</v>
      </c>
      <c r="E92">
        <v>0</v>
      </c>
      <c r="F92">
        <v>0</v>
      </c>
      <c r="G92" t="s">
        <v>2</v>
      </c>
      <c r="H92">
        <v>1294.874697</v>
      </c>
      <c r="I92">
        <v>0.19215299999999999</v>
      </c>
      <c r="J92" t="s">
        <v>3</v>
      </c>
      <c r="K92">
        <v>1283.668901</v>
      </c>
      <c r="L92">
        <v>7.3958999999999997E-2</v>
      </c>
      <c r="M92" t="s">
        <v>4</v>
      </c>
      <c r="N92">
        <v>401.88104700000002</v>
      </c>
      <c r="O92">
        <v>4.9491E-2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1500</v>
      </c>
      <c r="D93" t="s">
        <v>1</v>
      </c>
      <c r="E93">
        <v>0</v>
      </c>
      <c r="F93">
        <v>0</v>
      </c>
      <c r="G93" t="s">
        <v>2</v>
      </c>
      <c r="H93">
        <v>1412.6182200000001</v>
      </c>
      <c r="I93">
        <v>0.243287</v>
      </c>
      <c r="J93" t="s">
        <v>3</v>
      </c>
      <c r="K93">
        <v>1400.3791719999999</v>
      </c>
      <c r="L93">
        <v>8.8506000000000001E-2</v>
      </c>
      <c r="M93" t="s">
        <v>4</v>
      </c>
      <c r="N93">
        <v>438.40510899999998</v>
      </c>
      <c r="O93">
        <v>5.9381000000000003E-2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1625</v>
      </c>
      <c r="D94" t="s">
        <v>1</v>
      </c>
      <c r="E94">
        <v>0</v>
      </c>
      <c r="F94">
        <v>0</v>
      </c>
      <c r="G94" t="s">
        <v>2</v>
      </c>
      <c r="H94">
        <v>1530.37491</v>
      </c>
      <c r="I94">
        <v>0.29465799999999998</v>
      </c>
      <c r="J94" t="s">
        <v>3</v>
      </c>
      <c r="K94">
        <v>1517.1000710000001</v>
      </c>
      <c r="L94">
        <v>0.102037</v>
      </c>
      <c r="M94" t="s">
        <v>4</v>
      </c>
      <c r="N94">
        <v>474.93381499999998</v>
      </c>
      <c r="O94">
        <v>6.9488999999999995E-2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1750</v>
      </c>
      <c r="D95" t="s">
        <v>1</v>
      </c>
      <c r="E95">
        <v>0</v>
      </c>
      <c r="F95">
        <v>0</v>
      </c>
      <c r="G95" t="s">
        <v>2</v>
      </c>
      <c r="H95">
        <v>1648.1370870000001</v>
      </c>
      <c r="I95">
        <v>0.37683299999999997</v>
      </c>
      <c r="J95" t="s">
        <v>3</v>
      </c>
      <c r="K95">
        <v>1633.820786</v>
      </c>
      <c r="L95">
        <v>0.11963600000000001</v>
      </c>
      <c r="M95" t="s">
        <v>4</v>
      </c>
      <c r="N95">
        <v>511.45915100000002</v>
      </c>
      <c r="O95">
        <v>8.1977999999999995E-2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1875</v>
      </c>
      <c r="D96" t="s">
        <v>1</v>
      </c>
      <c r="E96">
        <v>0</v>
      </c>
      <c r="F96">
        <v>0</v>
      </c>
      <c r="G96" t="s">
        <v>2</v>
      </c>
      <c r="H96">
        <v>1765.8911519999999</v>
      </c>
      <c r="I96">
        <v>0.43852200000000002</v>
      </c>
      <c r="J96" t="s">
        <v>3</v>
      </c>
      <c r="K96">
        <v>1750.5496459999999</v>
      </c>
      <c r="L96">
        <v>0.139179</v>
      </c>
      <c r="M96" t="s">
        <v>4</v>
      </c>
      <c r="N96">
        <v>547.986715</v>
      </c>
      <c r="O96">
        <v>9.5741000000000007E-2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2000</v>
      </c>
      <c r="D97" t="s">
        <v>1</v>
      </c>
      <c r="E97">
        <v>0</v>
      </c>
      <c r="F97">
        <v>0</v>
      </c>
      <c r="G97" t="s">
        <v>2</v>
      </c>
      <c r="H97">
        <v>1883.779634</v>
      </c>
      <c r="I97">
        <v>0.43420599999999998</v>
      </c>
      <c r="J97" t="s">
        <v>3</v>
      </c>
      <c r="K97">
        <v>1867.4254639999999</v>
      </c>
      <c r="L97">
        <v>0.200099</v>
      </c>
      <c r="M97" t="s">
        <v>4</v>
      </c>
      <c r="N97">
        <v>584.55218300000001</v>
      </c>
      <c r="O97">
        <v>0.110111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2125</v>
      </c>
      <c r="D98" t="s">
        <v>1</v>
      </c>
      <c r="E98">
        <v>0</v>
      </c>
      <c r="F98">
        <v>0</v>
      </c>
      <c r="G98" t="s">
        <v>2</v>
      </c>
      <c r="H98">
        <v>2001.5390580000001</v>
      </c>
      <c r="I98">
        <v>0.45876</v>
      </c>
      <c r="J98" t="s">
        <v>3</v>
      </c>
      <c r="K98">
        <v>1984.1765600000001</v>
      </c>
      <c r="L98">
        <v>0.22841600000000001</v>
      </c>
      <c r="M98" t="s">
        <v>4</v>
      </c>
      <c r="N98">
        <v>621.07810500000005</v>
      </c>
      <c r="O98">
        <v>0.124317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2250</v>
      </c>
      <c r="D99" t="s">
        <v>1</v>
      </c>
      <c r="E99">
        <v>0</v>
      </c>
      <c r="F99">
        <v>0</v>
      </c>
      <c r="G99" t="s">
        <v>2</v>
      </c>
      <c r="H99">
        <v>2119.2999410000002</v>
      </c>
      <c r="I99">
        <v>0.48578199999999999</v>
      </c>
      <c r="J99" t="s">
        <v>3</v>
      </c>
      <c r="K99">
        <v>2100.9165870000002</v>
      </c>
      <c r="L99">
        <v>0.25081599999999998</v>
      </c>
      <c r="M99" t="s">
        <v>4</v>
      </c>
      <c r="N99">
        <v>657.60391000000004</v>
      </c>
      <c r="O99">
        <v>0.13991799999999999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2375</v>
      </c>
      <c r="D100" t="s">
        <v>1</v>
      </c>
      <c r="E100">
        <v>0</v>
      </c>
      <c r="F100">
        <v>0</v>
      </c>
      <c r="G100" t="s">
        <v>2</v>
      </c>
      <c r="H100">
        <v>2237.0666259999998</v>
      </c>
      <c r="I100">
        <v>0.52693599999999996</v>
      </c>
      <c r="J100" t="s">
        <v>3</v>
      </c>
      <c r="K100">
        <v>2217.661216</v>
      </c>
      <c r="L100">
        <v>0.27649200000000002</v>
      </c>
      <c r="M100" t="s">
        <v>4</v>
      </c>
      <c r="N100">
        <v>694.130225</v>
      </c>
      <c r="O100">
        <v>0.15554599999999999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2500</v>
      </c>
      <c r="D101" t="s">
        <v>1</v>
      </c>
      <c r="E101">
        <v>0</v>
      </c>
      <c r="F101">
        <v>0</v>
      </c>
      <c r="G101" t="s">
        <v>2</v>
      </c>
      <c r="H101">
        <v>2354.8550049999999</v>
      </c>
      <c r="I101">
        <v>0.59543400000000002</v>
      </c>
      <c r="J101" t="s">
        <v>3</v>
      </c>
      <c r="K101">
        <v>2334.425127</v>
      </c>
      <c r="L101">
        <v>0.338617</v>
      </c>
      <c r="M101" t="s">
        <v>4</v>
      </c>
      <c r="N101">
        <v>730.65710000000001</v>
      </c>
      <c r="O101">
        <v>0.171963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125</v>
      </c>
      <c r="D102" t="s">
        <v>1</v>
      </c>
      <c r="E102">
        <v>0</v>
      </c>
      <c r="F102">
        <v>0</v>
      </c>
      <c r="G102" t="s">
        <v>2</v>
      </c>
      <c r="H102">
        <v>72.635332000000005</v>
      </c>
      <c r="I102">
        <v>8.5559999999999994E-3</v>
      </c>
      <c r="J102" t="s">
        <v>3</v>
      </c>
      <c r="K102">
        <v>71.708374000000006</v>
      </c>
      <c r="L102">
        <v>2.7723000000000001E-2</v>
      </c>
      <c r="M102" t="s">
        <v>4</v>
      </c>
      <c r="N102">
        <v>21.729209000000001</v>
      </c>
      <c r="O102">
        <v>1.0206E-2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250</v>
      </c>
      <c r="D103" t="s">
        <v>1</v>
      </c>
      <c r="E103">
        <v>0</v>
      </c>
      <c r="F103">
        <v>0</v>
      </c>
      <c r="G103" t="s">
        <v>2</v>
      </c>
      <c r="H103">
        <v>144.84012999999999</v>
      </c>
      <c r="I103">
        <v>1.0978999999999999E-2</v>
      </c>
      <c r="J103" t="s">
        <v>3</v>
      </c>
      <c r="K103">
        <v>143.00491</v>
      </c>
      <c r="L103">
        <v>2.7994000000000002E-2</v>
      </c>
      <c r="M103" t="s">
        <v>4</v>
      </c>
      <c r="N103">
        <v>43.220047000000001</v>
      </c>
      <c r="O103">
        <v>9.9159999999999995E-3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375</v>
      </c>
      <c r="D104" t="s">
        <v>1</v>
      </c>
      <c r="E104">
        <v>0</v>
      </c>
      <c r="F104">
        <v>0</v>
      </c>
      <c r="G104" t="s">
        <v>2</v>
      </c>
      <c r="H104">
        <v>217.03594799999999</v>
      </c>
      <c r="I104">
        <v>2.4967E-2</v>
      </c>
      <c r="J104" t="s">
        <v>3</v>
      </c>
      <c r="K104">
        <v>214.30231800000001</v>
      </c>
      <c r="L104">
        <v>2.8014000000000001E-2</v>
      </c>
      <c r="M104" t="s">
        <v>4</v>
      </c>
      <c r="N104">
        <v>64.711018999999993</v>
      </c>
      <c r="O104">
        <v>9.7420000000000007E-3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500</v>
      </c>
      <c r="D105" t="s">
        <v>1</v>
      </c>
      <c r="E105">
        <v>0</v>
      </c>
      <c r="F105">
        <v>0</v>
      </c>
      <c r="G105" t="s">
        <v>2</v>
      </c>
      <c r="H105">
        <v>289.21799700000003</v>
      </c>
      <c r="I105">
        <v>3.3957000000000001E-2</v>
      </c>
      <c r="J105" t="s">
        <v>3</v>
      </c>
      <c r="K105">
        <v>285.59690699999999</v>
      </c>
      <c r="L105">
        <v>2.8766E-2</v>
      </c>
      <c r="M105" t="s">
        <v>4</v>
      </c>
      <c r="N105">
        <v>86.200350999999998</v>
      </c>
      <c r="O105">
        <v>9.7359999999999999E-3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625</v>
      </c>
      <c r="D106" t="s">
        <v>1</v>
      </c>
      <c r="E106">
        <v>0</v>
      </c>
      <c r="F106">
        <v>0</v>
      </c>
      <c r="G106" t="s">
        <v>2</v>
      </c>
      <c r="H106">
        <v>361.39646599999998</v>
      </c>
      <c r="I106">
        <v>3.9906999999999998E-2</v>
      </c>
      <c r="J106" t="s">
        <v>3</v>
      </c>
      <c r="K106">
        <v>356.892065</v>
      </c>
      <c r="L106">
        <v>2.9198999999999999E-2</v>
      </c>
      <c r="M106" t="s">
        <v>4</v>
      </c>
      <c r="N106">
        <v>107.689802</v>
      </c>
      <c r="O106">
        <v>9.5829999999999995E-3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750</v>
      </c>
      <c r="D107" t="s">
        <v>1</v>
      </c>
      <c r="E107">
        <v>0</v>
      </c>
      <c r="F107">
        <v>0</v>
      </c>
      <c r="G107" t="s">
        <v>2</v>
      </c>
      <c r="H107">
        <v>433.56919099999999</v>
      </c>
      <c r="I107">
        <v>4.3594000000000001E-2</v>
      </c>
      <c r="J107" t="s">
        <v>3</v>
      </c>
      <c r="K107">
        <v>428.186015</v>
      </c>
      <c r="L107">
        <v>2.9325E-2</v>
      </c>
      <c r="M107" t="s">
        <v>4</v>
      </c>
      <c r="N107">
        <v>129.179912</v>
      </c>
      <c r="O107">
        <v>9.4599999999999997E-3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875</v>
      </c>
      <c r="D108" t="s">
        <v>1</v>
      </c>
      <c r="E108">
        <v>0</v>
      </c>
      <c r="F108">
        <v>0</v>
      </c>
      <c r="G108" t="s">
        <v>2</v>
      </c>
      <c r="H108">
        <v>505.73962699999998</v>
      </c>
      <c r="I108">
        <v>4.4575999999999998E-2</v>
      </c>
      <c r="J108" t="s">
        <v>3</v>
      </c>
      <c r="K108">
        <v>499.48021799999998</v>
      </c>
      <c r="L108">
        <v>3.0299E-2</v>
      </c>
      <c r="M108" t="s">
        <v>4</v>
      </c>
      <c r="N108">
        <v>150.669376</v>
      </c>
      <c r="O108">
        <v>9.5820000000000002E-3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1000</v>
      </c>
      <c r="D109" t="s">
        <v>1</v>
      </c>
      <c r="E109">
        <v>0</v>
      </c>
      <c r="F109">
        <v>0</v>
      </c>
      <c r="G109" t="s">
        <v>2</v>
      </c>
      <c r="H109">
        <v>577.90820699999995</v>
      </c>
      <c r="I109">
        <v>4.5178999999999997E-2</v>
      </c>
      <c r="J109" t="s">
        <v>3</v>
      </c>
      <c r="K109">
        <v>570.77514599999995</v>
      </c>
      <c r="L109">
        <v>3.1392999999999997E-2</v>
      </c>
      <c r="M109" t="s">
        <v>4</v>
      </c>
      <c r="N109">
        <v>172.15976000000001</v>
      </c>
      <c r="O109">
        <v>9.7009999999999996E-3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1125</v>
      </c>
      <c r="D110" t="s">
        <v>1</v>
      </c>
      <c r="E110">
        <v>0</v>
      </c>
      <c r="F110">
        <v>0</v>
      </c>
      <c r="G110" t="s">
        <v>2</v>
      </c>
      <c r="H110">
        <v>650.07701999999995</v>
      </c>
      <c r="I110">
        <v>4.5116000000000003E-2</v>
      </c>
      <c r="J110" t="s">
        <v>3</v>
      </c>
      <c r="K110">
        <v>642.07018300000004</v>
      </c>
      <c r="L110">
        <v>3.1461000000000003E-2</v>
      </c>
      <c r="M110" t="s">
        <v>4</v>
      </c>
      <c r="N110">
        <v>193.649959</v>
      </c>
      <c r="O110">
        <v>9.3220000000000004E-3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1250</v>
      </c>
      <c r="D111" t="s">
        <v>1</v>
      </c>
      <c r="E111">
        <v>0</v>
      </c>
      <c r="F111">
        <v>0</v>
      </c>
      <c r="G111" t="s">
        <v>2</v>
      </c>
      <c r="H111">
        <v>722.24549000000002</v>
      </c>
      <c r="I111">
        <v>4.5155000000000001E-2</v>
      </c>
      <c r="J111" t="s">
        <v>3</v>
      </c>
      <c r="K111">
        <v>713.36612400000001</v>
      </c>
      <c r="L111">
        <v>3.1503999999999997E-2</v>
      </c>
      <c r="M111" t="s">
        <v>4</v>
      </c>
      <c r="N111">
        <v>215.141201</v>
      </c>
      <c r="O111">
        <v>9.4830000000000001E-3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1375</v>
      </c>
      <c r="D112" t="s">
        <v>1</v>
      </c>
      <c r="E112">
        <v>0</v>
      </c>
      <c r="F112">
        <v>0</v>
      </c>
      <c r="G112" t="s">
        <v>2</v>
      </c>
      <c r="H112">
        <v>794.41318000000001</v>
      </c>
      <c r="I112">
        <v>4.4712000000000002E-2</v>
      </c>
      <c r="J112" t="s">
        <v>3</v>
      </c>
      <c r="K112">
        <v>784.66168700000003</v>
      </c>
      <c r="L112">
        <v>3.2500000000000001E-2</v>
      </c>
      <c r="M112" t="s">
        <v>4</v>
      </c>
      <c r="N112">
        <v>236.63170700000001</v>
      </c>
      <c r="O112">
        <v>9.7149999999999997E-3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1500</v>
      </c>
      <c r="D113" t="s">
        <v>1</v>
      </c>
      <c r="E113">
        <v>0</v>
      </c>
      <c r="F113">
        <v>0</v>
      </c>
      <c r="G113" t="s">
        <v>2</v>
      </c>
      <c r="H113">
        <v>866.58160299999997</v>
      </c>
      <c r="I113">
        <v>4.6027999999999999E-2</v>
      </c>
      <c r="J113" t="s">
        <v>3</v>
      </c>
      <c r="K113">
        <v>855.95762000000002</v>
      </c>
      <c r="L113">
        <v>3.4004E-2</v>
      </c>
      <c r="M113" t="s">
        <v>4</v>
      </c>
      <c r="N113">
        <v>258.12233600000002</v>
      </c>
      <c r="O113">
        <v>9.7249999999999993E-3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1625</v>
      </c>
      <c r="D114" t="s">
        <v>1</v>
      </c>
      <c r="E114">
        <v>0</v>
      </c>
      <c r="F114">
        <v>0</v>
      </c>
      <c r="G114" t="s">
        <v>2</v>
      </c>
      <c r="H114">
        <v>938.76022799999998</v>
      </c>
      <c r="I114">
        <v>5.4664999999999998E-2</v>
      </c>
      <c r="J114" t="s">
        <v>3</v>
      </c>
      <c r="K114">
        <v>927.25524499999995</v>
      </c>
      <c r="L114">
        <v>3.4936000000000002E-2</v>
      </c>
      <c r="M114" t="s">
        <v>4</v>
      </c>
      <c r="N114">
        <v>279.612213</v>
      </c>
      <c r="O114">
        <v>9.9620000000000004E-3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1750</v>
      </c>
      <c r="D115" t="s">
        <v>1</v>
      </c>
      <c r="E115">
        <v>0</v>
      </c>
      <c r="F115">
        <v>0</v>
      </c>
      <c r="G115" t="s">
        <v>2</v>
      </c>
      <c r="H115">
        <v>1010.9627840000001</v>
      </c>
      <c r="I115">
        <v>6.8486000000000005E-2</v>
      </c>
      <c r="J115" t="s">
        <v>3</v>
      </c>
      <c r="K115">
        <v>998.56001100000003</v>
      </c>
      <c r="L115">
        <v>3.1022000000000001E-2</v>
      </c>
      <c r="M115" t="s">
        <v>4</v>
      </c>
      <c r="N115">
        <v>301.102914</v>
      </c>
      <c r="O115">
        <v>1.0074E-2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1875</v>
      </c>
      <c r="D116" t="s">
        <v>1</v>
      </c>
      <c r="E116">
        <v>0</v>
      </c>
      <c r="F116">
        <v>0</v>
      </c>
      <c r="G116" t="s">
        <v>2</v>
      </c>
      <c r="H116">
        <v>1083.1898020000001</v>
      </c>
      <c r="I116">
        <v>9.7222000000000003E-2</v>
      </c>
      <c r="J116" t="s">
        <v>3</v>
      </c>
      <c r="K116">
        <v>1069.8666040000001</v>
      </c>
      <c r="L116">
        <v>2.4701000000000001E-2</v>
      </c>
      <c r="M116" t="s">
        <v>4</v>
      </c>
      <c r="N116">
        <v>322.59284400000001</v>
      </c>
      <c r="O116">
        <v>1.0253E-2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2000</v>
      </c>
      <c r="D117" t="s">
        <v>1</v>
      </c>
      <c r="E117">
        <v>0</v>
      </c>
      <c r="F117">
        <v>0</v>
      </c>
      <c r="G117" t="s">
        <v>2</v>
      </c>
      <c r="H117">
        <v>1155.396614</v>
      </c>
      <c r="I117">
        <v>0.126107</v>
      </c>
      <c r="J117" t="s">
        <v>3</v>
      </c>
      <c r="K117">
        <v>1141.1623460000001</v>
      </c>
      <c r="L117">
        <v>2.2450000000000001E-2</v>
      </c>
      <c r="M117" t="s">
        <v>4</v>
      </c>
      <c r="N117">
        <v>344.08347500000002</v>
      </c>
      <c r="O117">
        <v>1.0238000000000001E-2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2125</v>
      </c>
      <c r="D118" t="s">
        <v>1</v>
      </c>
      <c r="E118">
        <v>0</v>
      </c>
      <c r="F118">
        <v>0</v>
      </c>
      <c r="G118" t="s">
        <v>2</v>
      </c>
      <c r="H118">
        <v>1227.6041700000001</v>
      </c>
      <c r="I118">
        <v>0.15177299999999999</v>
      </c>
      <c r="J118" t="s">
        <v>3</v>
      </c>
      <c r="K118">
        <v>1212.4586469999999</v>
      </c>
      <c r="L118">
        <v>1.9741000000000002E-2</v>
      </c>
      <c r="M118" t="s">
        <v>4</v>
      </c>
      <c r="N118">
        <v>365.57331299999998</v>
      </c>
      <c r="O118">
        <v>1.0303E-2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2250</v>
      </c>
      <c r="D119" t="s">
        <v>1</v>
      </c>
      <c r="E119">
        <v>0</v>
      </c>
      <c r="F119">
        <v>0</v>
      </c>
      <c r="G119" t="s">
        <v>2</v>
      </c>
      <c r="H119">
        <v>1299.8017359999999</v>
      </c>
      <c r="I119">
        <v>0.18256700000000001</v>
      </c>
      <c r="J119" t="s">
        <v>3</v>
      </c>
      <c r="K119">
        <v>1283.7508419999999</v>
      </c>
      <c r="L119">
        <v>1.9480999999999998E-2</v>
      </c>
      <c r="M119" t="s">
        <v>4</v>
      </c>
      <c r="N119">
        <v>387.06292500000001</v>
      </c>
      <c r="O119">
        <v>1.056E-2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2375</v>
      </c>
      <c r="D120" t="s">
        <v>1</v>
      </c>
      <c r="E120">
        <v>0</v>
      </c>
      <c r="F120">
        <v>0</v>
      </c>
      <c r="G120" t="s">
        <v>2</v>
      </c>
      <c r="H120">
        <v>1372.0021999999999</v>
      </c>
      <c r="I120">
        <v>0.215971</v>
      </c>
      <c r="J120" t="s">
        <v>3</v>
      </c>
      <c r="K120">
        <v>1355.0523020000001</v>
      </c>
      <c r="L120">
        <v>2.9949E-2</v>
      </c>
      <c r="M120" t="s">
        <v>4</v>
      </c>
      <c r="N120">
        <v>408.55273799999998</v>
      </c>
      <c r="O120">
        <v>1.0673999999999999E-2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2500</v>
      </c>
      <c r="D121" t="s">
        <v>1</v>
      </c>
      <c r="E121">
        <v>0</v>
      </c>
      <c r="F121">
        <v>0</v>
      </c>
      <c r="G121" t="s">
        <v>2</v>
      </c>
      <c r="H121">
        <v>1444.216167</v>
      </c>
      <c r="I121">
        <v>0.24654699999999999</v>
      </c>
      <c r="J121" t="s">
        <v>3</v>
      </c>
      <c r="K121">
        <v>1426.367041</v>
      </c>
      <c r="L121">
        <v>4.7631E-2</v>
      </c>
      <c r="M121" t="s">
        <v>4</v>
      </c>
      <c r="N121">
        <v>430.05278099999998</v>
      </c>
      <c r="O121">
        <v>1.6695000000000002E-2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125</v>
      </c>
      <c r="D122" t="s">
        <v>1</v>
      </c>
      <c r="E122">
        <v>0</v>
      </c>
      <c r="F122">
        <v>0</v>
      </c>
      <c r="G122" t="s">
        <v>2</v>
      </c>
      <c r="H122">
        <v>367.48574000000002</v>
      </c>
      <c r="I122">
        <v>443.91015299999998</v>
      </c>
      <c r="J122" t="s">
        <v>3</v>
      </c>
      <c r="K122">
        <v>364.52133400000002</v>
      </c>
      <c r="L122">
        <v>432.95561400000003</v>
      </c>
      <c r="M122" t="s">
        <v>4</v>
      </c>
      <c r="N122">
        <v>236.54630499999999</v>
      </c>
      <c r="O122">
        <v>362.76813499999997</v>
      </c>
      <c r="P122" t="s">
        <v>5</v>
      </c>
      <c r="Q122">
        <v>3.0983230000000002</v>
      </c>
      <c r="R122">
        <v>9.9472000000000005E-2</v>
      </c>
      <c r="S122" t="s">
        <v>6</v>
      </c>
      <c r="T122">
        <v>93.889718000000002</v>
      </c>
      <c r="U122">
        <v>2.8449999999999999E-3</v>
      </c>
      <c r="V122" t="s">
        <v>7</v>
      </c>
      <c r="W122">
        <v>0.49351600000000001</v>
      </c>
      <c r="X122">
        <v>3.1900000000000001E-3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7.4201000000000003E-2</v>
      </c>
      <c r="AG122">
        <v>1.6799999999999999E-4</v>
      </c>
      <c r="AH122" t="s">
        <v>11</v>
      </c>
      <c r="AI122">
        <v>0.92930000000000001</v>
      </c>
      <c r="AJ122">
        <v>4.1999999999999998E-5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250</v>
      </c>
      <c r="D123" t="s">
        <v>1</v>
      </c>
      <c r="E123">
        <v>0</v>
      </c>
      <c r="F123">
        <v>0</v>
      </c>
      <c r="G123" t="s">
        <v>2</v>
      </c>
      <c r="H123">
        <v>736.53573900000004</v>
      </c>
      <c r="I123">
        <v>1802.4087649999999</v>
      </c>
      <c r="J123" t="s">
        <v>3</v>
      </c>
      <c r="K123">
        <v>730.62011700000005</v>
      </c>
      <c r="L123">
        <v>1765.925927</v>
      </c>
      <c r="M123" t="s">
        <v>4</v>
      </c>
      <c r="N123">
        <v>474.84621099999998</v>
      </c>
      <c r="O123">
        <v>1476.4815920000001</v>
      </c>
      <c r="P123" t="s">
        <v>5</v>
      </c>
      <c r="Q123">
        <v>6.1855180000000001</v>
      </c>
      <c r="R123">
        <v>0.29879800000000001</v>
      </c>
      <c r="S123" t="s">
        <v>6</v>
      </c>
      <c r="T123">
        <v>187.722004</v>
      </c>
      <c r="U123">
        <v>1.438E-2</v>
      </c>
      <c r="V123" t="s">
        <v>7</v>
      </c>
      <c r="W123">
        <v>0.99104700000000001</v>
      </c>
      <c r="X123">
        <v>1.4727000000000001E-2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6.9154999999999994E-2</v>
      </c>
      <c r="AG123">
        <v>1.8900000000000001E-4</v>
      </c>
      <c r="AH123" t="s">
        <v>11</v>
      </c>
      <c r="AI123">
        <v>0.93233999999999995</v>
      </c>
      <c r="AJ123">
        <v>4.6999999999999997E-5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375</v>
      </c>
      <c r="D124" t="s">
        <v>1</v>
      </c>
      <c r="E124">
        <v>0</v>
      </c>
      <c r="F124">
        <v>0</v>
      </c>
      <c r="G124" t="s">
        <v>2</v>
      </c>
      <c r="H124">
        <v>1112.1404</v>
      </c>
      <c r="I124">
        <v>4607.8489900000004</v>
      </c>
      <c r="J124" t="s">
        <v>3</v>
      </c>
      <c r="K124">
        <v>1103.2068870000001</v>
      </c>
      <c r="L124">
        <v>4520.8204089999999</v>
      </c>
      <c r="M124" t="s">
        <v>4</v>
      </c>
      <c r="N124">
        <v>718.98680200000001</v>
      </c>
      <c r="O124">
        <v>3749.4318629999998</v>
      </c>
      <c r="P124" t="s">
        <v>5</v>
      </c>
      <c r="Q124">
        <v>9.3479390000000002</v>
      </c>
      <c r="R124">
        <v>0.66171100000000005</v>
      </c>
      <c r="S124" t="s">
        <v>6</v>
      </c>
      <c r="T124">
        <v>281.59619900000001</v>
      </c>
      <c r="U124">
        <v>4.7093999999999997E-2</v>
      </c>
      <c r="V124" t="s">
        <v>7</v>
      </c>
      <c r="W124">
        <v>1.5063329999999999</v>
      </c>
      <c r="X124">
        <v>3.8954999999999997E-2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6.3890000000000002E-2</v>
      </c>
      <c r="AG124">
        <v>1.73E-4</v>
      </c>
      <c r="AH124" t="s">
        <v>11</v>
      </c>
      <c r="AI124">
        <v>0.93332899999999996</v>
      </c>
      <c r="AJ124">
        <v>4.1E-5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500</v>
      </c>
      <c r="D125" t="s">
        <v>1</v>
      </c>
      <c r="E125">
        <v>0</v>
      </c>
      <c r="F125">
        <v>0</v>
      </c>
      <c r="G125" t="s">
        <v>2</v>
      </c>
      <c r="H125">
        <v>1495.569309</v>
      </c>
      <c r="I125">
        <v>10596.529844999999</v>
      </c>
      <c r="J125" t="s">
        <v>3</v>
      </c>
      <c r="K125">
        <v>1483.5470749999999</v>
      </c>
      <c r="L125">
        <v>10402.542082</v>
      </c>
      <c r="M125" t="s">
        <v>4</v>
      </c>
      <c r="N125">
        <v>970.492301</v>
      </c>
      <c r="O125">
        <v>8734.0637229999993</v>
      </c>
      <c r="P125" t="s">
        <v>5</v>
      </c>
      <c r="Q125">
        <v>12.583907999999999</v>
      </c>
      <c r="R125">
        <v>1.242731</v>
      </c>
      <c r="S125" t="s">
        <v>6</v>
      </c>
      <c r="T125">
        <v>375.486807</v>
      </c>
      <c r="U125">
        <v>9.2633999999999994E-2</v>
      </c>
      <c r="V125" t="s">
        <v>7</v>
      </c>
      <c r="W125">
        <v>2.039123</v>
      </c>
      <c r="X125">
        <v>8.0477999999999994E-2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6.0509E-2</v>
      </c>
      <c r="AG125">
        <v>1.3300000000000001E-4</v>
      </c>
      <c r="AH125" t="s">
        <v>11</v>
      </c>
      <c r="AI125">
        <v>0.93413299999999999</v>
      </c>
      <c r="AJ125">
        <v>5.0000000000000002E-5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625</v>
      </c>
      <c r="D126" t="s">
        <v>1</v>
      </c>
      <c r="E126">
        <v>0</v>
      </c>
      <c r="F126">
        <v>0</v>
      </c>
      <c r="G126" t="s">
        <v>2</v>
      </c>
      <c r="H126">
        <v>1863.3752469999999</v>
      </c>
      <c r="I126">
        <v>13469.122969</v>
      </c>
      <c r="J126" t="s">
        <v>3</v>
      </c>
      <c r="K126">
        <v>1848.3688549999999</v>
      </c>
      <c r="L126">
        <v>13200.171445</v>
      </c>
      <c r="M126" t="s">
        <v>4</v>
      </c>
      <c r="N126">
        <v>1207.441282</v>
      </c>
      <c r="O126">
        <v>11103.753065000001</v>
      </c>
      <c r="P126" t="s">
        <v>5</v>
      </c>
      <c r="Q126">
        <v>15.701082</v>
      </c>
      <c r="R126">
        <v>1.7420420000000001</v>
      </c>
      <c r="S126" t="s">
        <v>6</v>
      </c>
      <c r="T126">
        <v>469.37322799999998</v>
      </c>
      <c r="U126">
        <v>0.13672899999999999</v>
      </c>
      <c r="V126" t="s">
        <v>7</v>
      </c>
      <c r="W126">
        <v>2.5308989999999998</v>
      </c>
      <c r="X126">
        <v>9.8882999999999999E-2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5.8714000000000002E-2</v>
      </c>
      <c r="AG126">
        <v>9.5000000000000005E-5</v>
      </c>
      <c r="AH126" t="s">
        <v>11</v>
      </c>
      <c r="AI126">
        <v>0.93471899999999997</v>
      </c>
      <c r="AJ126">
        <v>5.8999999999999998E-5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750</v>
      </c>
      <c r="D127" t="s">
        <v>1</v>
      </c>
      <c r="E127">
        <v>0</v>
      </c>
      <c r="F127">
        <v>0</v>
      </c>
      <c r="G127" t="s">
        <v>2</v>
      </c>
      <c r="H127">
        <v>2228.8170650000002</v>
      </c>
      <c r="I127">
        <v>14434.944557000001</v>
      </c>
      <c r="J127" t="s">
        <v>3</v>
      </c>
      <c r="K127">
        <v>2210.8743159999999</v>
      </c>
      <c r="L127">
        <v>14139.127872999999</v>
      </c>
      <c r="M127" t="s">
        <v>4</v>
      </c>
      <c r="N127">
        <v>1442.421511</v>
      </c>
      <c r="O127">
        <v>11891.821615999999</v>
      </c>
      <c r="P127" t="s">
        <v>5</v>
      </c>
      <c r="Q127">
        <v>18.771519999999999</v>
      </c>
      <c r="R127">
        <v>1.933802</v>
      </c>
      <c r="S127" t="s">
        <v>6</v>
      </c>
      <c r="T127">
        <v>563.24112400000001</v>
      </c>
      <c r="U127">
        <v>0.15590399999999999</v>
      </c>
      <c r="V127" t="s">
        <v>7</v>
      </c>
      <c r="W127">
        <v>3.0153840000000001</v>
      </c>
      <c r="X127">
        <v>0.10671600000000001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5.6975999999999999E-2</v>
      </c>
      <c r="AG127">
        <v>5.7000000000000003E-5</v>
      </c>
      <c r="AH127" t="s">
        <v>11</v>
      </c>
      <c r="AI127">
        <v>0.93592500000000001</v>
      </c>
      <c r="AJ127">
        <v>7.7000000000000001E-5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875</v>
      </c>
      <c r="D128" t="s">
        <v>1</v>
      </c>
      <c r="E128">
        <v>0</v>
      </c>
      <c r="F128">
        <v>0</v>
      </c>
      <c r="G128" t="s">
        <v>2</v>
      </c>
      <c r="H128">
        <v>2590.8973190000002</v>
      </c>
      <c r="I128">
        <v>15272.526762</v>
      </c>
      <c r="J128" t="s">
        <v>3</v>
      </c>
      <c r="K128">
        <v>2570.0869630000002</v>
      </c>
      <c r="L128">
        <v>14959.288705000001</v>
      </c>
      <c r="M128" t="s">
        <v>4</v>
      </c>
      <c r="N128">
        <v>1674.0355050000001</v>
      </c>
      <c r="O128">
        <v>12596.455540999999</v>
      </c>
      <c r="P128" t="s">
        <v>5</v>
      </c>
      <c r="Q128">
        <v>21.768443999999999</v>
      </c>
      <c r="R128">
        <v>2.0422020000000001</v>
      </c>
      <c r="S128" t="s">
        <v>6</v>
      </c>
      <c r="T128">
        <v>657.14458000000002</v>
      </c>
      <c r="U128">
        <v>0.162748</v>
      </c>
      <c r="V128" t="s">
        <v>7</v>
      </c>
      <c r="W128">
        <v>3.4922339999999998</v>
      </c>
      <c r="X128">
        <v>0.11197500000000001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5.6063000000000002E-2</v>
      </c>
      <c r="AG128">
        <v>4.3000000000000002E-5</v>
      </c>
      <c r="AH128" t="s">
        <v>11</v>
      </c>
      <c r="AI128">
        <v>0.93659199999999998</v>
      </c>
      <c r="AJ128">
        <v>8.6000000000000003E-5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1000</v>
      </c>
      <c r="D129" t="s">
        <v>1</v>
      </c>
      <c r="E129">
        <v>0</v>
      </c>
      <c r="F129">
        <v>0</v>
      </c>
      <c r="G129" t="s">
        <v>2</v>
      </c>
      <c r="H129">
        <v>2955.2768160000001</v>
      </c>
      <c r="I129">
        <v>16373.520875</v>
      </c>
      <c r="J129" t="s">
        <v>3</v>
      </c>
      <c r="K129">
        <v>2931.5447359999998</v>
      </c>
      <c r="L129">
        <v>16038.862032999999</v>
      </c>
      <c r="M129" t="s">
        <v>4</v>
      </c>
      <c r="N129">
        <v>1907.8858789999999</v>
      </c>
      <c r="O129">
        <v>13518.847943000001</v>
      </c>
      <c r="P129" t="s">
        <v>5</v>
      </c>
      <c r="Q129">
        <v>24.819253</v>
      </c>
      <c r="R129">
        <v>2.16696</v>
      </c>
      <c r="S129" t="s">
        <v>6</v>
      </c>
      <c r="T129">
        <v>751.006709</v>
      </c>
      <c r="U129">
        <v>0.181588</v>
      </c>
      <c r="V129" t="s">
        <v>7</v>
      </c>
      <c r="W129">
        <v>3.9706290000000002</v>
      </c>
      <c r="X129">
        <v>0.117821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5.5420999999999998E-2</v>
      </c>
      <c r="AG129">
        <v>3.4E-5</v>
      </c>
      <c r="AH129" t="s">
        <v>11</v>
      </c>
      <c r="AI129">
        <v>0.93882100000000002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1125</v>
      </c>
      <c r="D130" t="s">
        <v>1</v>
      </c>
      <c r="E130">
        <v>0</v>
      </c>
      <c r="F130">
        <v>0</v>
      </c>
      <c r="G130" t="s">
        <v>2</v>
      </c>
      <c r="H130">
        <v>3322.207656</v>
      </c>
      <c r="I130">
        <v>17281.589897999998</v>
      </c>
      <c r="J130" t="s">
        <v>3</v>
      </c>
      <c r="K130">
        <v>3295.5339600000002</v>
      </c>
      <c r="L130">
        <v>16931.117736</v>
      </c>
      <c r="M130" t="s">
        <v>4</v>
      </c>
      <c r="N130">
        <v>2144.1097410000002</v>
      </c>
      <c r="O130">
        <v>14288.869106</v>
      </c>
      <c r="P130" t="s">
        <v>5</v>
      </c>
      <c r="Q130">
        <v>27.893484000000001</v>
      </c>
      <c r="R130">
        <v>2.2522039999999999</v>
      </c>
      <c r="S130" t="s">
        <v>6</v>
      </c>
      <c r="T130">
        <v>844.88723500000003</v>
      </c>
      <c r="U130">
        <v>0.21546799999999999</v>
      </c>
      <c r="V130" t="s">
        <v>7</v>
      </c>
      <c r="W130">
        <v>4.4586579999999998</v>
      </c>
      <c r="X130">
        <v>0.12912399999999999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5.5251000000000001E-2</v>
      </c>
      <c r="AG130">
        <v>3.4E-5</v>
      </c>
      <c r="AH130" t="s">
        <v>11</v>
      </c>
      <c r="AI130">
        <v>0.93903099999999995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1250</v>
      </c>
      <c r="D131" t="s">
        <v>1</v>
      </c>
      <c r="E131">
        <v>0</v>
      </c>
      <c r="F131">
        <v>0</v>
      </c>
      <c r="G131" t="s">
        <v>2</v>
      </c>
      <c r="H131">
        <v>3703.2059469999999</v>
      </c>
      <c r="I131">
        <v>18966.526296</v>
      </c>
      <c r="J131" t="s">
        <v>3</v>
      </c>
      <c r="K131">
        <v>3673.4262210000002</v>
      </c>
      <c r="L131">
        <v>18591.904756</v>
      </c>
      <c r="M131" t="s">
        <v>4</v>
      </c>
      <c r="N131">
        <v>2393.1301319999998</v>
      </c>
      <c r="O131">
        <v>15669.331861000001</v>
      </c>
      <c r="P131" t="s">
        <v>5</v>
      </c>
      <c r="Q131">
        <v>31.146754999999999</v>
      </c>
      <c r="R131">
        <v>2.3989400000000001</v>
      </c>
      <c r="S131" t="s">
        <v>6</v>
      </c>
      <c r="T131">
        <v>938.82899499999996</v>
      </c>
      <c r="U131">
        <v>0.29925200000000002</v>
      </c>
      <c r="V131" t="s">
        <v>7</v>
      </c>
      <c r="W131">
        <v>4.9856670000000003</v>
      </c>
      <c r="X131">
        <v>0.14501700000000001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5.4528E-2</v>
      </c>
      <c r="AG131">
        <v>2.4000000000000001E-5</v>
      </c>
      <c r="AH131" t="s">
        <v>11</v>
      </c>
      <c r="AI131">
        <v>0.93955200000000005</v>
      </c>
      <c r="AJ131">
        <v>1.3300000000000001E-4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1375</v>
      </c>
      <c r="D132" t="s">
        <v>1</v>
      </c>
      <c r="E132">
        <v>0</v>
      </c>
      <c r="F132">
        <v>0</v>
      </c>
      <c r="G132" t="s">
        <v>2</v>
      </c>
      <c r="H132">
        <v>4083.6941310000002</v>
      </c>
      <c r="I132">
        <v>21665.020918999999</v>
      </c>
      <c r="J132" t="s">
        <v>3</v>
      </c>
      <c r="K132">
        <v>4050.794868</v>
      </c>
      <c r="L132">
        <v>21224.469794000001</v>
      </c>
      <c r="M132" t="s">
        <v>4</v>
      </c>
      <c r="N132">
        <v>2641.664702</v>
      </c>
      <c r="O132">
        <v>17881.615073000001</v>
      </c>
      <c r="P132" t="s">
        <v>5</v>
      </c>
      <c r="Q132">
        <v>34.414340000000003</v>
      </c>
      <c r="R132">
        <v>2.875057</v>
      </c>
      <c r="S132" t="s">
        <v>6</v>
      </c>
      <c r="T132">
        <v>1032.7758060000001</v>
      </c>
      <c r="U132">
        <v>0.360267</v>
      </c>
      <c r="V132" t="s">
        <v>7</v>
      </c>
      <c r="W132">
        <v>5.5116779999999999</v>
      </c>
      <c r="X132">
        <v>0.16301499999999999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5.4091E-2</v>
      </c>
      <c r="AG132">
        <v>2.0000000000000002E-5</v>
      </c>
      <c r="AH132" t="s">
        <v>11</v>
      </c>
      <c r="AI132">
        <v>0.94010000000000005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1500</v>
      </c>
      <c r="D133" t="s">
        <v>1</v>
      </c>
      <c r="E133">
        <v>0</v>
      </c>
      <c r="F133">
        <v>0</v>
      </c>
      <c r="G133" t="s">
        <v>2</v>
      </c>
      <c r="H133">
        <v>4453.3495510000002</v>
      </c>
      <c r="I133">
        <v>21796.287765000001</v>
      </c>
      <c r="J133" t="s">
        <v>3</v>
      </c>
      <c r="K133">
        <v>4417.4511819999998</v>
      </c>
      <c r="L133">
        <v>21347.518816</v>
      </c>
      <c r="M133" t="s">
        <v>4</v>
      </c>
      <c r="N133">
        <v>2880.2861330000001</v>
      </c>
      <c r="O133">
        <v>17971.058475999998</v>
      </c>
      <c r="P133" t="s">
        <v>5</v>
      </c>
      <c r="Q133">
        <v>37.551031999999999</v>
      </c>
      <c r="R133">
        <v>2.9719739999999999</v>
      </c>
      <c r="S133" t="s">
        <v>6</v>
      </c>
      <c r="T133">
        <v>1126.7196530000001</v>
      </c>
      <c r="U133">
        <v>0.36604900000000001</v>
      </c>
      <c r="V133" t="s">
        <v>7</v>
      </c>
      <c r="W133">
        <v>6.0047629999999996</v>
      </c>
      <c r="X133">
        <v>0.167462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5.3142000000000002E-2</v>
      </c>
      <c r="AG133">
        <v>3.1999999999999999E-5</v>
      </c>
      <c r="AH133" t="s">
        <v>11</v>
      </c>
      <c r="AI133">
        <v>0.94111</v>
      </c>
      <c r="AJ133">
        <v>1.46E-4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1625</v>
      </c>
      <c r="D134" t="s">
        <v>1</v>
      </c>
      <c r="E134">
        <v>0</v>
      </c>
      <c r="F134">
        <v>0</v>
      </c>
      <c r="G134" t="s">
        <v>2</v>
      </c>
      <c r="H134">
        <v>4819.5767379999998</v>
      </c>
      <c r="I134">
        <v>22221.132870000001</v>
      </c>
      <c r="J134" t="s">
        <v>3</v>
      </c>
      <c r="K134">
        <v>4780.7504589999999</v>
      </c>
      <c r="L134">
        <v>21752.642169999999</v>
      </c>
      <c r="M134" t="s">
        <v>4</v>
      </c>
      <c r="N134">
        <v>3115.8269089999999</v>
      </c>
      <c r="O134">
        <v>18300.144926000001</v>
      </c>
      <c r="P134" t="s">
        <v>5</v>
      </c>
      <c r="Q134">
        <v>40.616571999999998</v>
      </c>
      <c r="R134">
        <v>3.1608619999999998</v>
      </c>
      <c r="S134" t="s">
        <v>6</v>
      </c>
      <c r="T134">
        <v>1220.628665</v>
      </c>
      <c r="U134">
        <v>0.39826499999999998</v>
      </c>
      <c r="V134" t="s">
        <v>7</v>
      </c>
      <c r="W134">
        <v>6.4912710000000002</v>
      </c>
      <c r="X134">
        <v>0.17240900000000001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5.2942000000000003E-2</v>
      </c>
      <c r="AG134">
        <v>3.0000000000000001E-5</v>
      </c>
      <c r="AH134" t="s">
        <v>11</v>
      </c>
      <c r="AI134">
        <v>0.94159400000000004</v>
      </c>
      <c r="AJ134">
        <v>1.54E-4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1750</v>
      </c>
      <c r="D135" t="s">
        <v>1</v>
      </c>
      <c r="E135">
        <v>0</v>
      </c>
      <c r="F135">
        <v>0</v>
      </c>
      <c r="G135" t="s">
        <v>2</v>
      </c>
      <c r="H135">
        <v>5183.4963479999997</v>
      </c>
      <c r="I135">
        <v>22906.692597000001</v>
      </c>
      <c r="J135" t="s">
        <v>3</v>
      </c>
      <c r="K135">
        <v>5141.7678610000003</v>
      </c>
      <c r="L135">
        <v>22420.866515999998</v>
      </c>
      <c r="M135" t="s">
        <v>4</v>
      </c>
      <c r="N135">
        <v>3349.117769</v>
      </c>
      <c r="O135">
        <v>18908.828584999999</v>
      </c>
      <c r="P135" t="s">
        <v>5</v>
      </c>
      <c r="Q135">
        <v>43.648113000000002</v>
      </c>
      <c r="R135">
        <v>3.2658939999999999</v>
      </c>
      <c r="S135" t="s">
        <v>6</v>
      </c>
      <c r="T135">
        <v>1314.5748490000001</v>
      </c>
      <c r="U135">
        <v>0.41906599999999999</v>
      </c>
      <c r="V135" t="s">
        <v>7</v>
      </c>
      <c r="W135">
        <v>6.9709339999999997</v>
      </c>
      <c r="X135">
        <v>0.18251200000000001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5.2935999999999997E-2</v>
      </c>
      <c r="AG135">
        <v>3.0000000000000001E-5</v>
      </c>
      <c r="AH135" t="s">
        <v>11</v>
      </c>
      <c r="AI135">
        <v>0.94225899999999996</v>
      </c>
      <c r="AJ135">
        <v>1.55E-4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1875</v>
      </c>
      <c r="D136" t="s">
        <v>1</v>
      </c>
      <c r="E136">
        <v>0</v>
      </c>
      <c r="F136">
        <v>0</v>
      </c>
      <c r="G136" t="s">
        <v>2</v>
      </c>
      <c r="H136">
        <v>5546.0480660000003</v>
      </c>
      <c r="I136">
        <v>23569.548282</v>
      </c>
      <c r="J136" t="s">
        <v>3</v>
      </c>
      <c r="K136">
        <v>5501.4480759999997</v>
      </c>
      <c r="L136">
        <v>23076.665853999999</v>
      </c>
      <c r="M136" t="s">
        <v>4</v>
      </c>
      <c r="N136">
        <v>3581.279419</v>
      </c>
      <c r="O136">
        <v>19479.926697999999</v>
      </c>
      <c r="P136" t="s">
        <v>5</v>
      </c>
      <c r="Q136">
        <v>46.649886000000002</v>
      </c>
      <c r="R136">
        <v>3.277441</v>
      </c>
      <c r="S136" t="s">
        <v>6</v>
      </c>
      <c r="T136">
        <v>1408.479417</v>
      </c>
      <c r="U136">
        <v>0.460393</v>
      </c>
      <c r="V136" t="s">
        <v>7</v>
      </c>
      <c r="W136">
        <v>7.4474150000000003</v>
      </c>
      <c r="X136">
        <v>0.19355900000000001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5.2451999999999999E-2</v>
      </c>
      <c r="AG136">
        <v>4.0000000000000003E-5</v>
      </c>
      <c r="AH136" t="s">
        <v>11</v>
      </c>
      <c r="AI136">
        <v>0.94317300000000004</v>
      </c>
      <c r="AJ136">
        <v>1.5699999999999999E-4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2000</v>
      </c>
      <c r="D137" t="s">
        <v>1</v>
      </c>
      <c r="E137">
        <v>0</v>
      </c>
      <c r="F137">
        <v>0</v>
      </c>
      <c r="G137" t="s">
        <v>2</v>
      </c>
      <c r="H137">
        <v>5912.8138959999997</v>
      </c>
      <c r="I137">
        <v>24195.948498000002</v>
      </c>
      <c r="J137" t="s">
        <v>3</v>
      </c>
      <c r="K137">
        <v>5865.30123</v>
      </c>
      <c r="L137">
        <v>23707.690591999999</v>
      </c>
      <c r="M137" t="s">
        <v>4</v>
      </c>
      <c r="N137">
        <v>3817.2217190000001</v>
      </c>
      <c r="O137">
        <v>19987.603029000002</v>
      </c>
      <c r="P137" t="s">
        <v>5</v>
      </c>
      <c r="Q137">
        <v>49.692588000000001</v>
      </c>
      <c r="R137">
        <v>3.2011470000000002</v>
      </c>
      <c r="S137" t="s">
        <v>6</v>
      </c>
      <c r="T137">
        <v>1502.399324</v>
      </c>
      <c r="U137">
        <v>0.51759200000000005</v>
      </c>
      <c r="V137" t="s">
        <v>7</v>
      </c>
      <c r="W137">
        <v>7.9319490000000004</v>
      </c>
      <c r="X137">
        <v>0.20791000000000001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5.2450999999999998E-2</v>
      </c>
      <c r="AG137">
        <v>4.0000000000000003E-5</v>
      </c>
      <c r="AH137" t="s">
        <v>11</v>
      </c>
      <c r="AI137">
        <v>0.94393400000000005</v>
      </c>
      <c r="AJ137">
        <v>1.54E-4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2125</v>
      </c>
      <c r="D138" t="s">
        <v>1</v>
      </c>
      <c r="E138">
        <v>0</v>
      </c>
      <c r="F138">
        <v>0</v>
      </c>
      <c r="G138" t="s">
        <v>2</v>
      </c>
      <c r="H138">
        <v>6290.4292770000002</v>
      </c>
      <c r="I138">
        <v>24095.502875999999</v>
      </c>
      <c r="J138" t="s">
        <v>3</v>
      </c>
      <c r="K138">
        <v>6239.8322660000003</v>
      </c>
      <c r="L138">
        <v>23608.754713999999</v>
      </c>
      <c r="M138" t="s">
        <v>4</v>
      </c>
      <c r="N138">
        <v>4063.1872069999999</v>
      </c>
      <c r="O138">
        <v>19943.219852999999</v>
      </c>
      <c r="P138" t="s">
        <v>5</v>
      </c>
      <c r="Q138">
        <v>52.922924000000002</v>
      </c>
      <c r="R138">
        <v>3.1593079999999998</v>
      </c>
      <c r="S138" t="s">
        <v>6</v>
      </c>
      <c r="T138">
        <v>1596.351709</v>
      </c>
      <c r="U138">
        <v>0.57399900000000004</v>
      </c>
      <c r="V138" t="s">
        <v>7</v>
      </c>
      <c r="W138">
        <v>8.4478749999999998</v>
      </c>
      <c r="X138">
        <v>0.209117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5.2429000000000003E-2</v>
      </c>
      <c r="AG138">
        <v>4.0000000000000003E-5</v>
      </c>
      <c r="AH138" t="s">
        <v>11</v>
      </c>
      <c r="AI138">
        <v>0.94393400000000005</v>
      </c>
      <c r="AJ138">
        <v>1.54E-4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2250</v>
      </c>
      <c r="D139" t="s">
        <v>1</v>
      </c>
      <c r="E139">
        <v>0</v>
      </c>
      <c r="F139">
        <v>0</v>
      </c>
      <c r="G139" t="s">
        <v>2</v>
      </c>
      <c r="H139">
        <v>6665.4685639999998</v>
      </c>
      <c r="I139">
        <v>22562.870534000001</v>
      </c>
      <c r="J139" t="s">
        <v>3</v>
      </c>
      <c r="K139">
        <v>6611.8333590000002</v>
      </c>
      <c r="L139">
        <v>22104.98677</v>
      </c>
      <c r="M139" t="s">
        <v>4</v>
      </c>
      <c r="N139">
        <v>4306.961045</v>
      </c>
      <c r="O139">
        <v>18646.846523</v>
      </c>
      <c r="P139" t="s">
        <v>5</v>
      </c>
      <c r="Q139">
        <v>56.109977000000001</v>
      </c>
      <c r="R139">
        <v>2.9722719999999998</v>
      </c>
      <c r="S139" t="s">
        <v>6</v>
      </c>
      <c r="T139">
        <v>1690.3233889999999</v>
      </c>
      <c r="U139">
        <v>0.624525</v>
      </c>
      <c r="V139" t="s">
        <v>7</v>
      </c>
      <c r="W139">
        <v>8.9600519999999992</v>
      </c>
      <c r="X139">
        <v>0.200491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5.2427000000000001E-2</v>
      </c>
      <c r="AG139">
        <v>4.0000000000000003E-5</v>
      </c>
      <c r="AH139" t="s">
        <v>11</v>
      </c>
      <c r="AI139">
        <v>0.94393700000000003</v>
      </c>
      <c r="AJ139">
        <v>1.54E-4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2375</v>
      </c>
      <c r="D140" t="s">
        <v>1</v>
      </c>
      <c r="E140">
        <v>0</v>
      </c>
      <c r="F140">
        <v>0</v>
      </c>
      <c r="G140" t="s">
        <v>2</v>
      </c>
      <c r="H140">
        <v>7032.452773</v>
      </c>
      <c r="I140">
        <v>22440.924019999999</v>
      </c>
      <c r="J140" t="s">
        <v>3</v>
      </c>
      <c r="K140">
        <v>6975.8514160000004</v>
      </c>
      <c r="L140">
        <v>21984.94383</v>
      </c>
      <c r="M140" t="s">
        <v>4</v>
      </c>
      <c r="N140">
        <v>4543.1389749999998</v>
      </c>
      <c r="O140">
        <v>18551.543718000001</v>
      </c>
      <c r="P140" t="s">
        <v>5</v>
      </c>
      <c r="Q140">
        <v>59.200811000000002</v>
      </c>
      <c r="R140">
        <v>2.9880520000000002</v>
      </c>
      <c r="S140" t="s">
        <v>6</v>
      </c>
      <c r="T140">
        <v>1784.306865</v>
      </c>
      <c r="U140">
        <v>0.61456100000000002</v>
      </c>
      <c r="V140" t="s">
        <v>7</v>
      </c>
      <c r="W140">
        <v>9.4474250000000008</v>
      </c>
      <c r="X140">
        <v>0.201986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5.2427000000000001E-2</v>
      </c>
      <c r="AG140">
        <v>4.0000000000000003E-5</v>
      </c>
      <c r="AH140" t="s">
        <v>11</v>
      </c>
      <c r="AI140">
        <v>0.94447099999999995</v>
      </c>
      <c r="AJ140">
        <v>1.55E-4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2500</v>
      </c>
      <c r="D141" t="s">
        <v>1</v>
      </c>
      <c r="E141">
        <v>0</v>
      </c>
      <c r="F141">
        <v>0</v>
      </c>
      <c r="G141" t="s">
        <v>2</v>
      </c>
      <c r="H141">
        <v>7398.4257029999999</v>
      </c>
      <c r="I141">
        <v>21249.588065</v>
      </c>
      <c r="J141" t="s">
        <v>3</v>
      </c>
      <c r="K141">
        <v>7338.8772269999999</v>
      </c>
      <c r="L141">
        <v>20812.284971000001</v>
      </c>
      <c r="M141" t="s">
        <v>4</v>
      </c>
      <c r="N141">
        <v>4778.3814359999997</v>
      </c>
      <c r="O141">
        <v>17613.038891</v>
      </c>
      <c r="P141" t="s">
        <v>5</v>
      </c>
      <c r="Q141">
        <v>62.280138999999998</v>
      </c>
      <c r="R141">
        <v>2.856007</v>
      </c>
      <c r="S141" t="s">
        <v>6</v>
      </c>
      <c r="T141">
        <v>1878.2524100000001</v>
      </c>
      <c r="U141">
        <v>0.63722900000000005</v>
      </c>
      <c r="V141" t="s">
        <v>7</v>
      </c>
      <c r="W141">
        <v>9.9283920000000006</v>
      </c>
      <c r="X141">
        <v>0.18932099999999999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5.2427000000000001E-2</v>
      </c>
      <c r="AG141">
        <v>4.0000000000000003E-5</v>
      </c>
      <c r="AH141" t="s">
        <v>11</v>
      </c>
      <c r="AI141">
        <v>0.94468799999999997</v>
      </c>
      <c r="AJ141">
        <v>1.5200000000000001E-4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125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250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375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500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625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750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875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1000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1125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1375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1500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1625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1750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1875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2000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2125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2250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2375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2500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125</v>
      </c>
      <c r="D162" t="s">
        <v>1</v>
      </c>
      <c r="E162">
        <v>0</v>
      </c>
      <c r="F162">
        <v>0</v>
      </c>
      <c r="G162" t="s">
        <v>2</v>
      </c>
      <c r="H162">
        <v>340.518866</v>
      </c>
      <c r="I162">
        <v>978.14734799999997</v>
      </c>
      <c r="J162" t="s">
        <v>3</v>
      </c>
      <c r="K162">
        <v>337.41117300000002</v>
      </c>
      <c r="L162">
        <v>948.31658300000004</v>
      </c>
      <c r="M162" t="s">
        <v>4</v>
      </c>
      <c r="N162">
        <v>244.36647600000001</v>
      </c>
      <c r="O162">
        <v>832.90611699999999</v>
      </c>
      <c r="P162" t="s">
        <v>5</v>
      </c>
      <c r="Q162">
        <v>3.2382879999999998</v>
      </c>
      <c r="R162">
        <v>0.26492199999999999</v>
      </c>
      <c r="S162" t="s">
        <v>6</v>
      </c>
      <c r="T162">
        <v>58.345609000000003</v>
      </c>
      <c r="U162">
        <v>6.8599999999999998E-4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7.5098999999999999E-2</v>
      </c>
      <c r="AG162">
        <v>1.35E-4</v>
      </c>
      <c r="AH162" t="s">
        <v>11</v>
      </c>
      <c r="AI162">
        <v>0.92747500000000005</v>
      </c>
      <c r="AJ162">
        <v>7.8999999999999996E-5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250</v>
      </c>
      <c r="D163" t="s">
        <v>1</v>
      </c>
      <c r="E163">
        <v>0</v>
      </c>
      <c r="F163">
        <v>0</v>
      </c>
      <c r="G163" t="s">
        <v>2</v>
      </c>
      <c r="H163">
        <v>676.64705200000003</v>
      </c>
      <c r="I163">
        <v>2810.3040110000002</v>
      </c>
      <c r="J163" t="s">
        <v>3</v>
      </c>
      <c r="K163">
        <v>670.54182600000001</v>
      </c>
      <c r="L163">
        <v>2737.380118</v>
      </c>
      <c r="M163" t="s">
        <v>4</v>
      </c>
      <c r="N163">
        <v>485.11737399999998</v>
      </c>
      <c r="O163">
        <v>2375.3843700000002</v>
      </c>
      <c r="P163" t="s">
        <v>5</v>
      </c>
      <c r="Q163">
        <v>6.3654190000000002</v>
      </c>
      <c r="R163">
        <v>0.56261799999999995</v>
      </c>
      <c r="S163" t="s">
        <v>6</v>
      </c>
      <c r="T163">
        <v>116.587332</v>
      </c>
      <c r="U163">
        <v>2.0309999999999998E-3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6.5328999999999998E-2</v>
      </c>
      <c r="AG163">
        <v>1.22E-4</v>
      </c>
      <c r="AH163" t="s">
        <v>11</v>
      </c>
      <c r="AI163">
        <v>0.93214900000000001</v>
      </c>
      <c r="AJ163">
        <v>2.4000000000000001E-5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375</v>
      </c>
      <c r="D164" t="s">
        <v>1</v>
      </c>
      <c r="E164">
        <v>0</v>
      </c>
      <c r="F164">
        <v>0</v>
      </c>
      <c r="G164" t="s">
        <v>2</v>
      </c>
      <c r="H164">
        <v>1016.546975</v>
      </c>
      <c r="I164">
        <v>6871.770998</v>
      </c>
      <c r="J164" t="s">
        <v>3</v>
      </c>
      <c r="K164">
        <v>1007.3593959999999</v>
      </c>
      <c r="L164">
        <v>6694.9670649999998</v>
      </c>
      <c r="M164" t="s">
        <v>4</v>
      </c>
      <c r="N164">
        <v>729.41903000000002</v>
      </c>
      <c r="O164">
        <v>5782.2031180000004</v>
      </c>
      <c r="P164" t="s">
        <v>5</v>
      </c>
      <c r="Q164">
        <v>9.5785699999999991</v>
      </c>
      <c r="R164">
        <v>1.2581039999999999</v>
      </c>
      <c r="S164" t="s">
        <v>6</v>
      </c>
      <c r="T164">
        <v>174.83201600000001</v>
      </c>
      <c r="U164">
        <v>4.6379999999999998E-3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6.3480999999999996E-2</v>
      </c>
      <c r="AG164">
        <v>1.13E-4</v>
      </c>
      <c r="AH164" t="s">
        <v>11</v>
      </c>
      <c r="AI164">
        <v>0.93481700000000001</v>
      </c>
      <c r="AJ164">
        <v>6.3999999999999997E-5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500</v>
      </c>
      <c r="D165" t="s">
        <v>1</v>
      </c>
      <c r="E165">
        <v>0</v>
      </c>
      <c r="F165">
        <v>0</v>
      </c>
      <c r="G165" t="s">
        <v>2</v>
      </c>
      <c r="H165">
        <v>1350.8252050000001</v>
      </c>
      <c r="I165">
        <v>10102.423675</v>
      </c>
      <c r="J165" t="s">
        <v>3</v>
      </c>
      <c r="K165">
        <v>1338.654526</v>
      </c>
      <c r="L165">
        <v>9840.8899220000003</v>
      </c>
      <c r="M165" t="s">
        <v>4</v>
      </c>
      <c r="N165">
        <v>968.41221299999995</v>
      </c>
      <c r="O165">
        <v>8499.9568240000008</v>
      </c>
      <c r="P165" t="s">
        <v>5</v>
      </c>
      <c r="Q165">
        <v>12.696847999999999</v>
      </c>
      <c r="R165">
        <v>1.8336460000000001</v>
      </c>
      <c r="S165" t="s">
        <v>6</v>
      </c>
      <c r="T165">
        <v>233.07146399999999</v>
      </c>
      <c r="U165">
        <v>5.9239999999999996E-3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6.1883000000000001E-2</v>
      </c>
      <c r="AG165">
        <v>1.05E-4</v>
      </c>
      <c r="AH165" t="s">
        <v>11</v>
      </c>
      <c r="AI165">
        <v>0.93584999999999996</v>
      </c>
      <c r="AJ165">
        <v>7.2999999999999999E-5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625</v>
      </c>
      <c r="D166" t="s">
        <v>1</v>
      </c>
      <c r="E166">
        <v>0</v>
      </c>
      <c r="F166">
        <v>0</v>
      </c>
      <c r="G166" t="s">
        <v>2</v>
      </c>
      <c r="H166">
        <v>1681.263643</v>
      </c>
      <c r="I166">
        <v>12014.763403000001</v>
      </c>
      <c r="J166" t="s">
        <v>3</v>
      </c>
      <c r="K166">
        <v>1666.1399799999999</v>
      </c>
      <c r="L166">
        <v>11701.263987</v>
      </c>
      <c r="M166" t="s">
        <v>4</v>
      </c>
      <c r="N166">
        <v>1204.0199339999999</v>
      </c>
      <c r="O166">
        <v>10098.063303999999</v>
      </c>
      <c r="P166" t="s">
        <v>5</v>
      </c>
      <c r="Q166">
        <v>15.780328000000001</v>
      </c>
      <c r="R166">
        <v>2.1991860000000001</v>
      </c>
      <c r="S166" t="s">
        <v>6</v>
      </c>
      <c r="T166">
        <v>291.32476700000001</v>
      </c>
      <c r="U166">
        <v>1.2555E-2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5.9485000000000003E-2</v>
      </c>
      <c r="AG166">
        <v>7.6000000000000004E-5</v>
      </c>
      <c r="AH166" t="s">
        <v>11</v>
      </c>
      <c r="AI166">
        <v>0.93652100000000005</v>
      </c>
      <c r="AJ166">
        <v>8.2000000000000001E-5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750</v>
      </c>
      <c r="D167" t="s">
        <v>1</v>
      </c>
      <c r="E167">
        <v>0</v>
      </c>
      <c r="F167">
        <v>0</v>
      </c>
      <c r="G167" t="s">
        <v>2</v>
      </c>
      <c r="H167">
        <v>2010.033469</v>
      </c>
      <c r="I167">
        <v>14106.524294999999</v>
      </c>
      <c r="J167" t="s">
        <v>3</v>
      </c>
      <c r="K167">
        <v>1991.9858059999999</v>
      </c>
      <c r="L167">
        <v>13737.131649999999</v>
      </c>
      <c r="M167" t="s">
        <v>4</v>
      </c>
      <c r="N167">
        <v>1437.988462</v>
      </c>
      <c r="O167">
        <v>11860.856443000001</v>
      </c>
      <c r="P167" t="s">
        <v>5</v>
      </c>
      <c r="Q167">
        <v>18.834399000000001</v>
      </c>
      <c r="R167">
        <v>2.5964870000000002</v>
      </c>
      <c r="S167" t="s">
        <v>6</v>
      </c>
      <c r="T167">
        <v>349.57822199999998</v>
      </c>
      <c r="U167">
        <v>1.8578999999999998E-2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5.9180000000000003E-2</v>
      </c>
      <c r="AG167">
        <v>6.6000000000000005E-5</v>
      </c>
      <c r="AH167" t="s">
        <v>11</v>
      </c>
      <c r="AI167">
        <v>0.93779599999999996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875</v>
      </c>
      <c r="D168" t="s">
        <v>1</v>
      </c>
      <c r="E168">
        <v>0</v>
      </c>
      <c r="F168">
        <v>0</v>
      </c>
      <c r="G168" t="s">
        <v>2</v>
      </c>
      <c r="H168">
        <v>2337.9731790000001</v>
      </c>
      <c r="I168">
        <v>14970.971951</v>
      </c>
      <c r="J168" t="s">
        <v>3</v>
      </c>
      <c r="K168">
        <v>2317.0274410000002</v>
      </c>
      <c r="L168">
        <v>14582.032509999999</v>
      </c>
      <c r="M168" t="s">
        <v>4</v>
      </c>
      <c r="N168">
        <v>1671.205461</v>
      </c>
      <c r="O168">
        <v>12583.304045000001</v>
      </c>
      <c r="P168" t="s">
        <v>5</v>
      </c>
      <c r="Q168">
        <v>21.863333999999998</v>
      </c>
      <c r="R168">
        <v>2.743611</v>
      </c>
      <c r="S168" t="s">
        <v>6</v>
      </c>
      <c r="T168">
        <v>407.828442</v>
      </c>
      <c r="U168">
        <v>2.7205E-2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5.8546000000000001E-2</v>
      </c>
      <c r="AG168">
        <v>5.5000000000000002E-5</v>
      </c>
      <c r="AH168" t="s">
        <v>11</v>
      </c>
      <c r="AI168">
        <v>0.93913199999999997</v>
      </c>
      <c r="AJ168">
        <v>1.08E-4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1000</v>
      </c>
      <c r="D169" t="s">
        <v>1</v>
      </c>
      <c r="E169">
        <v>0</v>
      </c>
      <c r="F169">
        <v>0</v>
      </c>
      <c r="G169" t="s">
        <v>2</v>
      </c>
      <c r="H169">
        <v>2665.3324659999998</v>
      </c>
      <c r="I169">
        <v>16222.283809</v>
      </c>
      <c r="J169" t="s">
        <v>3</v>
      </c>
      <c r="K169">
        <v>2641.5020559999998</v>
      </c>
      <c r="L169">
        <v>15811.75056</v>
      </c>
      <c r="M169" t="s">
        <v>4</v>
      </c>
      <c r="N169">
        <v>1903.860598</v>
      </c>
      <c r="O169">
        <v>13609.450785999999</v>
      </c>
      <c r="P169" t="s">
        <v>5</v>
      </c>
      <c r="Q169">
        <v>24.875212999999999</v>
      </c>
      <c r="R169">
        <v>2.8832680000000002</v>
      </c>
      <c r="S169" t="s">
        <v>6</v>
      </c>
      <c r="T169">
        <v>466.068759</v>
      </c>
      <c r="U169">
        <v>3.4327999999999997E-2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5.8062000000000002E-2</v>
      </c>
      <c r="AG169">
        <v>5.3999999999999998E-5</v>
      </c>
      <c r="AH169" t="s">
        <v>11</v>
      </c>
      <c r="AI169">
        <v>0.94051799999999997</v>
      </c>
      <c r="AJ169">
        <v>1.18E-4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1125</v>
      </c>
      <c r="D170" t="s">
        <v>1</v>
      </c>
      <c r="E170">
        <v>0</v>
      </c>
      <c r="F170">
        <v>0</v>
      </c>
      <c r="G170" t="s">
        <v>2</v>
      </c>
      <c r="H170">
        <v>2993.5940529999998</v>
      </c>
      <c r="I170">
        <v>17606.246836999999</v>
      </c>
      <c r="J170" t="s">
        <v>3</v>
      </c>
      <c r="K170">
        <v>2966.8702050000002</v>
      </c>
      <c r="L170">
        <v>17173.742749000001</v>
      </c>
      <c r="M170" t="s">
        <v>4</v>
      </c>
      <c r="N170">
        <v>2137.291643</v>
      </c>
      <c r="O170">
        <v>14733.058711</v>
      </c>
      <c r="P170" t="s">
        <v>5</v>
      </c>
      <c r="Q170">
        <v>27.903234999999999</v>
      </c>
      <c r="R170">
        <v>2.9990109999999999</v>
      </c>
      <c r="S170" t="s">
        <v>6</v>
      </c>
      <c r="T170">
        <v>524.32308</v>
      </c>
      <c r="U170">
        <v>4.5393999999999997E-2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5.6773999999999998E-2</v>
      </c>
      <c r="AG170">
        <v>5.1999999999999997E-5</v>
      </c>
      <c r="AH170" t="s">
        <v>11</v>
      </c>
      <c r="AI170">
        <v>0.94113999999999998</v>
      </c>
      <c r="AJ170">
        <v>1.2400000000000001E-4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1250</v>
      </c>
      <c r="D171" t="s">
        <v>1</v>
      </c>
      <c r="E171">
        <v>0</v>
      </c>
      <c r="F171">
        <v>0</v>
      </c>
      <c r="G171" t="s">
        <v>2</v>
      </c>
      <c r="H171">
        <v>3329.0780810000001</v>
      </c>
      <c r="I171">
        <v>19154.858273999998</v>
      </c>
      <c r="J171" t="s">
        <v>3</v>
      </c>
      <c r="K171">
        <v>3299.3786230000001</v>
      </c>
      <c r="L171">
        <v>18691.363481</v>
      </c>
      <c r="M171" t="s">
        <v>4</v>
      </c>
      <c r="N171">
        <v>2377.4098439999998</v>
      </c>
      <c r="O171">
        <v>16010.118619999999</v>
      </c>
      <c r="P171" t="s">
        <v>5</v>
      </c>
      <c r="Q171">
        <v>31.010960000000001</v>
      </c>
      <c r="R171">
        <v>3.1787339999999999</v>
      </c>
      <c r="S171" t="s">
        <v>6</v>
      </c>
      <c r="T171">
        <v>582.56446500000004</v>
      </c>
      <c r="U171">
        <v>5.0153999999999997E-2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5.6689999999999997E-2</v>
      </c>
      <c r="AG171">
        <v>5.1E-5</v>
      </c>
      <c r="AH171" t="s">
        <v>11</v>
      </c>
      <c r="AI171">
        <v>0.943214</v>
      </c>
      <c r="AJ171">
        <v>1.2899999999999999E-4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1375</v>
      </c>
      <c r="D172" t="s">
        <v>1</v>
      </c>
      <c r="E172">
        <v>0</v>
      </c>
      <c r="F172">
        <v>0</v>
      </c>
      <c r="G172" t="s">
        <v>2</v>
      </c>
      <c r="H172">
        <v>3666.7499710000002</v>
      </c>
      <c r="I172">
        <v>21105.800842000001</v>
      </c>
      <c r="J172" t="s">
        <v>3</v>
      </c>
      <c r="K172">
        <v>3634.05249</v>
      </c>
      <c r="L172">
        <v>20607.043077999999</v>
      </c>
      <c r="M172" t="s">
        <v>4</v>
      </c>
      <c r="N172">
        <v>2619.505654</v>
      </c>
      <c r="O172">
        <v>17620.959744</v>
      </c>
      <c r="P172" t="s">
        <v>5</v>
      </c>
      <c r="Q172">
        <v>34.144390000000001</v>
      </c>
      <c r="R172">
        <v>3.3750610000000001</v>
      </c>
      <c r="S172" t="s">
        <v>6</v>
      </c>
      <c r="T172">
        <v>640.81025899999997</v>
      </c>
      <c r="U172">
        <v>5.8909000000000003E-2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5.6297E-2</v>
      </c>
      <c r="AG172">
        <v>4.6E-5</v>
      </c>
      <c r="AH172" t="s">
        <v>11</v>
      </c>
      <c r="AI172">
        <v>0.94337700000000002</v>
      </c>
      <c r="AJ172">
        <v>1.26E-4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1500</v>
      </c>
      <c r="D173" t="s">
        <v>1</v>
      </c>
      <c r="E173">
        <v>0</v>
      </c>
      <c r="F173">
        <v>0</v>
      </c>
      <c r="G173" t="s">
        <v>2</v>
      </c>
      <c r="H173">
        <v>4007.1101119999998</v>
      </c>
      <c r="I173">
        <v>23438.099424</v>
      </c>
      <c r="J173" t="s">
        <v>3</v>
      </c>
      <c r="K173">
        <v>3971.3413089999999</v>
      </c>
      <c r="L173">
        <v>22878.581387999999</v>
      </c>
      <c r="M173" t="s">
        <v>4</v>
      </c>
      <c r="N173">
        <v>2864.138418</v>
      </c>
      <c r="O173">
        <v>19558.026772000001</v>
      </c>
      <c r="P173" t="s">
        <v>5</v>
      </c>
      <c r="Q173">
        <v>37.349128999999998</v>
      </c>
      <c r="R173">
        <v>3.817612</v>
      </c>
      <c r="S173" t="s">
        <v>6</v>
      </c>
      <c r="T173">
        <v>699.05755499999998</v>
      </c>
      <c r="U173">
        <v>7.0106000000000002E-2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5.5613000000000003E-2</v>
      </c>
      <c r="AG173">
        <v>3.6999999999999998E-5</v>
      </c>
      <c r="AH173" t="s">
        <v>11</v>
      </c>
      <c r="AI173">
        <v>0.943442</v>
      </c>
      <c r="AJ173">
        <v>1.26E-4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1625</v>
      </c>
      <c r="D174" t="s">
        <v>1</v>
      </c>
      <c r="E174">
        <v>0</v>
      </c>
      <c r="F174">
        <v>0</v>
      </c>
      <c r="G174" t="s">
        <v>2</v>
      </c>
      <c r="H174">
        <v>4341.0803999999998</v>
      </c>
      <c r="I174">
        <v>24984.352367</v>
      </c>
      <c r="J174" t="s">
        <v>3</v>
      </c>
      <c r="K174">
        <v>4302.3171190000003</v>
      </c>
      <c r="L174">
        <v>24381.161488000002</v>
      </c>
      <c r="M174" t="s">
        <v>4</v>
      </c>
      <c r="N174">
        <v>3102.791792</v>
      </c>
      <c r="O174">
        <v>20815.064052999998</v>
      </c>
      <c r="P174" t="s">
        <v>5</v>
      </c>
      <c r="Q174">
        <v>40.476767000000002</v>
      </c>
      <c r="R174">
        <v>4.1525879999999997</v>
      </c>
      <c r="S174" t="s">
        <v>6</v>
      </c>
      <c r="T174">
        <v>757.30660499999999</v>
      </c>
      <c r="U174">
        <v>6.9773000000000002E-2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5.5293000000000002E-2</v>
      </c>
      <c r="AG174">
        <v>3.1999999999999999E-5</v>
      </c>
      <c r="AH174" t="s">
        <v>11</v>
      </c>
      <c r="AI174">
        <v>0.94375600000000004</v>
      </c>
      <c r="AJ174">
        <v>1.2400000000000001E-4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1750</v>
      </c>
      <c r="D175" t="s">
        <v>1</v>
      </c>
      <c r="E175">
        <v>0</v>
      </c>
      <c r="F175">
        <v>0</v>
      </c>
      <c r="G175" t="s">
        <v>2</v>
      </c>
      <c r="H175">
        <v>4673.5954000000002</v>
      </c>
      <c r="I175">
        <v>24870.119347</v>
      </c>
      <c r="J175" t="s">
        <v>3</v>
      </c>
      <c r="K175">
        <v>4631.8563379999996</v>
      </c>
      <c r="L175">
        <v>24269.822968</v>
      </c>
      <c r="M175" t="s">
        <v>4</v>
      </c>
      <c r="N175">
        <v>3340.1994479999998</v>
      </c>
      <c r="O175">
        <v>20656.003605999998</v>
      </c>
      <c r="P175" t="s">
        <v>5</v>
      </c>
      <c r="Q175">
        <v>43.585045000000001</v>
      </c>
      <c r="R175">
        <v>4.1464090000000002</v>
      </c>
      <c r="S175" t="s">
        <v>6</v>
      </c>
      <c r="T175">
        <v>815.56462399999998</v>
      </c>
      <c r="U175">
        <v>7.1016999999999997E-2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5.4894999999999999E-2</v>
      </c>
      <c r="AG175">
        <v>2.6999999999999999E-5</v>
      </c>
      <c r="AH175" t="s">
        <v>11</v>
      </c>
      <c r="AI175">
        <v>0.94416800000000001</v>
      </c>
      <c r="AJ175">
        <v>1.2899999999999999E-4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1875</v>
      </c>
      <c r="D176" t="s">
        <v>1</v>
      </c>
      <c r="E176">
        <v>0</v>
      </c>
      <c r="F176">
        <v>0</v>
      </c>
      <c r="G176" t="s">
        <v>2</v>
      </c>
      <c r="H176">
        <v>5001.8847459999997</v>
      </c>
      <c r="I176">
        <v>24610.585952000001</v>
      </c>
      <c r="J176" t="s">
        <v>3</v>
      </c>
      <c r="K176">
        <v>4957.2353419999999</v>
      </c>
      <c r="L176">
        <v>24019.454957000002</v>
      </c>
      <c r="M176" t="s">
        <v>4</v>
      </c>
      <c r="N176">
        <v>3573.7265670000002</v>
      </c>
      <c r="O176">
        <v>20413.013092000001</v>
      </c>
      <c r="P176" t="s">
        <v>5</v>
      </c>
      <c r="Q176">
        <v>46.628045</v>
      </c>
      <c r="R176">
        <v>4.0747270000000002</v>
      </c>
      <c r="S176" t="s">
        <v>6</v>
      </c>
      <c r="T176">
        <v>873.81606799999997</v>
      </c>
      <c r="U176">
        <v>7.4665999999999996E-2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5.4830999999999998E-2</v>
      </c>
      <c r="AG176">
        <v>2.6999999999999999E-5</v>
      </c>
      <c r="AH176" t="s">
        <v>11</v>
      </c>
      <c r="AI176">
        <v>0.94450699999999999</v>
      </c>
      <c r="AJ176">
        <v>1.3200000000000001E-4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2000</v>
      </c>
      <c r="D177" t="s">
        <v>1</v>
      </c>
      <c r="E177">
        <v>0</v>
      </c>
      <c r="F177">
        <v>0</v>
      </c>
      <c r="G177" t="s">
        <v>2</v>
      </c>
      <c r="H177">
        <v>5330.6254200000003</v>
      </c>
      <c r="I177">
        <v>23426.160782999999</v>
      </c>
      <c r="J177" t="s">
        <v>3</v>
      </c>
      <c r="K177">
        <v>5283.0526069999996</v>
      </c>
      <c r="L177">
        <v>22868.084126000002</v>
      </c>
      <c r="M177" t="s">
        <v>4</v>
      </c>
      <c r="N177">
        <v>3807.668091</v>
      </c>
      <c r="O177">
        <v>19359.978521000001</v>
      </c>
      <c r="P177" t="s">
        <v>5</v>
      </c>
      <c r="Q177">
        <v>49.682431999999999</v>
      </c>
      <c r="R177">
        <v>3.8212929999999998</v>
      </c>
      <c r="S177" t="s">
        <v>6</v>
      </c>
      <c r="T177">
        <v>932.07220900000004</v>
      </c>
      <c r="U177">
        <v>7.85E-2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5.4649000000000003E-2</v>
      </c>
      <c r="AG177">
        <v>2.5999999999999998E-5</v>
      </c>
      <c r="AH177" t="s">
        <v>11</v>
      </c>
      <c r="AI177">
        <v>0.94500700000000004</v>
      </c>
      <c r="AJ177">
        <v>1.3200000000000001E-4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2125</v>
      </c>
      <c r="D178" t="s">
        <v>1</v>
      </c>
      <c r="E178">
        <v>0</v>
      </c>
      <c r="F178">
        <v>0</v>
      </c>
      <c r="G178" t="s">
        <v>2</v>
      </c>
      <c r="H178">
        <v>5657.8900290000001</v>
      </c>
      <c r="I178">
        <v>22690.099616</v>
      </c>
      <c r="J178" t="s">
        <v>3</v>
      </c>
      <c r="K178">
        <v>5607.4390819999999</v>
      </c>
      <c r="L178">
        <v>22153.213747999998</v>
      </c>
      <c r="M178" t="s">
        <v>4</v>
      </c>
      <c r="N178">
        <v>4040.2561519999999</v>
      </c>
      <c r="O178">
        <v>18702.335274000001</v>
      </c>
      <c r="P178" t="s">
        <v>5</v>
      </c>
      <c r="Q178">
        <v>52.696072999999998</v>
      </c>
      <c r="R178">
        <v>3.6496230000000001</v>
      </c>
      <c r="S178" t="s">
        <v>6</v>
      </c>
      <c r="T178">
        <v>990.32567400000005</v>
      </c>
      <c r="U178">
        <v>7.9088000000000006E-2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5.4604E-2</v>
      </c>
      <c r="AG178">
        <v>2.5999999999999998E-5</v>
      </c>
      <c r="AH178" t="s">
        <v>11</v>
      </c>
      <c r="AI178">
        <v>0.94519699999999995</v>
      </c>
      <c r="AJ178">
        <v>1.34E-4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2250</v>
      </c>
      <c r="D179" t="s">
        <v>1</v>
      </c>
      <c r="E179">
        <v>0</v>
      </c>
      <c r="F179">
        <v>0</v>
      </c>
      <c r="G179" t="s">
        <v>2</v>
      </c>
      <c r="H179">
        <v>5988.9591499999997</v>
      </c>
      <c r="I179">
        <v>21909.963979</v>
      </c>
      <c r="J179" t="s">
        <v>3</v>
      </c>
      <c r="K179">
        <v>5935.5774019999999</v>
      </c>
      <c r="L179">
        <v>21400.054447999999</v>
      </c>
      <c r="M179" t="s">
        <v>4</v>
      </c>
      <c r="N179">
        <v>4276.2730270000002</v>
      </c>
      <c r="O179">
        <v>17993.899577</v>
      </c>
      <c r="P179" t="s">
        <v>5</v>
      </c>
      <c r="Q179">
        <v>55.754928999999997</v>
      </c>
      <c r="R179">
        <v>3.4686460000000001</v>
      </c>
      <c r="S179" t="s">
        <v>6</v>
      </c>
      <c r="T179">
        <v>1048.5657349999999</v>
      </c>
      <c r="U179">
        <v>8.0432000000000003E-2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5.4579000000000003E-2</v>
      </c>
      <c r="AG179">
        <v>2.5999999999999998E-5</v>
      </c>
      <c r="AH179" t="s">
        <v>11</v>
      </c>
      <c r="AI179">
        <v>0.94626100000000002</v>
      </c>
      <c r="AJ179">
        <v>1.3200000000000001E-4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2375</v>
      </c>
      <c r="D180" t="s">
        <v>1</v>
      </c>
      <c r="E180">
        <v>0</v>
      </c>
      <c r="F180">
        <v>0</v>
      </c>
      <c r="G180" t="s">
        <v>2</v>
      </c>
      <c r="H180">
        <v>6319.6393950000001</v>
      </c>
      <c r="I180">
        <v>22392.375724000001</v>
      </c>
      <c r="J180" t="s">
        <v>3</v>
      </c>
      <c r="K180">
        <v>6263.3788180000001</v>
      </c>
      <c r="L180">
        <v>21883.665807000001</v>
      </c>
      <c r="M180" t="s">
        <v>4</v>
      </c>
      <c r="N180">
        <v>4511.8319430000001</v>
      </c>
      <c r="O180">
        <v>18381.283933999999</v>
      </c>
      <c r="P180" t="s">
        <v>5</v>
      </c>
      <c r="Q180">
        <v>58.763178000000003</v>
      </c>
      <c r="R180">
        <v>3.4372419999999999</v>
      </c>
      <c r="S180" t="s">
        <v>6</v>
      </c>
      <c r="T180">
        <v>1106.811492</v>
      </c>
      <c r="U180">
        <v>7.6380000000000003E-2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5.4081999999999998E-2</v>
      </c>
      <c r="AG180">
        <v>1.1E-5</v>
      </c>
      <c r="AH180" t="s">
        <v>11</v>
      </c>
      <c r="AI180">
        <v>0.94642899999999996</v>
      </c>
      <c r="AJ180">
        <v>1.35E-4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2500</v>
      </c>
      <c r="D181" t="s">
        <v>1</v>
      </c>
      <c r="E181">
        <v>0</v>
      </c>
      <c r="F181">
        <v>0</v>
      </c>
      <c r="G181" t="s">
        <v>2</v>
      </c>
      <c r="H181">
        <v>6658.6361820000002</v>
      </c>
      <c r="I181">
        <v>23717.237105</v>
      </c>
      <c r="J181" t="s">
        <v>3</v>
      </c>
      <c r="K181">
        <v>6599.335615</v>
      </c>
      <c r="L181">
        <v>23192.344940999999</v>
      </c>
      <c r="M181" t="s">
        <v>4</v>
      </c>
      <c r="N181">
        <v>4755.1111819999996</v>
      </c>
      <c r="O181">
        <v>19391.466144000002</v>
      </c>
      <c r="P181" t="s">
        <v>5</v>
      </c>
      <c r="Q181">
        <v>61.936137000000002</v>
      </c>
      <c r="R181">
        <v>3.4351120000000002</v>
      </c>
      <c r="S181" t="s">
        <v>6</v>
      </c>
      <c r="T181">
        <v>1165.0555199999999</v>
      </c>
      <c r="U181">
        <v>8.2727999999999996E-2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5.4078000000000001E-2</v>
      </c>
      <c r="AG181">
        <v>1.1E-5</v>
      </c>
      <c r="AH181" t="s">
        <v>11</v>
      </c>
      <c r="AI181">
        <v>0.94643200000000005</v>
      </c>
      <c r="AJ181">
        <v>1.35E-4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125</v>
      </c>
      <c r="D182" t="s">
        <v>1</v>
      </c>
      <c r="E182">
        <v>0</v>
      </c>
      <c r="F182">
        <v>0</v>
      </c>
      <c r="G182" t="s">
        <v>2</v>
      </c>
      <c r="H182">
        <v>3447.2490189999999</v>
      </c>
      <c r="I182">
        <v>42797.991721999999</v>
      </c>
      <c r="J182" t="s">
        <v>3</v>
      </c>
      <c r="K182">
        <v>3444.7278710000001</v>
      </c>
      <c r="L182">
        <v>42890.060151999998</v>
      </c>
      <c r="M182" t="s">
        <v>4</v>
      </c>
      <c r="N182">
        <v>42.972988999999998</v>
      </c>
      <c r="O182">
        <v>3.2299999999999998E-3</v>
      </c>
      <c r="P182" t="s">
        <v>5</v>
      </c>
      <c r="Q182">
        <v>3358.9134469999999</v>
      </c>
      <c r="R182">
        <v>43034.782740000002</v>
      </c>
      <c r="S182" t="s">
        <v>6</v>
      </c>
      <c r="T182">
        <v>3443.9869819999999</v>
      </c>
      <c r="U182">
        <v>42695.637733000003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7.4417999999999998E-2</v>
      </c>
      <c r="AG182">
        <v>1.21E-4</v>
      </c>
      <c r="AH182" t="s">
        <v>11</v>
      </c>
      <c r="AI182">
        <v>0.92802300000000004</v>
      </c>
      <c r="AJ182">
        <v>3.4999999999999997E-5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250</v>
      </c>
      <c r="D183" t="s">
        <v>1</v>
      </c>
      <c r="E183">
        <v>0</v>
      </c>
      <c r="F183">
        <v>0</v>
      </c>
      <c r="G183" t="s">
        <v>2</v>
      </c>
      <c r="H183">
        <v>6822.6630080000004</v>
      </c>
      <c r="I183">
        <v>36725.433549000001</v>
      </c>
      <c r="J183" t="s">
        <v>3</v>
      </c>
      <c r="K183">
        <v>6818.9937300000001</v>
      </c>
      <c r="L183">
        <v>37055.029415999998</v>
      </c>
      <c r="M183" t="s">
        <v>4</v>
      </c>
      <c r="N183">
        <v>85.924834000000004</v>
      </c>
      <c r="O183">
        <v>6.3899999999999998E-3</v>
      </c>
      <c r="P183" t="s">
        <v>5</v>
      </c>
      <c r="Q183">
        <v>6647.4103999999998</v>
      </c>
      <c r="R183">
        <v>37333.560469999997</v>
      </c>
      <c r="S183" t="s">
        <v>6</v>
      </c>
      <c r="T183">
        <v>6817.5287109999999</v>
      </c>
      <c r="U183">
        <v>37060.653436000001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6.9027000000000005E-2</v>
      </c>
      <c r="AG183">
        <v>1.4100000000000001E-4</v>
      </c>
      <c r="AH183" t="s">
        <v>11</v>
      </c>
      <c r="AI183">
        <v>0.93106699999999998</v>
      </c>
      <c r="AJ183">
        <v>2.8E-5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375</v>
      </c>
      <c r="D184" t="s">
        <v>1</v>
      </c>
      <c r="E184">
        <v>0</v>
      </c>
      <c r="F184">
        <v>0</v>
      </c>
      <c r="G184" t="s">
        <v>2</v>
      </c>
      <c r="H184">
        <v>10269.709022999999</v>
      </c>
      <c r="I184">
        <v>71835.163597000006</v>
      </c>
      <c r="J184" t="s">
        <v>3</v>
      </c>
      <c r="K184">
        <v>10264.891914</v>
      </c>
      <c r="L184">
        <v>72180.449846000003</v>
      </c>
      <c r="M184" t="s">
        <v>4</v>
      </c>
      <c r="N184">
        <v>128.896715</v>
      </c>
      <c r="O184">
        <v>1.5051E-2</v>
      </c>
      <c r="P184" t="s">
        <v>5</v>
      </c>
      <c r="Q184">
        <v>10008.05834</v>
      </c>
      <c r="R184">
        <v>71866.660109000004</v>
      </c>
      <c r="S184" t="s">
        <v>6</v>
      </c>
      <c r="T184">
        <v>10262.977832</v>
      </c>
      <c r="U184">
        <v>72026.976467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6.7413000000000001E-2</v>
      </c>
      <c r="AG184">
        <v>1.2999999999999999E-4</v>
      </c>
      <c r="AH184" t="s">
        <v>11</v>
      </c>
      <c r="AI184">
        <v>0.93284500000000004</v>
      </c>
      <c r="AJ184">
        <v>3.0000000000000001E-5</v>
      </c>
      <c r="AK184" t="s">
        <v>12</v>
      </c>
      <c r="AL184">
        <v>5.74</v>
      </c>
      <c r="AM184">
        <v>1371.5524</v>
      </c>
    </row>
    <row r="185" spans="1:39" x14ac:dyDescent="0.25">
      <c r="A185" t="s">
        <v>94</v>
      </c>
      <c r="B185">
        <v>4</v>
      </c>
      <c r="C185">
        <v>500</v>
      </c>
      <c r="D185" t="s">
        <v>1</v>
      </c>
      <c r="E185">
        <v>0</v>
      </c>
      <c r="F185">
        <v>0</v>
      </c>
      <c r="G185" t="s">
        <v>2</v>
      </c>
      <c r="H185">
        <v>13672.592188000001</v>
      </c>
      <c r="I185">
        <v>107662.72751300001</v>
      </c>
      <c r="J185" t="s">
        <v>3</v>
      </c>
      <c r="K185">
        <v>13666.631112999999</v>
      </c>
      <c r="L185">
        <v>107875.552409</v>
      </c>
      <c r="M185" t="s">
        <v>4</v>
      </c>
      <c r="N185">
        <v>171.88218699999999</v>
      </c>
      <c r="O185">
        <v>3.7873999999999998E-2</v>
      </c>
      <c r="P185" t="s">
        <v>5</v>
      </c>
      <c r="Q185">
        <v>13324.487324</v>
      </c>
      <c r="R185">
        <v>107968.995014</v>
      </c>
      <c r="S185" t="s">
        <v>6</v>
      </c>
      <c r="T185">
        <v>13665.297031</v>
      </c>
      <c r="U185">
        <v>108125.08100200001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6.4263000000000001E-2</v>
      </c>
      <c r="AG185">
        <v>1.12E-4</v>
      </c>
      <c r="AH185" t="s">
        <v>11</v>
      </c>
      <c r="AI185">
        <v>0.934199</v>
      </c>
      <c r="AJ185">
        <v>4.8000000000000001E-5</v>
      </c>
      <c r="AK185" t="s">
        <v>12</v>
      </c>
      <c r="AL185">
        <v>6.58</v>
      </c>
      <c r="AM185">
        <v>1376.3235999999999</v>
      </c>
    </row>
    <row r="186" spans="1:39" x14ac:dyDescent="0.25">
      <c r="A186" t="s">
        <v>94</v>
      </c>
      <c r="B186">
        <v>5</v>
      </c>
      <c r="C186">
        <v>625</v>
      </c>
      <c r="D186" t="s">
        <v>1</v>
      </c>
      <c r="E186">
        <v>0</v>
      </c>
      <c r="F186">
        <v>0</v>
      </c>
      <c r="G186" t="s">
        <v>2</v>
      </c>
      <c r="H186">
        <v>17056.981133000001</v>
      </c>
      <c r="I186">
        <v>113157.624822</v>
      </c>
      <c r="J186" t="s">
        <v>3</v>
      </c>
      <c r="K186">
        <v>17049.879492</v>
      </c>
      <c r="L186">
        <v>113668.171783</v>
      </c>
      <c r="M186" t="s">
        <v>4</v>
      </c>
      <c r="N186">
        <v>214.84487100000001</v>
      </c>
      <c r="O186">
        <v>4.9528000000000003E-2</v>
      </c>
      <c r="P186" t="s">
        <v>5</v>
      </c>
      <c r="Q186">
        <v>16622.178691000001</v>
      </c>
      <c r="R186">
        <v>113341.38398499999</v>
      </c>
      <c r="S186" t="s">
        <v>6</v>
      </c>
      <c r="T186">
        <v>17048.100059</v>
      </c>
      <c r="U186">
        <v>113696.896014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6.1556E-2</v>
      </c>
      <c r="AG186">
        <v>9.1000000000000003E-5</v>
      </c>
      <c r="AH186" t="s">
        <v>11</v>
      </c>
      <c r="AI186">
        <v>0.93560399999999999</v>
      </c>
      <c r="AJ186">
        <v>6.7999999999999999E-5</v>
      </c>
      <c r="AK186" t="s">
        <v>12</v>
      </c>
      <c r="AL186">
        <v>14.8</v>
      </c>
      <c r="AM186">
        <v>3259.24</v>
      </c>
    </row>
    <row r="187" spans="1:39" x14ac:dyDescent="0.25">
      <c r="A187" t="s">
        <v>94</v>
      </c>
      <c r="B187">
        <v>6</v>
      </c>
      <c r="C187">
        <v>750</v>
      </c>
      <c r="D187" t="s">
        <v>1</v>
      </c>
      <c r="E187">
        <v>0</v>
      </c>
      <c r="F187">
        <v>0</v>
      </c>
      <c r="G187" t="s">
        <v>2</v>
      </c>
      <c r="H187">
        <v>20489.478047000001</v>
      </c>
      <c r="I187">
        <v>149850.74600499999</v>
      </c>
      <c r="J187" t="s">
        <v>3</v>
      </c>
      <c r="K187">
        <v>20481.230938000001</v>
      </c>
      <c r="L187">
        <v>150333.06940800001</v>
      </c>
      <c r="M187" t="s">
        <v>4</v>
      </c>
      <c r="N187">
        <v>257.81204300000002</v>
      </c>
      <c r="O187">
        <v>6.1572000000000002E-2</v>
      </c>
      <c r="P187" t="s">
        <v>5</v>
      </c>
      <c r="Q187">
        <v>19968.397461</v>
      </c>
      <c r="R187">
        <v>149885.90227799999</v>
      </c>
      <c r="S187" t="s">
        <v>6</v>
      </c>
      <c r="T187">
        <v>20479.175156000001</v>
      </c>
      <c r="U187">
        <v>150160.25140000001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6.0683000000000001E-2</v>
      </c>
      <c r="AG187">
        <v>9.0000000000000006E-5</v>
      </c>
      <c r="AH187" t="s">
        <v>11</v>
      </c>
      <c r="AI187">
        <v>0.93571000000000004</v>
      </c>
      <c r="AJ187">
        <v>6.7000000000000002E-5</v>
      </c>
      <c r="AK187" t="s">
        <v>12</v>
      </c>
      <c r="AL187">
        <v>19.88</v>
      </c>
      <c r="AM187">
        <v>4373.3855999999996</v>
      </c>
    </row>
    <row r="188" spans="1:39" x14ac:dyDescent="0.25">
      <c r="A188" t="s">
        <v>94</v>
      </c>
      <c r="B188">
        <v>7</v>
      </c>
      <c r="C188">
        <v>875</v>
      </c>
      <c r="D188" t="s">
        <v>1</v>
      </c>
      <c r="E188">
        <v>0</v>
      </c>
      <c r="F188">
        <v>0</v>
      </c>
      <c r="G188" t="s">
        <v>2</v>
      </c>
      <c r="H188">
        <v>23938.430313000001</v>
      </c>
      <c r="I188">
        <v>209419.578481</v>
      </c>
      <c r="J188" t="s">
        <v>3</v>
      </c>
      <c r="K188">
        <v>23929.037344</v>
      </c>
      <c r="L188">
        <v>209963.40910300001</v>
      </c>
      <c r="M188" t="s">
        <v>4</v>
      </c>
      <c r="N188">
        <v>300.787621</v>
      </c>
      <c r="O188">
        <v>7.6974000000000001E-2</v>
      </c>
      <c r="P188" t="s">
        <v>5</v>
      </c>
      <c r="Q188">
        <v>23330.696289</v>
      </c>
      <c r="R188">
        <v>209969.701459</v>
      </c>
      <c r="S188" t="s">
        <v>6</v>
      </c>
      <c r="T188">
        <v>23926.829452999998</v>
      </c>
      <c r="U188">
        <v>210700.02421199999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5.9619999999999999E-2</v>
      </c>
      <c r="AG188">
        <v>8.2999999999999998E-5</v>
      </c>
      <c r="AH188" t="s">
        <v>11</v>
      </c>
      <c r="AI188">
        <v>0.93705400000000005</v>
      </c>
      <c r="AJ188">
        <v>8.7999999999999998E-5</v>
      </c>
      <c r="AK188" t="s">
        <v>12</v>
      </c>
      <c r="AL188">
        <v>25.3</v>
      </c>
      <c r="AM188">
        <v>5597.33</v>
      </c>
    </row>
    <row r="189" spans="1:39" x14ac:dyDescent="0.25">
      <c r="A189" t="s">
        <v>94</v>
      </c>
      <c r="B189">
        <v>8</v>
      </c>
      <c r="C189">
        <v>1000</v>
      </c>
      <c r="D189" t="s">
        <v>1</v>
      </c>
      <c r="E189">
        <v>0</v>
      </c>
      <c r="F189">
        <v>0</v>
      </c>
      <c r="G189" t="s">
        <v>2</v>
      </c>
      <c r="H189">
        <v>27350.278359</v>
      </c>
      <c r="I189">
        <v>212885.22142799999</v>
      </c>
      <c r="J189" t="s">
        <v>3</v>
      </c>
      <c r="K189">
        <v>27339.740234000001</v>
      </c>
      <c r="L189">
        <v>213739.66157699999</v>
      </c>
      <c r="M189" t="s">
        <v>4</v>
      </c>
      <c r="N189">
        <v>343.76289100000002</v>
      </c>
      <c r="O189">
        <v>9.2430999999999999E-2</v>
      </c>
      <c r="P189" t="s">
        <v>5</v>
      </c>
      <c r="Q189">
        <v>26656.142188000002</v>
      </c>
      <c r="R189">
        <v>213208.58986599999</v>
      </c>
      <c r="S189" t="s">
        <v>6</v>
      </c>
      <c r="T189">
        <v>27337.240507999999</v>
      </c>
      <c r="U189">
        <v>214082.68326200001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5.9112999999999999E-2</v>
      </c>
      <c r="AG189">
        <v>7.7999999999999999E-5</v>
      </c>
      <c r="AH189" t="s">
        <v>11</v>
      </c>
      <c r="AI189">
        <v>0.93835800000000003</v>
      </c>
      <c r="AJ189">
        <v>1.07E-4</v>
      </c>
      <c r="AK189" t="s">
        <v>12</v>
      </c>
      <c r="AL189">
        <v>42.48</v>
      </c>
      <c r="AM189">
        <v>10566.729600000001</v>
      </c>
    </row>
    <row r="190" spans="1:39" x14ac:dyDescent="0.25">
      <c r="A190" t="s">
        <v>94</v>
      </c>
      <c r="B190">
        <v>9</v>
      </c>
      <c r="C190">
        <v>1125</v>
      </c>
      <c r="D190" t="s">
        <v>1</v>
      </c>
      <c r="E190">
        <v>0</v>
      </c>
      <c r="F190">
        <v>0</v>
      </c>
      <c r="G190" t="s">
        <v>2</v>
      </c>
      <c r="H190">
        <v>30801.7225</v>
      </c>
      <c r="I190">
        <v>276855.703591</v>
      </c>
      <c r="J190" t="s">
        <v>3</v>
      </c>
      <c r="K190">
        <v>30790.036093999999</v>
      </c>
      <c r="L190">
        <v>277907.77360499999</v>
      </c>
      <c r="M190" t="s">
        <v>4</v>
      </c>
      <c r="N190">
        <v>386.74479100000002</v>
      </c>
      <c r="O190">
        <v>0.111202</v>
      </c>
      <c r="P190" t="s">
        <v>5</v>
      </c>
      <c r="Q190">
        <v>30020.838516</v>
      </c>
      <c r="R190">
        <v>276966.40191900003</v>
      </c>
      <c r="S190" t="s">
        <v>6</v>
      </c>
      <c r="T190">
        <v>30787.528555000001</v>
      </c>
      <c r="U190">
        <v>278458.16173499997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5.8323E-2</v>
      </c>
      <c r="AG190">
        <v>7.7999999999999999E-5</v>
      </c>
      <c r="AH190" t="s">
        <v>11</v>
      </c>
      <c r="AI190">
        <v>0.938365</v>
      </c>
      <c r="AJ190">
        <v>1.07E-4</v>
      </c>
      <c r="AK190" t="s">
        <v>12</v>
      </c>
      <c r="AL190">
        <v>52.96</v>
      </c>
      <c r="AM190">
        <v>11493.6384</v>
      </c>
    </row>
    <row r="191" spans="1:39" x14ac:dyDescent="0.25">
      <c r="A191" t="s">
        <v>94</v>
      </c>
      <c r="B191">
        <v>10</v>
      </c>
      <c r="C191">
        <v>1250</v>
      </c>
      <c r="D191" t="s">
        <v>1</v>
      </c>
      <c r="E191">
        <v>0</v>
      </c>
      <c r="F191">
        <v>0</v>
      </c>
      <c r="G191" t="s">
        <v>2</v>
      </c>
      <c r="H191">
        <v>34214.887734000004</v>
      </c>
      <c r="I191">
        <v>299049.73299599998</v>
      </c>
      <c r="J191" t="s">
        <v>3</v>
      </c>
      <c r="K191">
        <v>34202.054297000002</v>
      </c>
      <c r="L191">
        <v>299219.38192700001</v>
      </c>
      <c r="M191" t="s">
        <v>4</v>
      </c>
      <c r="N191">
        <v>429.71690899999999</v>
      </c>
      <c r="O191">
        <v>0.139344</v>
      </c>
      <c r="P191" t="s">
        <v>5</v>
      </c>
      <c r="Q191">
        <v>33347.145703000002</v>
      </c>
      <c r="R191">
        <v>298450.39434499998</v>
      </c>
      <c r="S191" t="s">
        <v>6</v>
      </c>
      <c r="T191">
        <v>34199.819297000002</v>
      </c>
      <c r="U191">
        <v>300410.83528200001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5.4653E-2</v>
      </c>
      <c r="AG191">
        <v>1.5999999999999999E-5</v>
      </c>
      <c r="AH191" t="s">
        <v>11</v>
      </c>
      <c r="AI191">
        <v>0.93965900000000002</v>
      </c>
      <c r="AJ191">
        <v>1.17E-4</v>
      </c>
      <c r="AK191" t="s">
        <v>12</v>
      </c>
      <c r="AL191">
        <v>60.58</v>
      </c>
      <c r="AM191">
        <v>12299.1636</v>
      </c>
    </row>
    <row r="192" spans="1:39" x14ac:dyDescent="0.25">
      <c r="A192" t="s">
        <v>94</v>
      </c>
      <c r="B192">
        <v>11</v>
      </c>
      <c r="C192">
        <v>1375</v>
      </c>
      <c r="D192" t="s">
        <v>1</v>
      </c>
      <c r="E192">
        <v>0</v>
      </c>
      <c r="F192">
        <v>0</v>
      </c>
      <c r="G192" t="s">
        <v>2</v>
      </c>
      <c r="H192">
        <v>37619.111953</v>
      </c>
      <c r="I192">
        <v>316804.89346499997</v>
      </c>
      <c r="J192" t="s">
        <v>3</v>
      </c>
      <c r="K192">
        <v>37605.132812000003</v>
      </c>
      <c r="L192">
        <v>317227.411456</v>
      </c>
      <c r="M192" t="s">
        <v>4</v>
      </c>
      <c r="N192">
        <v>472.68498799999998</v>
      </c>
      <c r="O192">
        <v>0.158414</v>
      </c>
      <c r="P192" t="s">
        <v>5</v>
      </c>
      <c r="Q192">
        <v>36664.227422000004</v>
      </c>
      <c r="R192">
        <v>315924.42848800001</v>
      </c>
      <c r="S192" t="s">
        <v>6</v>
      </c>
      <c r="T192">
        <v>37602.686874999999</v>
      </c>
      <c r="U192">
        <v>317687.50301699998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5.4384000000000002E-2</v>
      </c>
      <c r="AG192">
        <v>1.7E-5</v>
      </c>
      <c r="AH192" t="s">
        <v>11</v>
      </c>
      <c r="AI192">
        <v>0.93966400000000005</v>
      </c>
      <c r="AJ192">
        <v>1.17E-4</v>
      </c>
      <c r="AK192" t="s">
        <v>12</v>
      </c>
      <c r="AL192">
        <v>78.400000000000006</v>
      </c>
      <c r="AM192">
        <v>16561.52</v>
      </c>
    </row>
    <row r="193" spans="1:39" x14ac:dyDescent="0.25">
      <c r="A193" t="s">
        <v>94</v>
      </c>
      <c r="B193">
        <v>12</v>
      </c>
      <c r="C193">
        <v>1500</v>
      </c>
      <c r="D193" t="s">
        <v>1</v>
      </c>
      <c r="E193">
        <v>0</v>
      </c>
      <c r="F193">
        <v>0</v>
      </c>
      <c r="G193" t="s">
        <v>2</v>
      </c>
      <c r="H193">
        <v>41035.157109</v>
      </c>
      <c r="I193">
        <v>355468.84038800001</v>
      </c>
      <c r="J193" t="s">
        <v>3</v>
      </c>
      <c r="K193">
        <v>41020.031952999998</v>
      </c>
      <c r="L193">
        <v>355672.45046999998</v>
      </c>
      <c r="M193" t="s">
        <v>4</v>
      </c>
      <c r="N193">
        <v>515.66709000000003</v>
      </c>
      <c r="O193">
        <v>0.17974499999999999</v>
      </c>
      <c r="P193" t="s">
        <v>5</v>
      </c>
      <c r="Q193">
        <v>39993.444687000003</v>
      </c>
      <c r="R193">
        <v>354588.115147</v>
      </c>
      <c r="S193" t="s">
        <v>6</v>
      </c>
      <c r="T193">
        <v>41017.376484</v>
      </c>
      <c r="U193">
        <v>356312.72974500002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5.3824999999999998E-2</v>
      </c>
      <c r="AG193">
        <v>2.9E-5</v>
      </c>
      <c r="AH193" t="s">
        <v>11</v>
      </c>
      <c r="AI193">
        <v>0.94021900000000003</v>
      </c>
      <c r="AJ193">
        <v>1.22E-4</v>
      </c>
      <c r="AK193" t="s">
        <v>12</v>
      </c>
      <c r="AL193">
        <v>87.2</v>
      </c>
      <c r="AM193">
        <v>23764.880000000001</v>
      </c>
    </row>
    <row r="194" spans="1:39" x14ac:dyDescent="0.25">
      <c r="A194" t="s">
        <v>94</v>
      </c>
      <c r="B194">
        <v>13</v>
      </c>
      <c r="C194">
        <v>1625</v>
      </c>
      <c r="D194" t="s">
        <v>1</v>
      </c>
      <c r="E194">
        <v>0</v>
      </c>
      <c r="F194">
        <v>0</v>
      </c>
      <c r="G194" t="s">
        <v>2</v>
      </c>
      <c r="H194">
        <v>44462.316484000003</v>
      </c>
      <c r="I194">
        <v>396618.51827900001</v>
      </c>
      <c r="J194" t="s">
        <v>3</v>
      </c>
      <c r="K194">
        <v>44446.041953</v>
      </c>
      <c r="L194">
        <v>396881.83650600002</v>
      </c>
      <c r="M194" t="s">
        <v>4</v>
      </c>
      <c r="N194">
        <v>558.63908700000002</v>
      </c>
      <c r="O194">
        <v>0.19905900000000001</v>
      </c>
      <c r="P194" t="s">
        <v>5</v>
      </c>
      <c r="Q194">
        <v>43334.133202999998</v>
      </c>
      <c r="R194">
        <v>395457.522489</v>
      </c>
      <c r="S194" t="s">
        <v>6</v>
      </c>
      <c r="T194">
        <v>44443.437343999998</v>
      </c>
      <c r="U194">
        <v>398548.67386699998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5.3818999999999999E-2</v>
      </c>
      <c r="AG194">
        <v>2.9E-5</v>
      </c>
      <c r="AH194" t="s">
        <v>11</v>
      </c>
      <c r="AI194">
        <v>0.94022099999999997</v>
      </c>
      <c r="AJ194">
        <v>1.22E-4</v>
      </c>
      <c r="AK194" t="s">
        <v>12</v>
      </c>
      <c r="AL194">
        <v>90.08</v>
      </c>
      <c r="AM194">
        <v>23686.313600000001</v>
      </c>
    </row>
    <row r="195" spans="1:39" x14ac:dyDescent="0.25">
      <c r="A195" t="s">
        <v>94</v>
      </c>
      <c r="B195">
        <v>14</v>
      </c>
      <c r="C195">
        <v>1750</v>
      </c>
      <c r="D195" t="s">
        <v>1</v>
      </c>
      <c r="E195">
        <v>0</v>
      </c>
      <c r="F195">
        <v>0</v>
      </c>
      <c r="G195" t="s">
        <v>2</v>
      </c>
      <c r="H195">
        <v>47862.754765999998</v>
      </c>
      <c r="I195">
        <v>425087.29256600002</v>
      </c>
      <c r="J195" t="s">
        <v>3</v>
      </c>
      <c r="K195">
        <v>47845.336952999998</v>
      </c>
      <c r="L195">
        <v>425721.76759800001</v>
      </c>
      <c r="M195" t="s">
        <v>4</v>
      </c>
      <c r="N195">
        <v>601.607438</v>
      </c>
      <c r="O195">
        <v>0.21480199999999999</v>
      </c>
      <c r="P195" t="s">
        <v>5</v>
      </c>
      <c r="Q195">
        <v>46647.903515999998</v>
      </c>
      <c r="R195">
        <v>423530.93828900001</v>
      </c>
      <c r="S195" t="s">
        <v>6</v>
      </c>
      <c r="T195">
        <v>47842.773827999998</v>
      </c>
      <c r="U195">
        <v>426632.09888000001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5.3760000000000002E-2</v>
      </c>
      <c r="AG195">
        <v>2.9E-5</v>
      </c>
      <c r="AH195" t="s">
        <v>11</v>
      </c>
      <c r="AI195">
        <v>0.940859</v>
      </c>
      <c r="AJ195">
        <v>1.2400000000000001E-4</v>
      </c>
      <c r="AK195" t="s">
        <v>12</v>
      </c>
      <c r="AL195">
        <v>100.84</v>
      </c>
      <c r="AM195">
        <v>25238.374400000001</v>
      </c>
    </row>
    <row r="196" spans="1:39" x14ac:dyDescent="0.25">
      <c r="A196" t="s">
        <v>94</v>
      </c>
      <c r="B196">
        <v>15</v>
      </c>
      <c r="C196">
        <v>1875</v>
      </c>
      <c r="D196" t="s">
        <v>1</v>
      </c>
      <c r="E196">
        <v>0</v>
      </c>
      <c r="F196">
        <v>0</v>
      </c>
      <c r="G196" t="s">
        <v>2</v>
      </c>
      <c r="H196">
        <v>51300.211797000004</v>
      </c>
      <c r="I196">
        <v>492332.02560499997</v>
      </c>
      <c r="J196" t="s">
        <v>3</v>
      </c>
      <c r="K196">
        <v>51281.650546999997</v>
      </c>
      <c r="L196">
        <v>492482.30040200002</v>
      </c>
      <c r="M196" t="s">
        <v>4</v>
      </c>
      <c r="N196">
        <v>644.75143700000001</v>
      </c>
      <c r="O196">
        <v>1.42371</v>
      </c>
      <c r="P196" t="s">
        <v>5</v>
      </c>
      <c r="Q196">
        <v>49998.372890999999</v>
      </c>
      <c r="R196">
        <v>490631.63938800001</v>
      </c>
      <c r="S196" t="s">
        <v>6</v>
      </c>
      <c r="T196">
        <v>51278.810703000003</v>
      </c>
      <c r="U196">
        <v>493933.82403299998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5.3641000000000001E-2</v>
      </c>
      <c r="AG196">
        <v>2.8E-5</v>
      </c>
      <c r="AH196" t="s">
        <v>11</v>
      </c>
      <c r="AI196">
        <v>0.940859</v>
      </c>
      <c r="AJ196">
        <v>1.2400000000000001E-4</v>
      </c>
      <c r="AK196" t="s">
        <v>12</v>
      </c>
      <c r="AL196">
        <v>111.72</v>
      </c>
      <c r="AM196">
        <v>25774.401600000001</v>
      </c>
    </row>
    <row r="197" spans="1:39" x14ac:dyDescent="0.25">
      <c r="A197" t="s">
        <v>94</v>
      </c>
      <c r="B197">
        <v>16</v>
      </c>
      <c r="C197">
        <v>2000</v>
      </c>
      <c r="D197" t="s">
        <v>1</v>
      </c>
      <c r="E197">
        <v>0</v>
      </c>
      <c r="F197">
        <v>0</v>
      </c>
      <c r="G197" t="s">
        <v>2</v>
      </c>
      <c r="H197">
        <v>54714.846250000002</v>
      </c>
      <c r="I197">
        <v>518205.59058800002</v>
      </c>
      <c r="J197" t="s">
        <v>3</v>
      </c>
      <c r="K197">
        <v>54695.145624999997</v>
      </c>
      <c r="L197">
        <v>518641.074891</v>
      </c>
      <c r="M197" t="s">
        <v>4</v>
      </c>
      <c r="N197">
        <v>687.71092199999998</v>
      </c>
      <c r="O197">
        <v>1.4204829999999999</v>
      </c>
      <c r="P197" t="s">
        <v>5</v>
      </c>
      <c r="Q197">
        <v>53326.140077999997</v>
      </c>
      <c r="R197">
        <v>517558.21683599998</v>
      </c>
      <c r="S197" t="s">
        <v>6</v>
      </c>
      <c r="T197">
        <v>54692.412656</v>
      </c>
      <c r="U197">
        <v>519809.11014100001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5.3498999999999998E-2</v>
      </c>
      <c r="AG197">
        <v>2.6999999999999999E-5</v>
      </c>
      <c r="AH197" t="s">
        <v>11</v>
      </c>
      <c r="AI197">
        <v>0.940859</v>
      </c>
      <c r="AJ197">
        <v>1.2400000000000001E-4</v>
      </c>
      <c r="AK197" t="s">
        <v>12</v>
      </c>
      <c r="AL197">
        <v>135.38</v>
      </c>
      <c r="AM197">
        <v>30020.275600000001</v>
      </c>
    </row>
    <row r="198" spans="1:39" x14ac:dyDescent="0.25">
      <c r="A198" t="s">
        <v>94</v>
      </c>
      <c r="B198">
        <v>17</v>
      </c>
      <c r="C198">
        <v>2125</v>
      </c>
      <c r="D198" t="s">
        <v>1</v>
      </c>
      <c r="E198">
        <v>0</v>
      </c>
      <c r="F198">
        <v>0</v>
      </c>
      <c r="G198" t="s">
        <v>2</v>
      </c>
      <c r="H198">
        <v>58106.730780999998</v>
      </c>
      <c r="I198">
        <v>538418.49503500003</v>
      </c>
      <c r="J198" t="s">
        <v>3</v>
      </c>
      <c r="K198">
        <v>58085.884844</v>
      </c>
      <c r="L198">
        <v>539006.71189499996</v>
      </c>
      <c r="M198" t="s">
        <v>4</v>
      </c>
      <c r="N198">
        <v>730.67003699999998</v>
      </c>
      <c r="O198">
        <v>1.4569559999999999</v>
      </c>
      <c r="P198" t="s">
        <v>5</v>
      </c>
      <c r="Q198">
        <v>56631.466874999998</v>
      </c>
      <c r="R198">
        <v>537699.50722399994</v>
      </c>
      <c r="S198" t="s">
        <v>6</v>
      </c>
      <c r="T198">
        <v>58083.065625000003</v>
      </c>
      <c r="U198">
        <v>539132.47276100004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5.3282999999999997E-2</v>
      </c>
      <c r="AG198">
        <v>2.5999999999999998E-5</v>
      </c>
      <c r="AH198" t="s">
        <v>11</v>
      </c>
      <c r="AI198">
        <v>0.94166499999999997</v>
      </c>
      <c r="AJ198">
        <v>1.27E-4</v>
      </c>
      <c r="AK198" t="s">
        <v>12</v>
      </c>
      <c r="AL198">
        <v>154.02000000000001</v>
      </c>
      <c r="AM198">
        <v>33469.6996</v>
      </c>
    </row>
    <row r="199" spans="1:39" x14ac:dyDescent="0.25">
      <c r="A199" t="s">
        <v>94</v>
      </c>
      <c r="B199">
        <v>18</v>
      </c>
      <c r="C199">
        <v>2250</v>
      </c>
      <c r="D199" t="s">
        <v>1</v>
      </c>
      <c r="E199">
        <v>0</v>
      </c>
      <c r="F199">
        <v>0</v>
      </c>
      <c r="G199" t="s">
        <v>2</v>
      </c>
      <c r="H199">
        <v>61555.402344000002</v>
      </c>
      <c r="I199">
        <v>600716.39038999996</v>
      </c>
      <c r="J199" t="s">
        <v>3</v>
      </c>
      <c r="K199">
        <v>61533.410234000003</v>
      </c>
      <c r="L199">
        <v>600905.41999900003</v>
      </c>
      <c r="M199" t="s">
        <v>4</v>
      </c>
      <c r="N199">
        <v>773.64305200000001</v>
      </c>
      <c r="O199">
        <v>1.4632350000000001</v>
      </c>
      <c r="P199" t="s">
        <v>5</v>
      </c>
      <c r="Q199">
        <v>59993.833203000002</v>
      </c>
      <c r="R199">
        <v>599454.38236299995</v>
      </c>
      <c r="S199" t="s">
        <v>6</v>
      </c>
      <c r="T199">
        <v>61530.332734000003</v>
      </c>
      <c r="U199">
        <v>601793.70996100002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5.3206000000000003E-2</v>
      </c>
      <c r="AG199">
        <v>2.5999999999999998E-5</v>
      </c>
      <c r="AH199" t="s">
        <v>11</v>
      </c>
      <c r="AI199">
        <v>0.94245800000000002</v>
      </c>
      <c r="AJ199">
        <v>1.2899999999999999E-4</v>
      </c>
      <c r="AK199" t="s">
        <v>12</v>
      </c>
      <c r="AL199">
        <v>164.44</v>
      </c>
      <c r="AM199">
        <v>33504.846400000002</v>
      </c>
    </row>
    <row r="200" spans="1:39" x14ac:dyDescent="0.25">
      <c r="A200" t="s">
        <v>94</v>
      </c>
      <c r="B200">
        <v>19</v>
      </c>
      <c r="C200">
        <v>2375</v>
      </c>
      <c r="D200" t="s">
        <v>1</v>
      </c>
      <c r="E200">
        <v>0</v>
      </c>
      <c r="F200">
        <v>0</v>
      </c>
      <c r="G200" t="s">
        <v>2</v>
      </c>
      <c r="H200">
        <v>64960.793905999999</v>
      </c>
      <c r="I200">
        <v>660770.25946700003</v>
      </c>
      <c r="J200" t="s">
        <v>3</v>
      </c>
      <c r="K200">
        <v>64937.658984000002</v>
      </c>
      <c r="L200">
        <v>661240.19903100003</v>
      </c>
      <c r="M200" t="s">
        <v>4</v>
      </c>
      <c r="N200">
        <v>816.60771699999998</v>
      </c>
      <c r="O200">
        <v>1.497536</v>
      </c>
      <c r="P200" t="s">
        <v>5</v>
      </c>
      <c r="Q200">
        <v>63313.022891000001</v>
      </c>
      <c r="R200">
        <v>661128.94473400002</v>
      </c>
      <c r="S200" t="s">
        <v>6</v>
      </c>
      <c r="T200">
        <v>64934.099219000003</v>
      </c>
      <c r="U200">
        <v>662193.29998400004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5.3189E-2</v>
      </c>
      <c r="AG200">
        <v>2.5999999999999998E-5</v>
      </c>
      <c r="AH200" t="s">
        <v>11</v>
      </c>
      <c r="AI200">
        <v>0.94292600000000004</v>
      </c>
      <c r="AJ200">
        <v>1.2899999999999999E-4</v>
      </c>
      <c r="AK200" t="s">
        <v>12</v>
      </c>
      <c r="AL200">
        <v>172.2</v>
      </c>
      <c r="AM200">
        <v>37651.08</v>
      </c>
    </row>
    <row r="201" spans="1:39" x14ac:dyDescent="0.25">
      <c r="A201" t="s">
        <v>94</v>
      </c>
      <c r="B201">
        <v>20</v>
      </c>
      <c r="C201">
        <v>2500</v>
      </c>
      <c r="D201" t="s">
        <v>1</v>
      </c>
      <c r="E201">
        <v>0</v>
      </c>
      <c r="F201">
        <v>0</v>
      </c>
      <c r="G201" t="s">
        <v>2</v>
      </c>
      <c r="H201">
        <v>68352.444686999996</v>
      </c>
      <c r="I201">
        <v>662363.380351</v>
      </c>
      <c r="J201" t="s">
        <v>3</v>
      </c>
      <c r="K201">
        <v>68328.163281000001</v>
      </c>
      <c r="L201">
        <v>663228.81086700002</v>
      </c>
      <c r="M201" t="s">
        <v>4</v>
      </c>
      <c r="N201">
        <v>859.58331699999997</v>
      </c>
      <c r="O201">
        <v>1.5227310000000001</v>
      </c>
      <c r="P201" t="s">
        <v>5</v>
      </c>
      <c r="Q201">
        <v>66617.938983999993</v>
      </c>
      <c r="R201">
        <v>662072.283391</v>
      </c>
      <c r="S201" t="s">
        <v>6</v>
      </c>
      <c r="T201">
        <v>68324.136719000002</v>
      </c>
      <c r="U201">
        <v>662845.78994699998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5.3001E-2</v>
      </c>
      <c r="AG201">
        <v>2.5000000000000001E-5</v>
      </c>
      <c r="AH201" t="s">
        <v>11</v>
      </c>
      <c r="AI201">
        <v>0.94408400000000003</v>
      </c>
      <c r="AJ201">
        <v>1.27E-4</v>
      </c>
      <c r="AK201" t="s">
        <v>12</v>
      </c>
      <c r="AL201">
        <v>185.42</v>
      </c>
      <c r="AM201">
        <v>45319.123599999999</v>
      </c>
    </row>
    <row r="202" spans="1:39" x14ac:dyDescent="0.25">
      <c r="A202" t="s">
        <v>82</v>
      </c>
      <c r="B202">
        <v>1</v>
      </c>
      <c r="C202">
        <v>125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250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375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500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625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750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875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1000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1125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1375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1500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1625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1750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1875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2000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2125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2250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2375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2500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125</v>
      </c>
      <c r="D222" t="s">
        <v>1</v>
      </c>
      <c r="E222">
        <v>0</v>
      </c>
      <c r="F222">
        <v>0</v>
      </c>
      <c r="G222" t="s">
        <v>2</v>
      </c>
      <c r="H222">
        <v>122.508295</v>
      </c>
      <c r="I222">
        <v>1.0782999999999999E-2</v>
      </c>
      <c r="J222" t="s">
        <v>3</v>
      </c>
      <c r="K222">
        <v>83.944646000000006</v>
      </c>
      <c r="L222">
        <v>5.8199999999999997E-3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250</v>
      </c>
      <c r="D223" t="s">
        <v>1</v>
      </c>
      <c r="E223">
        <v>0</v>
      </c>
      <c r="F223">
        <v>0</v>
      </c>
      <c r="G223" t="s">
        <v>2</v>
      </c>
      <c r="H223">
        <v>244.91265300000001</v>
      </c>
      <c r="I223">
        <v>2.3994000000000001E-2</v>
      </c>
      <c r="J223" t="s">
        <v>3</v>
      </c>
      <c r="K223">
        <v>167.785428</v>
      </c>
      <c r="L223">
        <v>1.1656E-2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375</v>
      </c>
      <c r="D224" t="s">
        <v>1</v>
      </c>
      <c r="E224">
        <v>0</v>
      </c>
      <c r="F224">
        <v>0</v>
      </c>
      <c r="G224" t="s">
        <v>2</v>
      </c>
      <c r="H224">
        <v>367.316123</v>
      </c>
      <c r="I224">
        <v>3.5417999999999998E-2</v>
      </c>
      <c r="J224" t="s">
        <v>3</v>
      </c>
      <c r="K224">
        <v>251.62568999999999</v>
      </c>
      <c r="L224">
        <v>1.8568999999999999E-2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500</v>
      </c>
      <c r="D225" t="s">
        <v>1</v>
      </c>
      <c r="E225">
        <v>0</v>
      </c>
      <c r="F225">
        <v>0</v>
      </c>
      <c r="G225" t="s">
        <v>2</v>
      </c>
      <c r="H225">
        <v>489.69663600000001</v>
      </c>
      <c r="I225">
        <v>5.5243E-2</v>
      </c>
      <c r="J225" t="s">
        <v>3</v>
      </c>
      <c r="K225">
        <v>335.445154</v>
      </c>
      <c r="L225">
        <v>2.5706E-2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625</v>
      </c>
      <c r="D226" t="s">
        <v>1</v>
      </c>
      <c r="E226">
        <v>0</v>
      </c>
      <c r="F226">
        <v>0</v>
      </c>
      <c r="G226" t="s">
        <v>2</v>
      </c>
      <c r="H226">
        <v>612.08463700000004</v>
      </c>
      <c r="I226">
        <v>7.6388999999999999E-2</v>
      </c>
      <c r="J226" t="s">
        <v>3</v>
      </c>
      <c r="K226">
        <v>419.26440100000002</v>
      </c>
      <c r="L226">
        <v>3.8182000000000001E-2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750</v>
      </c>
      <c r="D227" t="s">
        <v>1</v>
      </c>
      <c r="E227">
        <v>0</v>
      </c>
      <c r="F227">
        <v>0</v>
      </c>
      <c r="G227" t="s">
        <v>2</v>
      </c>
      <c r="H227">
        <v>734.48025800000005</v>
      </c>
      <c r="I227">
        <v>9.7273999999999999E-2</v>
      </c>
      <c r="J227" t="s">
        <v>3</v>
      </c>
      <c r="K227">
        <v>503.09884899999997</v>
      </c>
      <c r="L227">
        <v>4.4763999999999998E-2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875</v>
      </c>
      <c r="D228" t="s">
        <v>1</v>
      </c>
      <c r="E228">
        <v>0</v>
      </c>
      <c r="F228">
        <v>0</v>
      </c>
      <c r="G228" t="s">
        <v>2</v>
      </c>
      <c r="H228">
        <v>856.87519999999995</v>
      </c>
      <c r="I228">
        <v>0.14508799999999999</v>
      </c>
      <c r="J228" t="s">
        <v>3</v>
      </c>
      <c r="K228">
        <v>586.93383200000005</v>
      </c>
      <c r="L228">
        <v>4.9808999999999999E-2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1000</v>
      </c>
      <c r="D229" t="s">
        <v>1</v>
      </c>
      <c r="E229">
        <v>0</v>
      </c>
      <c r="F229">
        <v>0</v>
      </c>
      <c r="G229" t="s">
        <v>2</v>
      </c>
      <c r="H229">
        <v>979.297505</v>
      </c>
      <c r="I229">
        <v>0.17874799999999999</v>
      </c>
      <c r="J229" t="s">
        <v>3</v>
      </c>
      <c r="K229">
        <v>670.78684699999997</v>
      </c>
      <c r="L229">
        <v>5.7433999999999999E-2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1125</v>
      </c>
      <c r="D230" t="s">
        <v>1</v>
      </c>
      <c r="E230">
        <v>0</v>
      </c>
      <c r="F230">
        <v>0</v>
      </c>
      <c r="G230" t="s">
        <v>2</v>
      </c>
      <c r="H230">
        <v>1101.754756</v>
      </c>
      <c r="I230">
        <v>0.24652299999999999</v>
      </c>
      <c r="J230" t="s">
        <v>3</v>
      </c>
      <c r="K230">
        <v>754.66650800000002</v>
      </c>
      <c r="L230">
        <v>9.3243000000000006E-2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1250</v>
      </c>
      <c r="D231" t="s">
        <v>1</v>
      </c>
      <c r="E231">
        <v>0</v>
      </c>
      <c r="F231">
        <v>0</v>
      </c>
      <c r="G231" t="s">
        <v>2</v>
      </c>
      <c r="H231">
        <v>1224.198416</v>
      </c>
      <c r="I231">
        <v>0.30285499999999999</v>
      </c>
      <c r="J231" t="s">
        <v>3</v>
      </c>
      <c r="K231">
        <v>838.54508999999996</v>
      </c>
      <c r="L231">
        <v>0.127722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1375</v>
      </c>
      <c r="D232" t="s">
        <v>1</v>
      </c>
      <c r="E232">
        <v>0</v>
      </c>
      <c r="F232">
        <v>0</v>
      </c>
      <c r="G232" t="s">
        <v>2</v>
      </c>
      <c r="H232">
        <v>1346.6479469999999</v>
      </c>
      <c r="I232">
        <v>0.36549900000000002</v>
      </c>
      <c r="J232" t="s">
        <v>3</v>
      </c>
      <c r="K232">
        <v>922.42647099999999</v>
      </c>
      <c r="L232">
        <v>0.13628699999999999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1500</v>
      </c>
      <c r="D233" t="s">
        <v>1</v>
      </c>
      <c r="E233">
        <v>0</v>
      </c>
      <c r="F233">
        <v>0</v>
      </c>
      <c r="G233" t="s">
        <v>2</v>
      </c>
      <c r="H233">
        <v>1469.0425439999999</v>
      </c>
      <c r="I233">
        <v>0.39690399999999998</v>
      </c>
      <c r="J233" t="s">
        <v>3</v>
      </c>
      <c r="K233">
        <v>1006.267015</v>
      </c>
      <c r="L233">
        <v>0.138099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1625</v>
      </c>
      <c r="D234" t="s">
        <v>1</v>
      </c>
      <c r="E234">
        <v>0</v>
      </c>
      <c r="F234">
        <v>0</v>
      </c>
      <c r="G234" t="s">
        <v>2</v>
      </c>
      <c r="H234">
        <v>1591.507429</v>
      </c>
      <c r="I234">
        <v>0.51172200000000001</v>
      </c>
      <c r="J234" t="s">
        <v>3</v>
      </c>
      <c r="K234">
        <v>1090.160273</v>
      </c>
      <c r="L234">
        <v>0.18158099999999999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1750</v>
      </c>
      <c r="D235" t="s">
        <v>1</v>
      </c>
      <c r="E235">
        <v>0</v>
      </c>
      <c r="F235">
        <v>0</v>
      </c>
      <c r="G235" t="s">
        <v>2</v>
      </c>
      <c r="H235">
        <v>1714.014087</v>
      </c>
      <c r="I235">
        <v>0.74783500000000003</v>
      </c>
      <c r="J235" t="s">
        <v>3</v>
      </c>
      <c r="K235">
        <v>1174.0801509999999</v>
      </c>
      <c r="L235">
        <v>0.29806899999999997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1875</v>
      </c>
      <c r="D236" t="s">
        <v>1</v>
      </c>
      <c r="E236">
        <v>0</v>
      </c>
      <c r="F236">
        <v>0</v>
      </c>
      <c r="G236" t="s">
        <v>2</v>
      </c>
      <c r="H236">
        <v>1836.4585890000001</v>
      </c>
      <c r="I236">
        <v>0.91118399999999999</v>
      </c>
      <c r="J236" t="s">
        <v>3</v>
      </c>
      <c r="K236">
        <v>1257.9627559999999</v>
      </c>
      <c r="L236">
        <v>0.38053599999999999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2000</v>
      </c>
      <c r="D237" t="s">
        <v>1</v>
      </c>
      <c r="E237">
        <v>0</v>
      </c>
      <c r="F237">
        <v>0</v>
      </c>
      <c r="G237" t="s">
        <v>2</v>
      </c>
      <c r="H237">
        <v>1958.941992</v>
      </c>
      <c r="I237">
        <v>1.1082540000000001</v>
      </c>
      <c r="J237" t="s">
        <v>3</v>
      </c>
      <c r="K237">
        <v>1341.8779930000001</v>
      </c>
      <c r="L237">
        <v>0.45845000000000002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2125</v>
      </c>
      <c r="D238" t="s">
        <v>1</v>
      </c>
      <c r="E238">
        <v>0</v>
      </c>
      <c r="F238">
        <v>0</v>
      </c>
      <c r="G238" t="s">
        <v>2</v>
      </c>
      <c r="H238">
        <v>2081.358506</v>
      </c>
      <c r="I238">
        <v>1.120593</v>
      </c>
      <c r="J238" t="s">
        <v>3</v>
      </c>
      <c r="K238">
        <v>1425.748977</v>
      </c>
      <c r="L238">
        <v>0.459123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2250</v>
      </c>
      <c r="D239" t="s">
        <v>1</v>
      </c>
      <c r="E239">
        <v>0</v>
      </c>
      <c r="F239">
        <v>0</v>
      </c>
      <c r="G239" t="s">
        <v>2</v>
      </c>
      <c r="H239">
        <v>2203.863711</v>
      </c>
      <c r="I239">
        <v>1.396255</v>
      </c>
      <c r="J239" t="s">
        <v>3</v>
      </c>
      <c r="K239">
        <v>1509.683933</v>
      </c>
      <c r="L239">
        <v>0.57697100000000001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2375</v>
      </c>
      <c r="D240" t="s">
        <v>1</v>
      </c>
      <c r="E240">
        <v>0</v>
      </c>
      <c r="F240">
        <v>0</v>
      </c>
      <c r="G240" t="s">
        <v>2</v>
      </c>
      <c r="H240">
        <v>2326.299121</v>
      </c>
      <c r="I240">
        <v>1.443198</v>
      </c>
      <c r="J240" t="s">
        <v>3</v>
      </c>
      <c r="K240">
        <v>1593.5607199999999</v>
      </c>
      <c r="L240">
        <v>0.58365999999999996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2500</v>
      </c>
      <c r="D241" t="s">
        <v>1</v>
      </c>
      <c r="E241">
        <v>0</v>
      </c>
      <c r="F241">
        <v>0</v>
      </c>
      <c r="G241" t="s">
        <v>2</v>
      </c>
      <c r="H241">
        <v>2448.7274950000001</v>
      </c>
      <c r="I241">
        <v>1.560371</v>
      </c>
      <c r="J241" t="s">
        <v>3</v>
      </c>
      <c r="K241">
        <v>1677.436477</v>
      </c>
      <c r="L241">
        <v>0.61156600000000005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125</v>
      </c>
      <c r="D242" t="s">
        <v>1</v>
      </c>
      <c r="E242">
        <v>0</v>
      </c>
      <c r="F242">
        <v>0</v>
      </c>
      <c r="G242" t="s">
        <v>2</v>
      </c>
      <c r="H242">
        <v>115.883989</v>
      </c>
      <c r="I242">
        <v>9.2949999999999994E-3</v>
      </c>
      <c r="J242" t="s">
        <v>3</v>
      </c>
      <c r="K242">
        <v>77.350673999999998</v>
      </c>
      <c r="L242">
        <v>1.7700000000000001E-3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250</v>
      </c>
      <c r="D243" t="s">
        <v>1</v>
      </c>
      <c r="E243">
        <v>0</v>
      </c>
      <c r="F243">
        <v>0</v>
      </c>
      <c r="G243" t="s">
        <v>2</v>
      </c>
      <c r="H243">
        <v>231.76564200000001</v>
      </c>
      <c r="I243">
        <v>1.7426000000000001E-2</v>
      </c>
      <c r="J243" t="s">
        <v>3</v>
      </c>
      <c r="K243">
        <v>154.70206099999999</v>
      </c>
      <c r="L243">
        <v>3.2720000000000002E-3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375</v>
      </c>
      <c r="D244" t="s">
        <v>1</v>
      </c>
      <c r="E244">
        <v>0</v>
      </c>
      <c r="F244">
        <v>0</v>
      </c>
      <c r="G244" t="s">
        <v>2</v>
      </c>
      <c r="H244">
        <v>347.65970800000002</v>
      </c>
      <c r="I244">
        <v>2.5957999999999998E-2</v>
      </c>
      <c r="J244" t="s">
        <v>3</v>
      </c>
      <c r="K244">
        <v>232.05565899999999</v>
      </c>
      <c r="L244">
        <v>4.189E-3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500</v>
      </c>
      <c r="D245" t="s">
        <v>1</v>
      </c>
      <c r="E245">
        <v>0</v>
      </c>
      <c r="F245">
        <v>0</v>
      </c>
      <c r="G245" t="s">
        <v>2</v>
      </c>
      <c r="H245">
        <v>463.55508500000002</v>
      </c>
      <c r="I245">
        <v>3.7149000000000001E-2</v>
      </c>
      <c r="J245" t="s">
        <v>3</v>
      </c>
      <c r="K245">
        <v>309.41033199999998</v>
      </c>
      <c r="L245">
        <v>5.9280000000000001E-3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625</v>
      </c>
      <c r="D246" t="s">
        <v>1</v>
      </c>
      <c r="E246">
        <v>0</v>
      </c>
      <c r="F246">
        <v>0</v>
      </c>
      <c r="G246" t="s">
        <v>2</v>
      </c>
      <c r="H246">
        <v>579.45642599999996</v>
      </c>
      <c r="I246">
        <v>5.3677999999999997E-2</v>
      </c>
      <c r="J246" t="s">
        <v>3</v>
      </c>
      <c r="K246">
        <v>386.77175599999998</v>
      </c>
      <c r="L246">
        <v>8.1320000000000003E-3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750</v>
      </c>
      <c r="D247" t="s">
        <v>1</v>
      </c>
      <c r="E247">
        <v>0</v>
      </c>
      <c r="F247">
        <v>0</v>
      </c>
      <c r="G247" t="s">
        <v>2</v>
      </c>
      <c r="H247">
        <v>695.36215900000002</v>
      </c>
      <c r="I247">
        <v>8.7823999999999999E-2</v>
      </c>
      <c r="J247" t="s">
        <v>3</v>
      </c>
      <c r="K247">
        <v>464.12829099999999</v>
      </c>
      <c r="L247">
        <v>1.277E-2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875</v>
      </c>
      <c r="D248" t="s">
        <v>1</v>
      </c>
      <c r="E248">
        <v>0</v>
      </c>
      <c r="F248">
        <v>0</v>
      </c>
      <c r="G248" t="s">
        <v>2</v>
      </c>
      <c r="H248">
        <v>811.26099099999999</v>
      </c>
      <c r="I248">
        <v>0.124113</v>
      </c>
      <c r="J248" t="s">
        <v>3</v>
      </c>
      <c r="K248">
        <v>541.47628999999995</v>
      </c>
      <c r="L248">
        <v>1.5476E-2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1000</v>
      </c>
      <c r="D249" t="s">
        <v>1</v>
      </c>
      <c r="E249">
        <v>0</v>
      </c>
      <c r="F249">
        <v>0</v>
      </c>
      <c r="G249" t="s">
        <v>2</v>
      </c>
      <c r="H249">
        <v>927.16168700000003</v>
      </c>
      <c r="I249">
        <v>0.15758</v>
      </c>
      <c r="J249" t="s">
        <v>3</v>
      </c>
      <c r="K249">
        <v>618.83386800000005</v>
      </c>
      <c r="L249">
        <v>1.7665E-2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1125</v>
      </c>
      <c r="D250" t="s">
        <v>1</v>
      </c>
      <c r="E250">
        <v>0</v>
      </c>
      <c r="F250">
        <v>0</v>
      </c>
      <c r="G250" t="s">
        <v>2</v>
      </c>
      <c r="H250">
        <v>1043.0626339999999</v>
      </c>
      <c r="I250">
        <v>0.19583300000000001</v>
      </c>
      <c r="J250" t="s">
        <v>3</v>
      </c>
      <c r="K250">
        <v>696.19129599999997</v>
      </c>
      <c r="L250">
        <v>1.9480000000000001E-2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1250</v>
      </c>
      <c r="D251" t="s">
        <v>1</v>
      </c>
      <c r="E251">
        <v>0</v>
      </c>
      <c r="F251">
        <v>0</v>
      </c>
      <c r="G251" t="s">
        <v>2</v>
      </c>
      <c r="H251">
        <v>1158.980591</v>
      </c>
      <c r="I251">
        <v>0.23672699999999999</v>
      </c>
      <c r="J251" t="s">
        <v>3</v>
      </c>
      <c r="K251">
        <v>773.55158700000004</v>
      </c>
      <c r="L251">
        <v>2.1509E-2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1375</v>
      </c>
      <c r="D252" t="s">
        <v>1</v>
      </c>
      <c r="E252">
        <v>0</v>
      </c>
      <c r="F252">
        <v>0</v>
      </c>
      <c r="G252" t="s">
        <v>2</v>
      </c>
      <c r="H252">
        <v>1274.878459</v>
      </c>
      <c r="I252">
        <v>0.28553899999999999</v>
      </c>
      <c r="J252" t="s">
        <v>3</v>
      </c>
      <c r="K252">
        <v>850.906477</v>
      </c>
      <c r="L252">
        <v>2.4202000000000001E-2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1500</v>
      </c>
      <c r="D253" t="s">
        <v>1</v>
      </c>
      <c r="E253">
        <v>0</v>
      </c>
      <c r="F253">
        <v>0</v>
      </c>
      <c r="G253" t="s">
        <v>2</v>
      </c>
      <c r="H253">
        <v>1390.7776100000001</v>
      </c>
      <c r="I253">
        <v>0.35330899999999998</v>
      </c>
      <c r="J253" t="s">
        <v>3</v>
      </c>
      <c r="K253">
        <v>928.25924799999996</v>
      </c>
      <c r="L253">
        <v>2.9231E-2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1625</v>
      </c>
      <c r="D254" t="s">
        <v>1</v>
      </c>
      <c r="E254">
        <v>0</v>
      </c>
      <c r="F254">
        <v>0</v>
      </c>
      <c r="G254" t="s">
        <v>2</v>
      </c>
      <c r="H254">
        <v>1506.6724409999999</v>
      </c>
      <c r="I254">
        <v>0.41910700000000001</v>
      </c>
      <c r="J254" t="s">
        <v>3</v>
      </c>
      <c r="K254">
        <v>1005.603011</v>
      </c>
      <c r="L254">
        <v>3.3078000000000003E-2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1750</v>
      </c>
      <c r="D255" t="s">
        <v>1</v>
      </c>
      <c r="E255">
        <v>0</v>
      </c>
      <c r="F255">
        <v>0</v>
      </c>
      <c r="G255" t="s">
        <v>2</v>
      </c>
      <c r="H255">
        <v>1622.5847309999999</v>
      </c>
      <c r="I255">
        <v>0.50247900000000001</v>
      </c>
      <c r="J255" t="s">
        <v>3</v>
      </c>
      <c r="K255">
        <v>1082.959636</v>
      </c>
      <c r="L255">
        <v>3.7482000000000001E-2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1875</v>
      </c>
      <c r="D256" t="s">
        <v>1</v>
      </c>
      <c r="E256">
        <v>0</v>
      </c>
      <c r="F256">
        <v>0</v>
      </c>
      <c r="G256" t="s">
        <v>2</v>
      </c>
      <c r="H256">
        <v>1738.4971290000001</v>
      </c>
      <c r="I256">
        <v>0.604939</v>
      </c>
      <c r="J256" t="s">
        <v>3</v>
      </c>
      <c r="K256">
        <v>1160.3172999999999</v>
      </c>
      <c r="L256">
        <v>4.6692999999999998E-2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2000</v>
      </c>
      <c r="D257" t="s">
        <v>1</v>
      </c>
      <c r="E257">
        <v>0</v>
      </c>
      <c r="F257">
        <v>0</v>
      </c>
      <c r="G257" t="s">
        <v>2</v>
      </c>
      <c r="H257">
        <v>1854.4311600000001</v>
      </c>
      <c r="I257">
        <v>0.68200899999999998</v>
      </c>
      <c r="J257" t="s">
        <v>3</v>
      </c>
      <c r="K257">
        <v>1237.711489</v>
      </c>
      <c r="L257">
        <v>8.2114000000000006E-2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2125</v>
      </c>
      <c r="D258" t="s">
        <v>1</v>
      </c>
      <c r="E258">
        <v>0</v>
      </c>
      <c r="F258">
        <v>0</v>
      </c>
      <c r="G258" t="s">
        <v>2</v>
      </c>
      <c r="H258">
        <v>1970.470652</v>
      </c>
      <c r="I258">
        <v>0.74051500000000003</v>
      </c>
      <c r="J258" t="s">
        <v>3</v>
      </c>
      <c r="K258">
        <v>1315.2017530000001</v>
      </c>
      <c r="L258">
        <v>0.18418100000000001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2250</v>
      </c>
      <c r="D259" t="s">
        <v>1</v>
      </c>
      <c r="E259">
        <v>0</v>
      </c>
      <c r="F259">
        <v>0</v>
      </c>
      <c r="G259" t="s">
        <v>2</v>
      </c>
      <c r="H259">
        <v>2086.402036</v>
      </c>
      <c r="I259">
        <v>0.83238599999999996</v>
      </c>
      <c r="J259" t="s">
        <v>3</v>
      </c>
      <c r="K259">
        <v>1392.5915010000001</v>
      </c>
      <c r="L259">
        <v>0.214647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2375</v>
      </c>
      <c r="D260" t="s">
        <v>1</v>
      </c>
      <c r="E260">
        <v>0</v>
      </c>
      <c r="F260">
        <v>0</v>
      </c>
      <c r="G260" t="s">
        <v>2</v>
      </c>
      <c r="H260">
        <v>2202.2990580000001</v>
      </c>
      <c r="I260">
        <v>0.91766999999999999</v>
      </c>
      <c r="J260" t="s">
        <v>3</v>
      </c>
      <c r="K260">
        <v>1469.9513569999999</v>
      </c>
      <c r="L260">
        <v>0.21652299999999999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2500</v>
      </c>
      <c r="D261" t="s">
        <v>1</v>
      </c>
      <c r="E261">
        <v>0</v>
      </c>
      <c r="F261">
        <v>0</v>
      </c>
      <c r="G261" t="s">
        <v>2</v>
      </c>
      <c r="H261">
        <v>2318.228975</v>
      </c>
      <c r="I261">
        <v>1.108047</v>
      </c>
      <c r="J261" t="s">
        <v>3</v>
      </c>
      <c r="K261">
        <v>1547.3337180000001</v>
      </c>
      <c r="L261">
        <v>0.25503500000000001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125</v>
      </c>
      <c r="D262" t="s">
        <v>1</v>
      </c>
      <c r="E262">
        <v>0</v>
      </c>
      <c r="F262">
        <v>0</v>
      </c>
      <c r="G262" t="s">
        <v>2</v>
      </c>
      <c r="H262">
        <v>102.037856</v>
      </c>
      <c r="I262">
        <v>2.0439999999999998E-3</v>
      </c>
      <c r="J262" t="s">
        <v>3</v>
      </c>
      <c r="K262">
        <v>80.018006</v>
      </c>
      <c r="L262">
        <v>2.104E-3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250</v>
      </c>
      <c r="D263" t="s">
        <v>1</v>
      </c>
      <c r="E263">
        <v>0</v>
      </c>
      <c r="F263">
        <v>0</v>
      </c>
      <c r="G263" t="s">
        <v>2</v>
      </c>
      <c r="H263">
        <v>203.84147100000001</v>
      </c>
      <c r="I263">
        <v>1.9220000000000001E-3</v>
      </c>
      <c r="J263" t="s">
        <v>3</v>
      </c>
      <c r="K263">
        <v>159.959307</v>
      </c>
      <c r="L263">
        <v>2.245E-3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375</v>
      </c>
      <c r="D264" t="s">
        <v>1</v>
      </c>
      <c r="E264">
        <v>0</v>
      </c>
      <c r="F264">
        <v>0</v>
      </c>
      <c r="G264" t="s">
        <v>2</v>
      </c>
      <c r="H264">
        <v>305.64552400000002</v>
      </c>
      <c r="I264">
        <v>2.3500000000000001E-3</v>
      </c>
      <c r="J264" t="s">
        <v>3</v>
      </c>
      <c r="K264">
        <v>239.90989300000001</v>
      </c>
      <c r="L264">
        <v>2.4659999999999999E-3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500</v>
      </c>
      <c r="D265" t="s">
        <v>1</v>
      </c>
      <c r="E265">
        <v>0</v>
      </c>
      <c r="F265">
        <v>0</v>
      </c>
      <c r="G265" t="s">
        <v>2</v>
      </c>
      <c r="H265">
        <v>407.45912399999997</v>
      </c>
      <c r="I265">
        <v>3.2169999999999998E-3</v>
      </c>
      <c r="J265" t="s">
        <v>3</v>
      </c>
      <c r="K265">
        <v>319.87208700000002</v>
      </c>
      <c r="L265">
        <v>3.0560000000000001E-3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625</v>
      </c>
      <c r="D266" t="s">
        <v>1</v>
      </c>
      <c r="E266">
        <v>0</v>
      </c>
      <c r="F266">
        <v>0</v>
      </c>
      <c r="G266" t="s">
        <v>2</v>
      </c>
      <c r="H266">
        <v>509.27986800000002</v>
      </c>
      <c r="I266">
        <v>4.4850000000000003E-3</v>
      </c>
      <c r="J266" t="s">
        <v>3</v>
      </c>
      <c r="K266">
        <v>399.843705</v>
      </c>
      <c r="L266">
        <v>3.6779999999999998E-3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750</v>
      </c>
      <c r="D267" t="s">
        <v>1</v>
      </c>
      <c r="E267">
        <v>0</v>
      </c>
      <c r="F267">
        <v>0</v>
      </c>
      <c r="G267" t="s">
        <v>2</v>
      </c>
      <c r="H267">
        <v>611.10612400000002</v>
      </c>
      <c r="I267">
        <v>5.8820000000000001E-3</v>
      </c>
      <c r="J267" t="s">
        <v>3</v>
      </c>
      <c r="K267">
        <v>479.81989900000002</v>
      </c>
      <c r="L267">
        <v>4.5909999999999996E-3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875</v>
      </c>
      <c r="D268" t="s">
        <v>1</v>
      </c>
      <c r="E268">
        <v>0</v>
      </c>
      <c r="F268">
        <v>0</v>
      </c>
      <c r="G268" t="s">
        <v>2</v>
      </c>
      <c r="H268">
        <v>712.94314799999995</v>
      </c>
      <c r="I268">
        <v>7.6740000000000003E-3</v>
      </c>
      <c r="J268" t="s">
        <v>3</v>
      </c>
      <c r="K268">
        <v>559.80597899999998</v>
      </c>
      <c r="L268">
        <v>5.3569999999999998E-3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1000</v>
      </c>
      <c r="D269" t="s">
        <v>1</v>
      </c>
      <c r="E269">
        <v>0</v>
      </c>
      <c r="F269">
        <v>0</v>
      </c>
      <c r="G269" t="s">
        <v>2</v>
      </c>
      <c r="H269">
        <v>814.78562599999998</v>
      </c>
      <c r="I269">
        <v>9.2040000000000004E-3</v>
      </c>
      <c r="J269" t="s">
        <v>3</v>
      </c>
      <c r="K269">
        <v>639.79635699999994</v>
      </c>
      <c r="L269">
        <v>6.3949999999999996E-3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1125</v>
      </c>
      <c r="D270" t="s">
        <v>1</v>
      </c>
      <c r="E270">
        <v>0</v>
      </c>
      <c r="F270">
        <v>0</v>
      </c>
      <c r="G270" t="s">
        <v>2</v>
      </c>
      <c r="H270">
        <v>916.65962000000002</v>
      </c>
      <c r="I270">
        <v>1.8162999999999999E-2</v>
      </c>
      <c r="J270" t="s">
        <v>3</v>
      </c>
      <c r="K270">
        <v>719.79271600000004</v>
      </c>
      <c r="L270">
        <v>8.2539999999999992E-3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1250</v>
      </c>
      <c r="D271" t="s">
        <v>1</v>
      </c>
      <c r="E271">
        <v>0</v>
      </c>
      <c r="F271">
        <v>0</v>
      </c>
      <c r="G271" t="s">
        <v>2</v>
      </c>
      <c r="H271">
        <v>1018.536351</v>
      </c>
      <c r="I271">
        <v>3.1609999999999999E-2</v>
      </c>
      <c r="J271" t="s">
        <v>3</v>
      </c>
      <c r="K271">
        <v>799.794489</v>
      </c>
      <c r="L271">
        <v>9.8279999999999999E-3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1375</v>
      </c>
      <c r="D272" t="s">
        <v>1</v>
      </c>
      <c r="E272">
        <v>0</v>
      </c>
      <c r="F272">
        <v>0</v>
      </c>
      <c r="G272" t="s">
        <v>2</v>
      </c>
      <c r="H272">
        <v>1120.41814</v>
      </c>
      <c r="I272">
        <v>4.2873000000000001E-2</v>
      </c>
      <c r="J272" t="s">
        <v>3</v>
      </c>
      <c r="K272">
        <v>879.80142799999999</v>
      </c>
      <c r="L272">
        <v>1.1937E-2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1500</v>
      </c>
      <c r="D273" t="s">
        <v>1</v>
      </c>
      <c r="E273">
        <v>0</v>
      </c>
      <c r="F273">
        <v>0</v>
      </c>
      <c r="G273" t="s">
        <v>2</v>
      </c>
      <c r="H273">
        <v>1222.2961620000001</v>
      </c>
      <c r="I273">
        <v>5.2073000000000001E-2</v>
      </c>
      <c r="J273" t="s">
        <v>3</v>
      </c>
      <c r="K273">
        <v>959.81165199999998</v>
      </c>
      <c r="L273">
        <v>1.3162999999999999E-2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1625</v>
      </c>
      <c r="D274" t="s">
        <v>1</v>
      </c>
      <c r="E274">
        <v>0</v>
      </c>
      <c r="F274">
        <v>0</v>
      </c>
      <c r="G274" t="s">
        <v>2</v>
      </c>
      <c r="H274">
        <v>1324.17488</v>
      </c>
      <c r="I274">
        <v>6.1069999999999999E-2</v>
      </c>
      <c r="J274" t="s">
        <v>3</v>
      </c>
      <c r="K274">
        <v>1039.826523</v>
      </c>
      <c r="L274">
        <v>1.5077999999999999E-2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1750</v>
      </c>
      <c r="D275" t="s">
        <v>1</v>
      </c>
      <c r="E275">
        <v>0</v>
      </c>
      <c r="F275">
        <v>0</v>
      </c>
      <c r="G275" t="s">
        <v>2</v>
      </c>
      <c r="H275">
        <v>1426.066399</v>
      </c>
      <c r="I275">
        <v>7.8048000000000006E-2</v>
      </c>
      <c r="J275" t="s">
        <v>3</v>
      </c>
      <c r="K275">
        <v>1119.8453050000001</v>
      </c>
      <c r="L275">
        <v>1.7391E-2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1875</v>
      </c>
      <c r="D276" t="s">
        <v>1</v>
      </c>
      <c r="E276">
        <v>0</v>
      </c>
      <c r="F276">
        <v>0</v>
      </c>
      <c r="G276" t="s">
        <v>2</v>
      </c>
      <c r="H276">
        <v>1527.962053</v>
      </c>
      <c r="I276">
        <v>9.9560999999999997E-2</v>
      </c>
      <c r="J276" t="s">
        <v>3</v>
      </c>
      <c r="K276">
        <v>1199.8687179999999</v>
      </c>
      <c r="L276">
        <v>1.9723000000000001E-2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2000</v>
      </c>
      <c r="D277" t="s">
        <v>1</v>
      </c>
      <c r="E277">
        <v>0</v>
      </c>
      <c r="F277">
        <v>0</v>
      </c>
      <c r="G277" t="s">
        <v>2</v>
      </c>
      <c r="H277">
        <v>1629.869211</v>
      </c>
      <c r="I277">
        <v>0.133353</v>
      </c>
      <c r="J277" t="s">
        <v>3</v>
      </c>
      <c r="K277">
        <v>1279.8972000000001</v>
      </c>
      <c r="L277">
        <v>2.1985999999999999E-2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2125</v>
      </c>
      <c r="D278" t="s">
        <v>1</v>
      </c>
      <c r="E278">
        <v>0</v>
      </c>
      <c r="F278">
        <v>0</v>
      </c>
      <c r="G278" t="s">
        <v>2</v>
      </c>
      <c r="H278">
        <v>1731.768691</v>
      </c>
      <c r="I278">
        <v>0.15870100000000001</v>
      </c>
      <c r="J278" t="s">
        <v>3</v>
      </c>
      <c r="K278">
        <v>1359.9286870000001</v>
      </c>
      <c r="L278">
        <v>2.3768000000000001E-2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2250</v>
      </c>
      <c r="D279" t="s">
        <v>1</v>
      </c>
      <c r="E279">
        <v>0</v>
      </c>
      <c r="F279">
        <v>0</v>
      </c>
      <c r="G279" t="s">
        <v>2</v>
      </c>
      <c r="H279">
        <v>1833.671726</v>
      </c>
      <c r="I279">
        <v>0.16825399999999999</v>
      </c>
      <c r="J279" t="s">
        <v>3</v>
      </c>
      <c r="K279">
        <v>1439.9707129999999</v>
      </c>
      <c r="L279">
        <v>2.6967000000000001E-2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2375</v>
      </c>
      <c r="D280" t="s">
        <v>1</v>
      </c>
      <c r="E280">
        <v>0</v>
      </c>
      <c r="F280">
        <v>0</v>
      </c>
      <c r="G280" t="s">
        <v>2</v>
      </c>
      <c r="H280">
        <v>1935.578577</v>
      </c>
      <c r="I280">
        <v>0.17412</v>
      </c>
      <c r="J280" t="s">
        <v>3</v>
      </c>
      <c r="K280">
        <v>1520.016003</v>
      </c>
      <c r="L280">
        <v>3.0671E-2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2500</v>
      </c>
      <c r="D281" t="s">
        <v>1</v>
      </c>
      <c r="E281">
        <v>0</v>
      </c>
      <c r="F281">
        <v>0</v>
      </c>
      <c r="G281" t="s">
        <v>2</v>
      </c>
      <c r="H281">
        <v>2037.4860639999999</v>
      </c>
      <c r="I281">
        <v>0.187524</v>
      </c>
      <c r="J281" t="s">
        <v>3</v>
      </c>
      <c r="K281">
        <v>1600.063762</v>
      </c>
      <c r="L281">
        <v>3.3335999999999998E-2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125</v>
      </c>
      <c r="D282" t="s">
        <v>1</v>
      </c>
      <c r="E282">
        <v>0</v>
      </c>
      <c r="F282">
        <v>0</v>
      </c>
      <c r="G282" t="s">
        <v>2</v>
      </c>
      <c r="H282">
        <v>71.923295999999993</v>
      </c>
      <c r="I282">
        <v>7.2119999999999997E-3</v>
      </c>
      <c r="J282" t="s">
        <v>3</v>
      </c>
      <c r="K282">
        <v>49.819183000000002</v>
      </c>
      <c r="L282">
        <v>3.392E-3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250</v>
      </c>
      <c r="D283" t="s">
        <v>1</v>
      </c>
      <c r="E283">
        <v>0</v>
      </c>
      <c r="F283">
        <v>0</v>
      </c>
      <c r="G283" t="s">
        <v>2</v>
      </c>
      <c r="H283">
        <v>143.49427</v>
      </c>
      <c r="I283">
        <v>9.6659999999999992E-3</v>
      </c>
      <c r="J283" t="s">
        <v>3</v>
      </c>
      <c r="K283">
        <v>99.508060999999998</v>
      </c>
      <c r="L283">
        <v>3.4919999999999999E-3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375</v>
      </c>
      <c r="D284" t="s">
        <v>1</v>
      </c>
      <c r="E284">
        <v>0</v>
      </c>
      <c r="F284">
        <v>0</v>
      </c>
      <c r="G284" t="s">
        <v>2</v>
      </c>
      <c r="H284">
        <v>215.04969800000001</v>
      </c>
      <c r="I284">
        <v>1.4645999999999999E-2</v>
      </c>
      <c r="J284" t="s">
        <v>3</v>
      </c>
      <c r="K284">
        <v>149.19828899999999</v>
      </c>
      <c r="L284">
        <v>3.7989999999999999E-3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500</v>
      </c>
      <c r="D285" t="s">
        <v>1</v>
      </c>
      <c r="E285">
        <v>0</v>
      </c>
      <c r="F285">
        <v>0</v>
      </c>
      <c r="G285" t="s">
        <v>2</v>
      </c>
      <c r="H285">
        <v>286.60151400000001</v>
      </c>
      <c r="I285">
        <v>1.9629000000000001E-2</v>
      </c>
      <c r="J285" t="s">
        <v>3</v>
      </c>
      <c r="K285">
        <v>198.886777</v>
      </c>
      <c r="L285">
        <v>4.0280000000000003E-3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625</v>
      </c>
      <c r="D286" t="s">
        <v>1</v>
      </c>
      <c r="E286">
        <v>0</v>
      </c>
      <c r="F286">
        <v>0</v>
      </c>
      <c r="G286" t="s">
        <v>2</v>
      </c>
      <c r="H286">
        <v>358.14836400000002</v>
      </c>
      <c r="I286">
        <v>2.2466E-2</v>
      </c>
      <c r="J286" t="s">
        <v>3</v>
      </c>
      <c r="K286">
        <v>248.57596100000001</v>
      </c>
      <c r="L286">
        <v>4.4060000000000002E-3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750</v>
      </c>
      <c r="D287" t="s">
        <v>1</v>
      </c>
      <c r="E287">
        <v>0</v>
      </c>
      <c r="F287">
        <v>0</v>
      </c>
      <c r="G287" t="s">
        <v>2</v>
      </c>
      <c r="H287">
        <v>429.69562300000001</v>
      </c>
      <c r="I287">
        <v>2.4018000000000001E-2</v>
      </c>
      <c r="J287" t="s">
        <v>3</v>
      </c>
      <c r="K287">
        <v>298.267493</v>
      </c>
      <c r="L287">
        <v>4.8999999999999998E-3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875</v>
      </c>
      <c r="D288" t="s">
        <v>1</v>
      </c>
      <c r="E288">
        <v>0</v>
      </c>
      <c r="F288">
        <v>0</v>
      </c>
      <c r="G288" t="s">
        <v>2</v>
      </c>
      <c r="H288">
        <v>501.24098300000003</v>
      </c>
      <c r="I288">
        <v>2.4806000000000002E-2</v>
      </c>
      <c r="J288" t="s">
        <v>3</v>
      </c>
      <c r="K288">
        <v>347.958215</v>
      </c>
      <c r="L288">
        <v>5.2940000000000001E-3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1000</v>
      </c>
      <c r="D289" t="s">
        <v>1</v>
      </c>
      <c r="E289">
        <v>0</v>
      </c>
      <c r="F289">
        <v>0</v>
      </c>
      <c r="G289" t="s">
        <v>2</v>
      </c>
      <c r="H289">
        <v>572.78476000000001</v>
      </c>
      <c r="I289">
        <v>2.5753999999999999E-2</v>
      </c>
      <c r="J289" t="s">
        <v>3</v>
      </c>
      <c r="K289">
        <v>397.64892200000003</v>
      </c>
      <c r="L289">
        <v>5.7010000000000003E-3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1125</v>
      </c>
      <c r="D290" t="s">
        <v>1</v>
      </c>
      <c r="E290">
        <v>0</v>
      </c>
      <c r="F290">
        <v>0</v>
      </c>
      <c r="G290" t="s">
        <v>2</v>
      </c>
      <c r="H290">
        <v>644.33363599999996</v>
      </c>
      <c r="I290">
        <v>2.6235999999999999E-2</v>
      </c>
      <c r="J290" t="s">
        <v>3</v>
      </c>
      <c r="K290">
        <v>447.34018200000003</v>
      </c>
      <c r="L290">
        <v>5.862E-3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1250</v>
      </c>
      <c r="D291" t="s">
        <v>1</v>
      </c>
      <c r="E291">
        <v>0</v>
      </c>
      <c r="F291">
        <v>0</v>
      </c>
      <c r="G291" t="s">
        <v>2</v>
      </c>
      <c r="H291">
        <v>715.88053600000001</v>
      </c>
      <c r="I291">
        <v>2.8438000000000001E-2</v>
      </c>
      <c r="J291" t="s">
        <v>3</v>
      </c>
      <c r="K291">
        <v>497.02991900000001</v>
      </c>
      <c r="L291">
        <v>6.4200000000000004E-3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1375</v>
      </c>
      <c r="D292" t="s">
        <v>1</v>
      </c>
      <c r="E292">
        <v>0</v>
      </c>
      <c r="F292">
        <v>0</v>
      </c>
      <c r="G292" t="s">
        <v>2</v>
      </c>
      <c r="H292">
        <v>787.42594099999997</v>
      </c>
      <c r="I292">
        <v>3.0526000000000001E-2</v>
      </c>
      <c r="J292" t="s">
        <v>3</v>
      </c>
      <c r="K292">
        <v>546.72199699999999</v>
      </c>
      <c r="L292">
        <v>7.0730000000000003E-3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1500</v>
      </c>
      <c r="D293" t="s">
        <v>1</v>
      </c>
      <c r="E293">
        <v>0</v>
      </c>
      <c r="F293">
        <v>0</v>
      </c>
      <c r="G293" t="s">
        <v>2</v>
      </c>
      <c r="H293">
        <v>858.97125600000004</v>
      </c>
      <c r="I293">
        <v>3.2059999999999998E-2</v>
      </c>
      <c r="J293" t="s">
        <v>3</v>
      </c>
      <c r="K293">
        <v>596.41403100000002</v>
      </c>
      <c r="L293">
        <v>7.6220000000000003E-3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1625</v>
      </c>
      <c r="D294" t="s">
        <v>1</v>
      </c>
      <c r="E294">
        <v>0</v>
      </c>
      <c r="F294">
        <v>0</v>
      </c>
      <c r="G294" t="s">
        <v>2</v>
      </c>
      <c r="H294">
        <v>930.52054099999998</v>
      </c>
      <c r="I294">
        <v>3.4800999999999999E-2</v>
      </c>
      <c r="J294" t="s">
        <v>3</v>
      </c>
      <c r="K294">
        <v>646.10481200000004</v>
      </c>
      <c r="L294">
        <v>8.3169999999999997E-3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1750</v>
      </c>
      <c r="D295" t="s">
        <v>1</v>
      </c>
      <c r="E295">
        <v>0</v>
      </c>
      <c r="F295">
        <v>0</v>
      </c>
      <c r="G295" t="s">
        <v>2</v>
      </c>
      <c r="H295">
        <v>1002.087339</v>
      </c>
      <c r="I295">
        <v>3.9150999999999998E-2</v>
      </c>
      <c r="J295" t="s">
        <v>3</v>
      </c>
      <c r="K295">
        <v>695.79801299999997</v>
      </c>
      <c r="L295">
        <v>9.1459999999999996E-3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1875</v>
      </c>
      <c r="D296" t="s">
        <v>1</v>
      </c>
      <c r="E296">
        <v>0</v>
      </c>
      <c r="F296">
        <v>0</v>
      </c>
      <c r="G296" t="s">
        <v>2</v>
      </c>
      <c r="H296">
        <v>1073.6450709999999</v>
      </c>
      <c r="I296">
        <v>4.6702E-2</v>
      </c>
      <c r="J296" t="s">
        <v>3</v>
      </c>
      <c r="K296">
        <v>745.49071300000003</v>
      </c>
      <c r="L296">
        <v>9.979E-3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2000</v>
      </c>
      <c r="D297" t="s">
        <v>1</v>
      </c>
      <c r="E297">
        <v>0</v>
      </c>
      <c r="F297">
        <v>0</v>
      </c>
      <c r="G297" t="s">
        <v>2</v>
      </c>
      <c r="H297">
        <v>1145.1997220000001</v>
      </c>
      <c r="I297">
        <v>5.1817000000000002E-2</v>
      </c>
      <c r="J297" t="s">
        <v>3</v>
      </c>
      <c r="K297">
        <v>795.18329000000006</v>
      </c>
      <c r="L297">
        <v>1.1176E-2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2125</v>
      </c>
      <c r="D298" t="s">
        <v>1</v>
      </c>
      <c r="E298">
        <v>0</v>
      </c>
      <c r="F298">
        <v>0</v>
      </c>
      <c r="G298" t="s">
        <v>2</v>
      </c>
      <c r="H298">
        <v>1216.755032</v>
      </c>
      <c r="I298">
        <v>5.9178000000000001E-2</v>
      </c>
      <c r="J298" t="s">
        <v>3</v>
      </c>
      <c r="K298">
        <v>844.87527799999998</v>
      </c>
      <c r="L298">
        <v>1.2456999999999999E-2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2250</v>
      </c>
      <c r="D299" t="s">
        <v>1</v>
      </c>
      <c r="E299">
        <v>0</v>
      </c>
      <c r="F299">
        <v>0</v>
      </c>
      <c r="G299" t="s">
        <v>2</v>
      </c>
      <c r="H299">
        <v>1288.3067920000001</v>
      </c>
      <c r="I299">
        <v>6.7322000000000007E-2</v>
      </c>
      <c r="J299" t="s">
        <v>3</v>
      </c>
      <c r="K299">
        <v>894.56836699999997</v>
      </c>
      <c r="L299">
        <v>1.3292E-2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2375</v>
      </c>
      <c r="D300" t="s">
        <v>1</v>
      </c>
      <c r="E300">
        <v>0</v>
      </c>
      <c r="F300">
        <v>0</v>
      </c>
      <c r="G300" t="s">
        <v>2</v>
      </c>
      <c r="H300">
        <v>1359.8539989999999</v>
      </c>
      <c r="I300">
        <v>7.4302999999999994E-2</v>
      </c>
      <c r="J300" t="s">
        <v>3</v>
      </c>
      <c r="K300">
        <v>944.25953000000004</v>
      </c>
      <c r="L300">
        <v>1.4272E-2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2500</v>
      </c>
      <c r="D301" t="s">
        <v>1</v>
      </c>
      <c r="E301">
        <v>0</v>
      </c>
      <c r="F301">
        <v>0</v>
      </c>
      <c r="G301" t="s">
        <v>2</v>
      </c>
      <c r="H301">
        <v>1431.4195870000001</v>
      </c>
      <c r="I301">
        <v>9.1120999999999994E-2</v>
      </c>
      <c r="J301" t="s">
        <v>3</v>
      </c>
      <c r="K301">
        <v>993.956548</v>
      </c>
      <c r="L301">
        <v>1.7010999999999998E-2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125</v>
      </c>
      <c r="D302" t="s">
        <v>1</v>
      </c>
      <c r="E302">
        <v>0</v>
      </c>
      <c r="F302">
        <v>0</v>
      </c>
      <c r="G302" t="s">
        <v>2</v>
      </c>
      <c r="H302">
        <v>117.088042</v>
      </c>
      <c r="I302">
        <v>5.8290000000000002E-2</v>
      </c>
      <c r="J302" t="s">
        <v>3</v>
      </c>
      <c r="K302">
        <v>80.114230000000006</v>
      </c>
      <c r="L302">
        <v>2.9624999999999999E-2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250</v>
      </c>
      <c r="D303" t="s">
        <v>1</v>
      </c>
      <c r="E303">
        <v>0</v>
      </c>
      <c r="F303">
        <v>0</v>
      </c>
      <c r="G303" t="s">
        <v>2</v>
      </c>
      <c r="H303">
        <v>234.22416200000001</v>
      </c>
      <c r="I303">
        <v>2.2084510000000002</v>
      </c>
      <c r="J303" t="s">
        <v>3</v>
      </c>
      <c r="K303">
        <v>160.15981600000001</v>
      </c>
      <c r="L303">
        <v>0.11286499999999999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375</v>
      </c>
      <c r="D304" t="s">
        <v>1</v>
      </c>
      <c r="E304">
        <v>0</v>
      </c>
      <c r="F304">
        <v>0</v>
      </c>
      <c r="G304" t="s">
        <v>2</v>
      </c>
      <c r="H304">
        <v>351.178673</v>
      </c>
      <c r="I304">
        <v>2.6295389999999998</v>
      </c>
      <c r="J304" t="s">
        <v>3</v>
      </c>
      <c r="K304">
        <v>240.21378200000001</v>
      </c>
      <c r="L304">
        <v>0.25114500000000001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500</v>
      </c>
      <c r="D305" t="s">
        <v>1</v>
      </c>
      <c r="E305">
        <v>0</v>
      </c>
      <c r="F305">
        <v>0</v>
      </c>
      <c r="G305" t="s">
        <v>2</v>
      </c>
      <c r="H305">
        <v>468.141728</v>
      </c>
      <c r="I305">
        <v>3.170309</v>
      </c>
      <c r="J305" t="s">
        <v>3</v>
      </c>
      <c r="K305">
        <v>320.27705900000001</v>
      </c>
      <c r="L305">
        <v>0.44820100000000002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625</v>
      </c>
      <c r="D306" t="s">
        <v>1</v>
      </c>
      <c r="E306">
        <v>0</v>
      </c>
      <c r="F306">
        <v>0</v>
      </c>
      <c r="G306" t="s">
        <v>2</v>
      </c>
      <c r="H306">
        <v>585.11182499999995</v>
      </c>
      <c r="I306">
        <v>3.8371490000000001</v>
      </c>
      <c r="J306" t="s">
        <v>3</v>
      </c>
      <c r="K306">
        <v>400.34778299999999</v>
      </c>
      <c r="L306">
        <v>0.69643500000000003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750</v>
      </c>
      <c r="D307" t="s">
        <v>1</v>
      </c>
      <c r="E307">
        <v>0</v>
      </c>
      <c r="F307">
        <v>0</v>
      </c>
      <c r="G307" t="s">
        <v>2</v>
      </c>
      <c r="H307">
        <v>702.09262000000001</v>
      </c>
      <c r="I307">
        <v>4.6079030000000003</v>
      </c>
      <c r="J307" t="s">
        <v>3</v>
      </c>
      <c r="K307">
        <v>480.42712</v>
      </c>
      <c r="L307">
        <v>1.0047349999999999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875</v>
      </c>
      <c r="D308" t="s">
        <v>1</v>
      </c>
      <c r="E308">
        <v>0</v>
      </c>
      <c r="F308">
        <v>0</v>
      </c>
      <c r="G308" t="s">
        <v>2</v>
      </c>
      <c r="H308">
        <v>819.08416899999997</v>
      </c>
      <c r="I308">
        <v>5.4961760000000002</v>
      </c>
      <c r="J308" t="s">
        <v>3</v>
      </c>
      <c r="K308">
        <v>560.51309900000001</v>
      </c>
      <c r="L308">
        <v>1.3699319999999999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1000</v>
      </c>
      <c r="D309" t="s">
        <v>1</v>
      </c>
      <c r="E309">
        <v>0</v>
      </c>
      <c r="F309">
        <v>0</v>
      </c>
      <c r="G309" t="s">
        <v>2</v>
      </c>
      <c r="H309">
        <v>936.08582999999999</v>
      </c>
      <c r="I309">
        <v>6.499009</v>
      </c>
      <c r="J309" t="s">
        <v>3</v>
      </c>
      <c r="K309">
        <v>640.60737900000004</v>
      </c>
      <c r="L309">
        <v>1.788438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1125</v>
      </c>
      <c r="D310" t="s">
        <v>1</v>
      </c>
      <c r="E310">
        <v>0</v>
      </c>
      <c r="F310">
        <v>0</v>
      </c>
      <c r="G310" t="s">
        <v>2</v>
      </c>
      <c r="H310">
        <v>1053.0993089999999</v>
      </c>
      <c r="I310">
        <v>7.6613540000000002</v>
      </c>
      <c r="J310" t="s">
        <v>3</v>
      </c>
      <c r="K310">
        <v>720.70264799999995</v>
      </c>
      <c r="L310">
        <v>2.2571690000000002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1250</v>
      </c>
      <c r="D311" t="s">
        <v>1</v>
      </c>
      <c r="E311">
        <v>0</v>
      </c>
      <c r="F311">
        <v>0</v>
      </c>
      <c r="G311" t="s">
        <v>2</v>
      </c>
      <c r="H311">
        <v>1170.115037</v>
      </c>
      <c r="I311">
        <v>8.9122000000000003</v>
      </c>
      <c r="J311" t="s">
        <v>3</v>
      </c>
      <c r="K311">
        <v>800.80446800000004</v>
      </c>
      <c r="L311">
        <v>2.7746819999999999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1375</v>
      </c>
      <c r="D312" t="s">
        <v>1</v>
      </c>
      <c r="E312">
        <v>0</v>
      </c>
      <c r="F312">
        <v>0</v>
      </c>
      <c r="G312" t="s">
        <v>2</v>
      </c>
      <c r="H312">
        <v>1287.14564</v>
      </c>
      <c r="I312">
        <v>10.316428</v>
      </c>
      <c r="J312" t="s">
        <v>3</v>
      </c>
      <c r="K312">
        <v>880.91303000000005</v>
      </c>
      <c r="L312">
        <v>3.3543180000000001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1500</v>
      </c>
      <c r="D313" t="s">
        <v>1</v>
      </c>
      <c r="E313">
        <v>0</v>
      </c>
      <c r="F313">
        <v>0</v>
      </c>
      <c r="G313" t="s">
        <v>2</v>
      </c>
      <c r="H313">
        <v>1404.1752879999999</v>
      </c>
      <c r="I313">
        <v>11.842139</v>
      </c>
      <c r="J313" t="s">
        <v>3</v>
      </c>
      <c r="K313">
        <v>961.027334</v>
      </c>
      <c r="L313">
        <v>3.99146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1625</v>
      </c>
      <c r="D314" t="s">
        <v>1</v>
      </c>
      <c r="E314">
        <v>0</v>
      </c>
      <c r="F314">
        <v>0</v>
      </c>
      <c r="G314" t="s">
        <v>2</v>
      </c>
      <c r="H314">
        <v>1521.2114670000001</v>
      </c>
      <c r="I314">
        <v>13.461444999999999</v>
      </c>
      <c r="J314" t="s">
        <v>3</v>
      </c>
      <c r="K314">
        <v>1041.145454</v>
      </c>
      <c r="L314">
        <v>4.6850839999999998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1750</v>
      </c>
      <c r="D315" t="s">
        <v>1</v>
      </c>
      <c r="E315">
        <v>0</v>
      </c>
      <c r="F315">
        <v>0</v>
      </c>
      <c r="G315" t="s">
        <v>2</v>
      </c>
      <c r="H315">
        <v>1638.2487450000001</v>
      </c>
      <c r="I315">
        <v>15.184341</v>
      </c>
      <c r="J315" t="s">
        <v>3</v>
      </c>
      <c r="K315">
        <v>1121.2628130000001</v>
      </c>
      <c r="L315">
        <v>5.4167490000000003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1875</v>
      </c>
      <c r="D316" t="s">
        <v>1</v>
      </c>
      <c r="E316">
        <v>0</v>
      </c>
      <c r="F316">
        <v>0</v>
      </c>
      <c r="G316" t="s">
        <v>2</v>
      </c>
      <c r="H316">
        <v>1755.277971</v>
      </c>
      <c r="I316">
        <v>16.950140999999999</v>
      </c>
      <c r="J316" t="s">
        <v>3</v>
      </c>
      <c r="K316">
        <v>1201.381558</v>
      </c>
      <c r="L316">
        <v>6.1768640000000001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2000</v>
      </c>
      <c r="D317" t="s">
        <v>1</v>
      </c>
      <c r="E317">
        <v>0</v>
      </c>
      <c r="F317">
        <v>0</v>
      </c>
      <c r="G317" t="s">
        <v>2</v>
      </c>
      <c r="H317">
        <v>1872.3756350000001</v>
      </c>
      <c r="I317">
        <v>18.810570999999999</v>
      </c>
      <c r="J317" t="s">
        <v>3</v>
      </c>
      <c r="K317">
        <v>1281.545415</v>
      </c>
      <c r="L317">
        <v>7.0003849999999996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2125</v>
      </c>
      <c r="D318" t="s">
        <v>1</v>
      </c>
      <c r="E318">
        <v>0</v>
      </c>
      <c r="F318">
        <v>0</v>
      </c>
      <c r="G318" t="s">
        <v>2</v>
      </c>
      <c r="H318">
        <v>1989.4886839999999</v>
      </c>
      <c r="I318">
        <v>20.646796999999999</v>
      </c>
      <c r="J318" t="s">
        <v>3</v>
      </c>
      <c r="K318">
        <v>1361.7299829999999</v>
      </c>
      <c r="L318">
        <v>7.7829699999999997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2250</v>
      </c>
      <c r="D319" t="s">
        <v>1</v>
      </c>
      <c r="E319">
        <v>0</v>
      </c>
      <c r="F319">
        <v>0</v>
      </c>
      <c r="G319" t="s">
        <v>2</v>
      </c>
      <c r="H319">
        <v>2106.5214110000002</v>
      </c>
      <c r="I319">
        <v>22.746352999999999</v>
      </c>
      <c r="J319" t="s">
        <v>3</v>
      </c>
      <c r="K319">
        <v>1441.862439</v>
      </c>
      <c r="L319">
        <v>8.7063369999999995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2375</v>
      </c>
      <c r="D320" t="s">
        <v>1</v>
      </c>
      <c r="E320">
        <v>0</v>
      </c>
      <c r="F320">
        <v>0</v>
      </c>
      <c r="G320" t="s">
        <v>2</v>
      </c>
      <c r="H320">
        <v>2223.5629199999998</v>
      </c>
      <c r="I320">
        <v>24.868568</v>
      </c>
      <c r="J320" t="s">
        <v>3</v>
      </c>
      <c r="K320">
        <v>1521.9988960000001</v>
      </c>
      <c r="L320">
        <v>9.6694479999999992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2500</v>
      </c>
      <c r="D321" t="s">
        <v>1</v>
      </c>
      <c r="E321">
        <v>0</v>
      </c>
      <c r="F321">
        <v>0</v>
      </c>
      <c r="G321" t="s">
        <v>2</v>
      </c>
      <c r="H321">
        <v>2340.6100200000001</v>
      </c>
      <c r="I321">
        <v>27.095026000000001</v>
      </c>
      <c r="J321" t="s">
        <v>3</v>
      </c>
      <c r="K321">
        <v>1602.1404709999999</v>
      </c>
      <c r="L321">
        <v>10.684759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125</v>
      </c>
      <c r="D322" s="3" t="s">
        <v>1</v>
      </c>
      <c r="E322" s="3">
        <v>0</v>
      </c>
      <c r="F322" s="3">
        <v>0</v>
      </c>
      <c r="G322" s="3" t="s">
        <v>2</v>
      </c>
      <c r="H322" s="3">
        <v>3838.7534959999998</v>
      </c>
      <c r="I322" s="3">
        <v>29751.937191000001</v>
      </c>
      <c r="J322" s="3" t="s">
        <v>3</v>
      </c>
      <c r="K322" s="3">
        <v>3835.6813379999999</v>
      </c>
      <c r="L322" s="3">
        <v>29704.713972000001</v>
      </c>
      <c r="M322" s="3" t="s">
        <v>4</v>
      </c>
      <c r="N322" s="3">
        <v>172.47485800000001</v>
      </c>
      <c r="O322" s="3">
        <v>52.183256999999998</v>
      </c>
      <c r="P322" s="3" t="s">
        <v>5</v>
      </c>
      <c r="Q322" s="3">
        <v>451.30017299999997</v>
      </c>
      <c r="R322" s="3">
        <v>629.64758800000004</v>
      </c>
      <c r="S322" s="3" t="s">
        <v>6</v>
      </c>
      <c r="T322" s="3">
        <v>98.951553000000004</v>
      </c>
      <c r="U322" s="3">
        <v>22.259238</v>
      </c>
      <c r="V322" s="3" t="s">
        <v>7</v>
      </c>
      <c r="W322" s="3">
        <v>99.684303999999997</v>
      </c>
      <c r="X322" s="3">
        <v>22.762612000000001</v>
      </c>
      <c r="Y322" s="3" t="s">
        <v>8</v>
      </c>
      <c r="Z322" s="3">
        <v>118.392732</v>
      </c>
      <c r="AA322" s="3">
        <v>246.638149</v>
      </c>
      <c r="AB322" s="3" t="s">
        <v>9</v>
      </c>
      <c r="AC322" s="3">
        <v>3121.7902779999999</v>
      </c>
      <c r="AD322" s="3">
        <v>19980.345413999999</v>
      </c>
      <c r="AE322" s="3" t="s">
        <v>10</v>
      </c>
      <c r="AF322" s="3">
        <v>7.6279E-2</v>
      </c>
      <c r="AG322" s="3">
        <v>1.1900000000000001E-4</v>
      </c>
      <c r="AH322" s="3" t="s">
        <v>11</v>
      </c>
      <c r="AI322" s="3">
        <v>0.93007899999999999</v>
      </c>
      <c r="AJ322" s="3">
        <v>1.2E-5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250</v>
      </c>
      <c r="D323" t="s">
        <v>1</v>
      </c>
      <c r="E323">
        <v>0</v>
      </c>
      <c r="F323">
        <v>0</v>
      </c>
      <c r="G323" t="s">
        <v>2</v>
      </c>
      <c r="H323">
        <v>7896.4297070000002</v>
      </c>
      <c r="I323">
        <v>52410.450055000001</v>
      </c>
      <c r="J323" t="s">
        <v>3</v>
      </c>
      <c r="K323">
        <v>7890.0941309999998</v>
      </c>
      <c r="L323">
        <v>52341.689842</v>
      </c>
      <c r="M323" t="s">
        <v>4</v>
      </c>
      <c r="N323">
        <v>353.30439799999999</v>
      </c>
      <c r="O323">
        <v>123.21594</v>
      </c>
      <c r="P323" t="s">
        <v>5</v>
      </c>
      <c r="Q323">
        <v>937.07894499999998</v>
      </c>
      <c r="R323">
        <v>1811.268251</v>
      </c>
      <c r="S323" t="s">
        <v>6</v>
      </c>
      <c r="T323">
        <v>203.27704700000001</v>
      </c>
      <c r="U323">
        <v>42.693902999999999</v>
      </c>
      <c r="V323" t="s">
        <v>7</v>
      </c>
      <c r="W323">
        <v>204.753073</v>
      </c>
      <c r="X323">
        <v>37.865360000000003</v>
      </c>
      <c r="Y323" t="s">
        <v>8</v>
      </c>
      <c r="Z323">
        <v>253.28405599999999</v>
      </c>
      <c r="AA323">
        <v>1333.7063989999999</v>
      </c>
      <c r="AB323" t="s">
        <v>9</v>
      </c>
      <c r="AC323">
        <v>6414.250215</v>
      </c>
      <c r="AD323">
        <v>37441.005129999998</v>
      </c>
      <c r="AE323" t="s">
        <v>10</v>
      </c>
      <c r="AF323">
        <v>7.0620000000000002E-2</v>
      </c>
      <c r="AG323">
        <v>1.64E-4</v>
      </c>
      <c r="AH323" t="s">
        <v>11</v>
      </c>
      <c r="AI323">
        <v>0.93165900000000001</v>
      </c>
      <c r="AJ323">
        <v>1.5E-5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375</v>
      </c>
      <c r="D324" t="s">
        <v>1</v>
      </c>
      <c r="E324">
        <v>0</v>
      </c>
      <c r="F324">
        <v>0</v>
      </c>
      <c r="G324" t="s">
        <v>2</v>
      </c>
      <c r="H324">
        <v>11871.927012</v>
      </c>
      <c r="I324">
        <v>111461.350811</v>
      </c>
      <c r="J324" t="s">
        <v>3</v>
      </c>
      <c r="K324">
        <v>11862.226172000001</v>
      </c>
      <c r="L324">
        <v>111285.14578599999</v>
      </c>
      <c r="M324" t="s">
        <v>4</v>
      </c>
      <c r="N324">
        <v>530.61814500000003</v>
      </c>
      <c r="O324">
        <v>258.46743300000003</v>
      </c>
      <c r="P324" t="s">
        <v>5</v>
      </c>
      <c r="Q324">
        <v>1412.435234</v>
      </c>
      <c r="R324">
        <v>2767.2187880000001</v>
      </c>
      <c r="S324" t="s">
        <v>6</v>
      </c>
      <c r="T324">
        <v>305.66487899999998</v>
      </c>
      <c r="U324">
        <v>82.939834000000005</v>
      </c>
      <c r="V324" t="s">
        <v>7</v>
      </c>
      <c r="W324">
        <v>307.69754599999999</v>
      </c>
      <c r="X324">
        <v>75.178679000000002</v>
      </c>
      <c r="Y324" t="s">
        <v>8</v>
      </c>
      <c r="Z324">
        <v>383.87654500000002</v>
      </c>
      <c r="AA324">
        <v>1729.0922800000001</v>
      </c>
      <c r="AB324" t="s">
        <v>9</v>
      </c>
      <c r="AC324">
        <v>9637.9664059999996</v>
      </c>
      <c r="AD324">
        <v>79186.173693999997</v>
      </c>
      <c r="AE324" t="s">
        <v>10</v>
      </c>
      <c r="AF324">
        <v>6.6853999999999997E-2</v>
      </c>
      <c r="AG324">
        <v>1.44E-4</v>
      </c>
      <c r="AH324" t="s">
        <v>11</v>
      </c>
      <c r="AI324">
        <v>0.93223500000000004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500</v>
      </c>
      <c r="D325" t="s">
        <v>1</v>
      </c>
      <c r="E325">
        <v>0</v>
      </c>
      <c r="F325">
        <v>0</v>
      </c>
      <c r="G325" t="s">
        <v>2</v>
      </c>
      <c r="H325">
        <v>15823.72666</v>
      </c>
      <c r="I325">
        <v>187731.22628999999</v>
      </c>
      <c r="J325" t="s">
        <v>3</v>
      </c>
      <c r="K325">
        <v>15810.870293</v>
      </c>
      <c r="L325">
        <v>187427.83347700001</v>
      </c>
      <c r="M325" t="s">
        <v>4</v>
      </c>
      <c r="N325">
        <v>706.97936900000002</v>
      </c>
      <c r="O325">
        <v>468.913771</v>
      </c>
      <c r="P325" t="s">
        <v>5</v>
      </c>
      <c r="Q325">
        <v>1883.5794209999999</v>
      </c>
      <c r="R325">
        <v>3369.3970389999999</v>
      </c>
      <c r="S325" t="s">
        <v>6</v>
      </c>
      <c r="T325">
        <v>407.67173000000003</v>
      </c>
      <c r="U325">
        <v>138.91020800000001</v>
      </c>
      <c r="V325" t="s">
        <v>7</v>
      </c>
      <c r="W325">
        <v>410.72509100000002</v>
      </c>
      <c r="X325">
        <v>149.37657999999999</v>
      </c>
      <c r="Y325" t="s">
        <v>8</v>
      </c>
      <c r="Z325">
        <v>511.95997599999998</v>
      </c>
      <c r="AA325">
        <v>1883.8202819999999</v>
      </c>
      <c r="AB325" t="s">
        <v>9</v>
      </c>
      <c r="AC325">
        <v>12842.226387000001</v>
      </c>
      <c r="AD325">
        <v>136587.31270099999</v>
      </c>
      <c r="AE325" t="s">
        <v>10</v>
      </c>
      <c r="AF325">
        <v>6.2600000000000003E-2</v>
      </c>
      <c r="AG325">
        <v>1.1400000000000001E-4</v>
      </c>
      <c r="AH325" t="s">
        <v>11</v>
      </c>
      <c r="AI325">
        <v>0.93298199999999998</v>
      </c>
      <c r="AJ325">
        <v>2.6999999999999999E-5</v>
      </c>
      <c r="AK325" t="s">
        <v>12</v>
      </c>
      <c r="AL325">
        <v>4.68</v>
      </c>
      <c r="AM325">
        <v>1073.2175999999999</v>
      </c>
    </row>
    <row r="326" spans="1:39" x14ac:dyDescent="0.25">
      <c r="A326" t="s">
        <v>18</v>
      </c>
      <c r="B326">
        <v>5</v>
      </c>
      <c r="C326">
        <v>625</v>
      </c>
      <c r="D326" t="s">
        <v>1</v>
      </c>
      <c r="E326">
        <v>0</v>
      </c>
      <c r="F326">
        <v>0</v>
      </c>
      <c r="G326" t="s">
        <v>2</v>
      </c>
      <c r="H326">
        <v>19813.932616999999</v>
      </c>
      <c r="I326">
        <v>265739.24188099999</v>
      </c>
      <c r="J326" t="s">
        <v>3</v>
      </c>
      <c r="K326">
        <v>19797.890469000002</v>
      </c>
      <c r="L326">
        <v>265414.49625999999</v>
      </c>
      <c r="M326" t="s">
        <v>4</v>
      </c>
      <c r="N326">
        <v>884.788004</v>
      </c>
      <c r="O326">
        <v>668.25623800000005</v>
      </c>
      <c r="P326" t="s">
        <v>5</v>
      </c>
      <c r="Q326">
        <v>2362.830586</v>
      </c>
      <c r="R326">
        <v>5503.5096469999999</v>
      </c>
      <c r="S326" t="s">
        <v>6</v>
      </c>
      <c r="T326">
        <v>510.26494100000002</v>
      </c>
      <c r="U326">
        <v>195.09407100000001</v>
      </c>
      <c r="V326" t="s">
        <v>7</v>
      </c>
      <c r="W326">
        <v>514.15427699999998</v>
      </c>
      <c r="X326">
        <v>215.35115500000001</v>
      </c>
      <c r="Y326" t="s">
        <v>8</v>
      </c>
      <c r="Z326">
        <v>645.53371800000002</v>
      </c>
      <c r="AA326">
        <v>3578.5909270000002</v>
      </c>
      <c r="AB326" t="s">
        <v>9</v>
      </c>
      <c r="AC326">
        <v>16075.165078</v>
      </c>
      <c r="AD326">
        <v>197355.559553</v>
      </c>
      <c r="AE326" t="s">
        <v>10</v>
      </c>
      <c r="AF326">
        <v>5.9202999999999999E-2</v>
      </c>
      <c r="AG326">
        <v>7.6000000000000004E-5</v>
      </c>
      <c r="AH326" t="s">
        <v>11</v>
      </c>
      <c r="AI326">
        <v>0.93412899999999999</v>
      </c>
      <c r="AJ326">
        <v>4.3000000000000002E-5</v>
      </c>
      <c r="AK326" t="s">
        <v>12</v>
      </c>
      <c r="AL326">
        <v>9.14</v>
      </c>
      <c r="AM326">
        <v>2006.1604</v>
      </c>
    </row>
    <row r="327" spans="1:39" x14ac:dyDescent="0.25">
      <c r="A327" t="s">
        <v>18</v>
      </c>
      <c r="B327">
        <v>6</v>
      </c>
      <c r="C327">
        <v>750</v>
      </c>
      <c r="D327" t="s">
        <v>1</v>
      </c>
      <c r="E327">
        <v>0</v>
      </c>
      <c r="F327">
        <v>0</v>
      </c>
      <c r="G327" t="s">
        <v>2</v>
      </c>
      <c r="H327">
        <v>23639.619648</v>
      </c>
      <c r="I327">
        <v>272052.36685200001</v>
      </c>
      <c r="J327" t="s">
        <v>3</v>
      </c>
      <c r="K327">
        <v>23620.527305</v>
      </c>
      <c r="L327">
        <v>271596.55580500001</v>
      </c>
      <c r="M327" t="s">
        <v>4</v>
      </c>
      <c r="N327">
        <v>1056.7949430000001</v>
      </c>
      <c r="O327">
        <v>674.05292799999995</v>
      </c>
      <c r="P327" t="s">
        <v>5</v>
      </c>
      <c r="Q327">
        <v>2818.6371479999998</v>
      </c>
      <c r="R327">
        <v>6120.1787860000004</v>
      </c>
      <c r="S327" t="s">
        <v>6</v>
      </c>
      <c r="T327">
        <v>609.18145600000003</v>
      </c>
      <c r="U327">
        <v>202.942804</v>
      </c>
      <c r="V327" t="s">
        <v>7</v>
      </c>
      <c r="W327">
        <v>613.23334599999998</v>
      </c>
      <c r="X327">
        <v>219.06374400000001</v>
      </c>
      <c r="Y327" t="s">
        <v>8</v>
      </c>
      <c r="Z327">
        <v>770.25289999999995</v>
      </c>
      <c r="AA327">
        <v>4125.2890090000001</v>
      </c>
      <c r="AB327" t="s">
        <v>9</v>
      </c>
      <c r="AC327">
        <v>19169.617421999999</v>
      </c>
      <c r="AD327">
        <v>203234.132166</v>
      </c>
      <c r="AE327" t="s">
        <v>10</v>
      </c>
      <c r="AF327">
        <v>5.7533000000000001E-2</v>
      </c>
      <c r="AG327">
        <v>4.0000000000000003E-5</v>
      </c>
      <c r="AH327" t="s">
        <v>11</v>
      </c>
      <c r="AI327">
        <v>0.93547899999999995</v>
      </c>
      <c r="AJ327">
        <v>6.7999999999999999E-5</v>
      </c>
      <c r="AK327" t="s">
        <v>12</v>
      </c>
      <c r="AL327">
        <v>14.08</v>
      </c>
      <c r="AM327">
        <v>2505.1536000000001</v>
      </c>
    </row>
    <row r="328" spans="1:39" x14ac:dyDescent="0.25">
      <c r="A328" t="s">
        <v>18</v>
      </c>
      <c r="B328">
        <v>7</v>
      </c>
      <c r="C328">
        <v>875</v>
      </c>
      <c r="D328" t="s">
        <v>1</v>
      </c>
      <c r="E328">
        <v>0</v>
      </c>
      <c r="F328">
        <v>0</v>
      </c>
      <c r="G328" t="s">
        <v>2</v>
      </c>
      <c r="H328">
        <v>27669.888202999999</v>
      </c>
      <c r="I328">
        <v>346872.19023100002</v>
      </c>
      <c r="J328" t="s">
        <v>3</v>
      </c>
      <c r="K328">
        <v>27647.577812</v>
      </c>
      <c r="L328">
        <v>346429.49323800002</v>
      </c>
      <c r="M328" t="s">
        <v>4</v>
      </c>
      <c r="N328">
        <v>1235.4354760000001</v>
      </c>
      <c r="O328">
        <v>899.14187300000003</v>
      </c>
      <c r="P328" t="s">
        <v>5</v>
      </c>
      <c r="Q328">
        <v>3302.22894</v>
      </c>
      <c r="R328">
        <v>7308.9025430000002</v>
      </c>
      <c r="S328" t="s">
        <v>6</v>
      </c>
      <c r="T328">
        <v>713.99144699999999</v>
      </c>
      <c r="U328">
        <v>286.106404</v>
      </c>
      <c r="V328" t="s">
        <v>7</v>
      </c>
      <c r="W328">
        <v>717.27557100000001</v>
      </c>
      <c r="X328">
        <v>284.863406</v>
      </c>
      <c r="Y328" t="s">
        <v>8</v>
      </c>
      <c r="Z328">
        <v>905.12366899999995</v>
      </c>
      <c r="AA328">
        <v>5694.4331480000001</v>
      </c>
      <c r="AB328" t="s">
        <v>9</v>
      </c>
      <c r="AC328">
        <v>22435.546953000001</v>
      </c>
      <c r="AD328">
        <v>270831.48618900002</v>
      </c>
      <c r="AE328" t="s">
        <v>10</v>
      </c>
      <c r="AF328">
        <v>5.6806000000000002E-2</v>
      </c>
      <c r="AG328">
        <v>3.8000000000000002E-5</v>
      </c>
      <c r="AH328" t="s">
        <v>11</v>
      </c>
      <c r="AI328">
        <v>0.93593700000000002</v>
      </c>
      <c r="AJ328">
        <v>7.7999999999999999E-5</v>
      </c>
      <c r="AK328" t="s">
        <v>12</v>
      </c>
      <c r="AL328">
        <v>14.08</v>
      </c>
      <c r="AM328">
        <v>2505.1536000000001</v>
      </c>
    </row>
    <row r="329" spans="1:39" x14ac:dyDescent="0.25">
      <c r="A329" t="s">
        <v>18</v>
      </c>
      <c r="B329">
        <v>8</v>
      </c>
      <c r="C329">
        <v>1000</v>
      </c>
      <c r="D329" t="s">
        <v>1</v>
      </c>
      <c r="E329">
        <v>0</v>
      </c>
      <c r="F329">
        <v>0</v>
      </c>
      <c r="G329" t="s">
        <v>2</v>
      </c>
      <c r="H329">
        <v>31628.678945</v>
      </c>
      <c r="I329">
        <v>404774.41119200003</v>
      </c>
      <c r="J329" t="s">
        <v>3</v>
      </c>
      <c r="K329">
        <v>31603.2075</v>
      </c>
      <c r="L329">
        <v>404263.86480699998</v>
      </c>
      <c r="M329" t="s">
        <v>4</v>
      </c>
      <c r="N329">
        <v>1412.355125</v>
      </c>
      <c r="O329">
        <v>1033.4425570000001</v>
      </c>
      <c r="P329" t="s">
        <v>5</v>
      </c>
      <c r="Q329">
        <v>3778.8935059999999</v>
      </c>
      <c r="R329">
        <v>9047.6177709999993</v>
      </c>
      <c r="S329" t="s">
        <v>6</v>
      </c>
      <c r="T329">
        <v>815.72502799999995</v>
      </c>
      <c r="U329">
        <v>330.939932</v>
      </c>
      <c r="V329" t="s">
        <v>7</v>
      </c>
      <c r="W329">
        <v>819.62977999999998</v>
      </c>
      <c r="X329">
        <v>339.252613</v>
      </c>
      <c r="Y329" t="s">
        <v>8</v>
      </c>
      <c r="Z329">
        <v>1039.552072</v>
      </c>
      <c r="AA329">
        <v>7579.7012880000002</v>
      </c>
      <c r="AB329" t="s">
        <v>9</v>
      </c>
      <c r="AC329">
        <v>25639.708984000001</v>
      </c>
      <c r="AD329">
        <v>325696.87797600002</v>
      </c>
      <c r="AE329" t="s">
        <v>10</v>
      </c>
      <c r="AF329">
        <v>5.5816999999999999E-2</v>
      </c>
      <c r="AG329">
        <v>2.3E-5</v>
      </c>
      <c r="AH329" t="s">
        <v>11</v>
      </c>
      <c r="AI329">
        <v>0.93687299999999996</v>
      </c>
      <c r="AJ329">
        <v>8.7999999999999998E-5</v>
      </c>
      <c r="AK329" t="s">
        <v>12</v>
      </c>
      <c r="AL329">
        <v>26.08</v>
      </c>
      <c r="AM329">
        <v>5283.6736000000001</v>
      </c>
    </row>
    <row r="330" spans="1:39" x14ac:dyDescent="0.25">
      <c r="A330" t="s">
        <v>18</v>
      </c>
      <c r="B330">
        <v>9</v>
      </c>
      <c r="C330">
        <v>1125</v>
      </c>
      <c r="D330" t="s">
        <v>1</v>
      </c>
      <c r="E330">
        <v>0</v>
      </c>
      <c r="F330">
        <v>0</v>
      </c>
      <c r="G330" t="s">
        <v>2</v>
      </c>
      <c r="H330">
        <v>35586.769296999999</v>
      </c>
      <c r="I330">
        <v>457187.87680099998</v>
      </c>
      <c r="J330" t="s">
        <v>3</v>
      </c>
      <c r="K330">
        <v>35558.146953000003</v>
      </c>
      <c r="L330">
        <v>456455.804473</v>
      </c>
      <c r="M330" t="s">
        <v>4</v>
      </c>
      <c r="N330">
        <v>1588.6967380000001</v>
      </c>
      <c r="O330">
        <v>1236.557853</v>
      </c>
      <c r="P330" t="s">
        <v>5</v>
      </c>
      <c r="Q330">
        <v>4258.342979</v>
      </c>
      <c r="R330">
        <v>11401.506939999999</v>
      </c>
      <c r="S330" t="s">
        <v>6</v>
      </c>
      <c r="T330">
        <v>917.29812400000003</v>
      </c>
      <c r="U330">
        <v>369.46792599999998</v>
      </c>
      <c r="V330" t="s">
        <v>7</v>
      </c>
      <c r="W330">
        <v>921.740095</v>
      </c>
      <c r="X330">
        <v>390.10394700000001</v>
      </c>
      <c r="Y330" t="s">
        <v>8</v>
      </c>
      <c r="Z330">
        <v>1175.439895</v>
      </c>
      <c r="AA330">
        <v>10402.232109</v>
      </c>
      <c r="AB330" t="s">
        <v>9</v>
      </c>
      <c r="AC330">
        <v>28843.267070000002</v>
      </c>
      <c r="AD330">
        <v>378672.889516</v>
      </c>
      <c r="AE330" t="s">
        <v>10</v>
      </c>
      <c r="AF330">
        <v>5.5778000000000001E-2</v>
      </c>
      <c r="AG330">
        <v>2.3E-5</v>
      </c>
      <c r="AH330" t="s">
        <v>11</v>
      </c>
      <c r="AI330">
        <v>0.938226</v>
      </c>
      <c r="AJ330">
        <v>1.0399999999999999E-4</v>
      </c>
      <c r="AK330" t="s">
        <v>12</v>
      </c>
      <c r="AL330">
        <v>42.58</v>
      </c>
      <c r="AM330">
        <v>7697.6036000000004</v>
      </c>
    </row>
    <row r="331" spans="1:39" x14ac:dyDescent="0.25">
      <c r="A331" t="s">
        <v>18</v>
      </c>
      <c r="B331">
        <v>10</v>
      </c>
      <c r="C331">
        <v>1250</v>
      </c>
      <c r="D331" t="s">
        <v>1</v>
      </c>
      <c r="E331">
        <v>0</v>
      </c>
      <c r="F331">
        <v>0</v>
      </c>
      <c r="G331" t="s">
        <v>2</v>
      </c>
      <c r="H331">
        <v>39539.491718999998</v>
      </c>
      <c r="I331">
        <v>513621.70233100001</v>
      </c>
      <c r="J331" t="s">
        <v>3</v>
      </c>
      <c r="K331">
        <v>39507.720546999997</v>
      </c>
      <c r="L331">
        <v>512887.47162700002</v>
      </c>
      <c r="M331" t="s">
        <v>4</v>
      </c>
      <c r="N331">
        <v>1765.375049</v>
      </c>
      <c r="O331">
        <v>1563.7107329999999</v>
      </c>
      <c r="P331" t="s">
        <v>5</v>
      </c>
      <c r="Q331">
        <v>4736.2560350000003</v>
      </c>
      <c r="R331">
        <v>13086.353945000001</v>
      </c>
      <c r="S331" t="s">
        <v>6</v>
      </c>
      <c r="T331">
        <v>1018.990355</v>
      </c>
      <c r="U331">
        <v>397.626127</v>
      </c>
      <c r="V331" t="s">
        <v>7</v>
      </c>
      <c r="W331">
        <v>1024.4348680000001</v>
      </c>
      <c r="X331">
        <v>418.066123</v>
      </c>
      <c r="Y331" t="s">
        <v>8</v>
      </c>
      <c r="Z331">
        <v>1306.012446</v>
      </c>
      <c r="AA331">
        <v>12225.78109</v>
      </c>
      <c r="AB331" t="s">
        <v>9</v>
      </c>
      <c r="AC331">
        <v>32045.45</v>
      </c>
      <c r="AD331">
        <v>429613.47268399998</v>
      </c>
      <c r="AE331" t="s">
        <v>10</v>
      </c>
      <c r="AF331">
        <v>5.5620999999999997E-2</v>
      </c>
      <c r="AG331">
        <v>2.0999999999999999E-5</v>
      </c>
      <c r="AH331" t="s">
        <v>11</v>
      </c>
      <c r="AI331">
        <v>0.93927700000000003</v>
      </c>
      <c r="AJ331">
        <v>1.1400000000000001E-4</v>
      </c>
      <c r="AK331" t="s">
        <v>12</v>
      </c>
      <c r="AL331">
        <v>61.68</v>
      </c>
      <c r="AM331">
        <v>14303.6976</v>
      </c>
    </row>
    <row r="332" spans="1:39" x14ac:dyDescent="0.25">
      <c r="A332" t="s">
        <v>18</v>
      </c>
      <c r="B332">
        <v>11</v>
      </c>
      <c r="C332">
        <v>1375</v>
      </c>
      <c r="D332" t="s">
        <v>1</v>
      </c>
      <c r="E332">
        <v>0</v>
      </c>
      <c r="F332">
        <v>0</v>
      </c>
      <c r="G332" t="s">
        <v>2</v>
      </c>
      <c r="H332">
        <v>43374.689452999999</v>
      </c>
      <c r="I332">
        <v>537794.12792600004</v>
      </c>
      <c r="J332" t="s">
        <v>3</v>
      </c>
      <c r="K332">
        <v>43339.865937000002</v>
      </c>
      <c r="L332">
        <v>536974.00048100005</v>
      </c>
      <c r="M332" t="s">
        <v>4</v>
      </c>
      <c r="N332">
        <v>1936.4120559999999</v>
      </c>
      <c r="O332">
        <v>1713.358248</v>
      </c>
      <c r="P332" t="s">
        <v>5</v>
      </c>
      <c r="Q332">
        <v>5203.6255080000001</v>
      </c>
      <c r="R332">
        <v>16476.629669000002</v>
      </c>
      <c r="S332" t="s">
        <v>6</v>
      </c>
      <c r="T332">
        <v>1116.421165</v>
      </c>
      <c r="U332">
        <v>434.81816900000001</v>
      </c>
      <c r="V332" t="s">
        <v>7</v>
      </c>
      <c r="W332">
        <v>1122.2293090000001</v>
      </c>
      <c r="X332">
        <v>422.22202600000003</v>
      </c>
      <c r="Y332" t="s">
        <v>8</v>
      </c>
      <c r="Z332">
        <v>1436.3416460000001</v>
      </c>
      <c r="AA332">
        <v>16253.146381</v>
      </c>
      <c r="AB332" t="s">
        <v>9</v>
      </c>
      <c r="AC332">
        <v>35142.935547000001</v>
      </c>
      <c r="AD332">
        <v>443999.08126200002</v>
      </c>
      <c r="AE332" t="s">
        <v>10</v>
      </c>
      <c r="AF332">
        <v>5.5108999999999998E-2</v>
      </c>
      <c r="AG332">
        <v>2.1999999999999999E-5</v>
      </c>
      <c r="AH332" t="s">
        <v>11</v>
      </c>
      <c r="AI332">
        <v>0.93982699999999997</v>
      </c>
      <c r="AJ332">
        <v>1.2E-4</v>
      </c>
      <c r="AK332" t="s">
        <v>12</v>
      </c>
      <c r="AL332">
        <v>68.319999999999993</v>
      </c>
      <c r="AM332">
        <v>16340.2176</v>
      </c>
    </row>
    <row r="333" spans="1:39" x14ac:dyDescent="0.25">
      <c r="A333" t="s">
        <v>18</v>
      </c>
      <c r="B333">
        <v>12</v>
      </c>
      <c r="C333">
        <v>1500</v>
      </c>
      <c r="D333" t="s">
        <v>1</v>
      </c>
      <c r="E333">
        <v>0</v>
      </c>
      <c r="F333">
        <v>0</v>
      </c>
      <c r="G333" t="s">
        <v>2</v>
      </c>
      <c r="H333">
        <v>47438.840234000003</v>
      </c>
      <c r="I333">
        <v>699664.51461900002</v>
      </c>
      <c r="J333" t="s">
        <v>3</v>
      </c>
      <c r="K333">
        <v>47400.660703000001</v>
      </c>
      <c r="L333">
        <v>698849.61719200003</v>
      </c>
      <c r="M333" t="s">
        <v>4</v>
      </c>
      <c r="N333">
        <v>2117.0455790000001</v>
      </c>
      <c r="O333">
        <v>2222.7973550000002</v>
      </c>
      <c r="P333" t="s">
        <v>5</v>
      </c>
      <c r="Q333">
        <v>5696.5235640000001</v>
      </c>
      <c r="R333">
        <v>23081.614090999999</v>
      </c>
      <c r="S333" t="s">
        <v>6</v>
      </c>
      <c r="T333">
        <v>1219.692534</v>
      </c>
      <c r="U333">
        <v>569.31967299999997</v>
      </c>
      <c r="V333" t="s">
        <v>7</v>
      </c>
      <c r="W333">
        <v>1225.970828</v>
      </c>
      <c r="X333">
        <v>552.03882599999997</v>
      </c>
      <c r="Y333" t="s">
        <v>8</v>
      </c>
      <c r="Z333">
        <v>1574.957361</v>
      </c>
      <c r="AA333">
        <v>23086.274665000001</v>
      </c>
      <c r="AB333" t="s">
        <v>9</v>
      </c>
      <c r="AC333">
        <v>38423.784062999999</v>
      </c>
      <c r="AD333">
        <v>555809.18375199998</v>
      </c>
      <c r="AE333" t="s">
        <v>10</v>
      </c>
      <c r="AF333">
        <v>5.4809999999999998E-2</v>
      </c>
      <c r="AG333">
        <v>2.3E-5</v>
      </c>
      <c r="AH333" t="s">
        <v>11</v>
      </c>
      <c r="AI333">
        <v>0.94035599999999997</v>
      </c>
      <c r="AJ333">
        <v>1.26E-4</v>
      </c>
      <c r="AK333" t="s">
        <v>12</v>
      </c>
      <c r="AL333">
        <v>80.099999999999994</v>
      </c>
      <c r="AM333">
        <v>19135.009999999998</v>
      </c>
    </row>
    <row r="334" spans="1:39" x14ac:dyDescent="0.25">
      <c r="A334" t="s">
        <v>18</v>
      </c>
      <c r="B334">
        <v>13</v>
      </c>
      <c r="C334">
        <v>1625</v>
      </c>
      <c r="D334" t="s">
        <v>1</v>
      </c>
      <c r="E334">
        <v>0</v>
      </c>
      <c r="F334">
        <v>0</v>
      </c>
      <c r="G334" t="s">
        <v>2</v>
      </c>
      <c r="H334">
        <v>51391.670078000003</v>
      </c>
      <c r="I334">
        <v>755482.10192000004</v>
      </c>
      <c r="J334" t="s">
        <v>3</v>
      </c>
      <c r="K334">
        <v>51350.331484000002</v>
      </c>
      <c r="L334">
        <v>754567.89212199999</v>
      </c>
      <c r="M334" t="s">
        <v>4</v>
      </c>
      <c r="N334">
        <v>2294.0451069999999</v>
      </c>
      <c r="O334">
        <v>2526.2481010000001</v>
      </c>
      <c r="P334" t="s">
        <v>5</v>
      </c>
      <c r="Q334">
        <v>6177.0060839999996</v>
      </c>
      <c r="R334">
        <v>28606.811590000001</v>
      </c>
      <c r="S334" t="s">
        <v>6</v>
      </c>
      <c r="T334">
        <v>1320.628733</v>
      </c>
      <c r="U334">
        <v>598.82678299999998</v>
      </c>
      <c r="V334" t="s">
        <v>7</v>
      </c>
      <c r="W334">
        <v>1327.2184159999999</v>
      </c>
      <c r="X334">
        <v>586.67525499999999</v>
      </c>
      <c r="Y334" t="s">
        <v>8</v>
      </c>
      <c r="Z334">
        <v>1708.6751859999999</v>
      </c>
      <c r="AA334">
        <v>29564.513977999999</v>
      </c>
      <c r="AB334" t="s">
        <v>9</v>
      </c>
      <c r="AC334">
        <v>41610.396874999999</v>
      </c>
      <c r="AD334">
        <v>588298.11799000006</v>
      </c>
      <c r="AE334" t="s">
        <v>10</v>
      </c>
      <c r="AF334">
        <v>5.4188E-2</v>
      </c>
      <c r="AG334">
        <v>3.4E-5</v>
      </c>
      <c r="AH334" t="s">
        <v>11</v>
      </c>
      <c r="AI334">
        <v>0.94036600000000004</v>
      </c>
      <c r="AJ334">
        <v>1.25E-4</v>
      </c>
      <c r="AK334" t="s">
        <v>12</v>
      </c>
      <c r="AL334">
        <v>97.22</v>
      </c>
      <c r="AM334">
        <v>24111.7716</v>
      </c>
    </row>
    <row r="335" spans="1:39" x14ac:dyDescent="0.25">
      <c r="A335" t="s">
        <v>18</v>
      </c>
      <c r="B335">
        <v>14</v>
      </c>
      <c r="C335">
        <v>1750</v>
      </c>
      <c r="D335" t="s">
        <v>1</v>
      </c>
      <c r="E335">
        <v>0</v>
      </c>
      <c r="F335">
        <v>0</v>
      </c>
      <c r="G335" t="s">
        <v>2</v>
      </c>
      <c r="H335">
        <v>55315.248593999997</v>
      </c>
      <c r="I335">
        <v>849684.70418600005</v>
      </c>
      <c r="J335" t="s">
        <v>3</v>
      </c>
      <c r="K335">
        <v>55270.778047</v>
      </c>
      <c r="L335">
        <v>848590.33251700003</v>
      </c>
      <c r="M335" t="s">
        <v>4</v>
      </c>
      <c r="N335">
        <v>2469.6062109999998</v>
      </c>
      <c r="O335">
        <v>2863.8244479999998</v>
      </c>
      <c r="P335" t="s">
        <v>5</v>
      </c>
      <c r="Q335">
        <v>6650.151836</v>
      </c>
      <c r="R335">
        <v>33460.808384999997</v>
      </c>
      <c r="S335" t="s">
        <v>6</v>
      </c>
      <c r="T335">
        <v>1420.7792480000001</v>
      </c>
      <c r="U335">
        <v>639.81076599999994</v>
      </c>
      <c r="V335" t="s">
        <v>7</v>
      </c>
      <c r="W335">
        <v>1427.3809470000001</v>
      </c>
      <c r="X335">
        <v>652.74508700000001</v>
      </c>
      <c r="Y335" t="s">
        <v>8</v>
      </c>
      <c r="Z335">
        <v>1837.2261550000001</v>
      </c>
      <c r="AA335">
        <v>33659.301829999997</v>
      </c>
      <c r="AB335" t="s">
        <v>9</v>
      </c>
      <c r="AC335">
        <v>44781.1</v>
      </c>
      <c r="AD335">
        <v>639356.79390000005</v>
      </c>
      <c r="AE335" t="s">
        <v>10</v>
      </c>
      <c r="AF335">
        <v>5.4106000000000001E-2</v>
      </c>
      <c r="AG335">
        <v>3.3000000000000003E-5</v>
      </c>
      <c r="AH335" t="s">
        <v>11</v>
      </c>
      <c r="AI335">
        <v>0.94058600000000003</v>
      </c>
      <c r="AJ335">
        <v>1.2400000000000001E-4</v>
      </c>
      <c r="AK335" t="s">
        <v>12</v>
      </c>
      <c r="AL335">
        <v>103.76</v>
      </c>
      <c r="AM335">
        <v>24277.062399999999</v>
      </c>
    </row>
    <row r="336" spans="1:39" x14ac:dyDescent="0.25">
      <c r="A336" t="s">
        <v>18</v>
      </c>
      <c r="B336">
        <v>15</v>
      </c>
      <c r="C336">
        <v>1875</v>
      </c>
      <c r="D336" t="s">
        <v>1</v>
      </c>
      <c r="E336">
        <v>0</v>
      </c>
      <c r="F336">
        <v>0</v>
      </c>
      <c r="G336" t="s">
        <v>2</v>
      </c>
      <c r="H336">
        <v>59308.235781000003</v>
      </c>
      <c r="I336">
        <v>927205.49505400006</v>
      </c>
      <c r="J336" t="s">
        <v>3</v>
      </c>
      <c r="K336">
        <v>59260.577577999997</v>
      </c>
      <c r="L336">
        <v>926147.84404600004</v>
      </c>
      <c r="M336" t="s">
        <v>4</v>
      </c>
      <c r="N336">
        <v>2647.4271189999999</v>
      </c>
      <c r="O336">
        <v>3232.4951040000001</v>
      </c>
      <c r="P336" t="s">
        <v>5</v>
      </c>
      <c r="Q336">
        <v>7131.8359570000002</v>
      </c>
      <c r="R336">
        <v>35147.264238000003</v>
      </c>
      <c r="S336" t="s">
        <v>6</v>
      </c>
      <c r="T336">
        <v>1523.429846</v>
      </c>
      <c r="U336">
        <v>704.889453</v>
      </c>
      <c r="V336" t="s">
        <v>7</v>
      </c>
      <c r="W336">
        <v>1530.5348799999999</v>
      </c>
      <c r="X336">
        <v>766.21920699999998</v>
      </c>
      <c r="Y336" t="s">
        <v>8</v>
      </c>
      <c r="Z336">
        <v>1966.6200899999999</v>
      </c>
      <c r="AA336">
        <v>35843.363348999999</v>
      </c>
      <c r="AB336" t="s">
        <v>9</v>
      </c>
      <c r="AC336">
        <v>47998.969609</v>
      </c>
      <c r="AD336">
        <v>681889.73246099998</v>
      </c>
      <c r="AE336" t="s">
        <v>10</v>
      </c>
      <c r="AF336">
        <v>5.4095999999999998E-2</v>
      </c>
      <c r="AG336">
        <v>3.3000000000000003E-5</v>
      </c>
      <c r="AH336" t="s">
        <v>11</v>
      </c>
      <c r="AI336">
        <v>0.94113800000000003</v>
      </c>
      <c r="AJ336">
        <v>1.2899999999999999E-4</v>
      </c>
      <c r="AK336" t="s">
        <v>12</v>
      </c>
      <c r="AL336">
        <v>147.56</v>
      </c>
      <c r="AM336">
        <v>47219.246400000004</v>
      </c>
    </row>
    <row r="337" spans="1:39" x14ac:dyDescent="0.25">
      <c r="A337" t="s">
        <v>18</v>
      </c>
      <c r="B337">
        <v>16</v>
      </c>
      <c r="C337">
        <v>2000</v>
      </c>
      <c r="D337" t="s">
        <v>1</v>
      </c>
      <c r="E337">
        <v>0</v>
      </c>
      <c r="F337">
        <v>0</v>
      </c>
      <c r="G337" t="s">
        <v>2</v>
      </c>
      <c r="H337">
        <v>63164.962421999997</v>
      </c>
      <c r="I337">
        <v>964719.61345599999</v>
      </c>
      <c r="J337" t="s">
        <v>3</v>
      </c>
      <c r="K337">
        <v>63114.227577999998</v>
      </c>
      <c r="L337">
        <v>963562.93081799999</v>
      </c>
      <c r="M337" t="s">
        <v>4</v>
      </c>
      <c r="N337">
        <v>2820.0748050000002</v>
      </c>
      <c r="O337">
        <v>3416.8407419999999</v>
      </c>
      <c r="P337" t="s">
        <v>5</v>
      </c>
      <c r="Q337">
        <v>7596.7224219999998</v>
      </c>
      <c r="R337">
        <v>37689.585531999997</v>
      </c>
      <c r="S337" t="s">
        <v>6</v>
      </c>
      <c r="T337">
        <v>1621.795723</v>
      </c>
      <c r="U337">
        <v>712.59405100000004</v>
      </c>
      <c r="V337" t="s">
        <v>7</v>
      </c>
      <c r="W337">
        <v>1629.402468</v>
      </c>
      <c r="X337">
        <v>761.83629299999996</v>
      </c>
      <c r="Y337" t="s">
        <v>8</v>
      </c>
      <c r="Z337">
        <v>2090.8350759999998</v>
      </c>
      <c r="AA337">
        <v>38849.646364</v>
      </c>
      <c r="AB337" t="s">
        <v>9</v>
      </c>
      <c r="AC337">
        <v>51119.133281000002</v>
      </c>
      <c r="AD337">
        <v>707983.577819</v>
      </c>
      <c r="AE337" t="s">
        <v>10</v>
      </c>
      <c r="AF337">
        <v>5.3802999999999997E-2</v>
      </c>
      <c r="AG337">
        <v>2.1999999999999999E-5</v>
      </c>
      <c r="AH337" t="s">
        <v>11</v>
      </c>
      <c r="AI337">
        <v>0.94189199999999995</v>
      </c>
      <c r="AJ337">
        <v>1.2999999999999999E-4</v>
      </c>
      <c r="AK337" t="s">
        <v>12</v>
      </c>
      <c r="AL337">
        <v>166.3</v>
      </c>
      <c r="AM337">
        <v>54099.61</v>
      </c>
    </row>
    <row r="338" spans="1:39" x14ac:dyDescent="0.25">
      <c r="A338" t="s">
        <v>18</v>
      </c>
      <c r="B338">
        <v>17</v>
      </c>
      <c r="C338">
        <v>2125</v>
      </c>
      <c r="D338" t="s">
        <v>1</v>
      </c>
      <c r="E338">
        <v>0</v>
      </c>
      <c r="F338">
        <v>0</v>
      </c>
      <c r="G338" t="s">
        <v>2</v>
      </c>
      <c r="H338">
        <v>67224.638047</v>
      </c>
      <c r="I338">
        <v>1240395.512143</v>
      </c>
      <c r="J338" t="s">
        <v>3</v>
      </c>
      <c r="K338">
        <v>67170.662031</v>
      </c>
      <c r="L338">
        <v>1238973.3712840001</v>
      </c>
      <c r="M338" t="s">
        <v>4</v>
      </c>
      <c r="N338">
        <v>3002.1390139999999</v>
      </c>
      <c r="O338">
        <v>4323.9698269999999</v>
      </c>
      <c r="P338" t="s">
        <v>5</v>
      </c>
      <c r="Q338">
        <v>8086.9961430000003</v>
      </c>
      <c r="R338">
        <v>43667.294746</v>
      </c>
      <c r="S338" t="s">
        <v>6</v>
      </c>
      <c r="T338">
        <v>1726.359365</v>
      </c>
      <c r="U338">
        <v>964.80830200000003</v>
      </c>
      <c r="V338" t="s">
        <v>7</v>
      </c>
      <c r="W338">
        <v>1733.6375069999999</v>
      </c>
      <c r="X338">
        <v>1009.4422510000001</v>
      </c>
      <c r="Y338" t="s">
        <v>8</v>
      </c>
      <c r="Z338">
        <v>2228.2337349999998</v>
      </c>
      <c r="AA338">
        <v>45940.718614999998</v>
      </c>
      <c r="AB338" t="s">
        <v>9</v>
      </c>
      <c r="AC338">
        <v>54391.762890999998</v>
      </c>
      <c r="AD338">
        <v>905750.89848199999</v>
      </c>
      <c r="AE338" t="s">
        <v>10</v>
      </c>
      <c r="AF338">
        <v>5.3794000000000002E-2</v>
      </c>
      <c r="AG338">
        <v>2.1999999999999999E-5</v>
      </c>
      <c r="AH338" t="s">
        <v>11</v>
      </c>
      <c r="AI338">
        <v>0.94247599999999998</v>
      </c>
      <c r="AJ338">
        <v>1.3300000000000001E-4</v>
      </c>
      <c r="AK338" t="s">
        <v>12</v>
      </c>
      <c r="AL338">
        <v>174.82</v>
      </c>
      <c r="AM338">
        <v>55698.3076</v>
      </c>
    </row>
    <row r="339" spans="1:39" x14ac:dyDescent="0.25">
      <c r="A339" t="s">
        <v>18</v>
      </c>
      <c r="B339">
        <v>18</v>
      </c>
      <c r="C339">
        <v>2250</v>
      </c>
      <c r="D339" t="s">
        <v>1</v>
      </c>
      <c r="E339">
        <v>0</v>
      </c>
      <c r="F339">
        <v>0</v>
      </c>
      <c r="G339" t="s">
        <v>2</v>
      </c>
      <c r="H339">
        <v>71177.989375000005</v>
      </c>
      <c r="I339">
        <v>1346660.2474140001</v>
      </c>
      <c r="J339" t="s">
        <v>3</v>
      </c>
      <c r="K339">
        <v>71120.856874999998</v>
      </c>
      <c r="L339">
        <v>1345139.446698</v>
      </c>
      <c r="M339" t="s">
        <v>4</v>
      </c>
      <c r="N339">
        <v>3178.2616939999998</v>
      </c>
      <c r="O339">
        <v>4735.0592530000004</v>
      </c>
      <c r="P339" t="s">
        <v>5</v>
      </c>
      <c r="Q339">
        <v>8559.6353519999993</v>
      </c>
      <c r="R339">
        <v>47684.081791999997</v>
      </c>
      <c r="S339" t="s">
        <v>6</v>
      </c>
      <c r="T339">
        <v>1827.712041</v>
      </c>
      <c r="U339">
        <v>1063.760691</v>
      </c>
      <c r="V339" t="s">
        <v>7</v>
      </c>
      <c r="W339">
        <v>1834.972546</v>
      </c>
      <c r="X339">
        <v>1162.6937250000001</v>
      </c>
      <c r="Y339" t="s">
        <v>8</v>
      </c>
      <c r="Z339">
        <v>2359.5215229999999</v>
      </c>
      <c r="AA339">
        <v>49200.947386</v>
      </c>
      <c r="AB339" t="s">
        <v>9</v>
      </c>
      <c r="AC339">
        <v>57585.353281000003</v>
      </c>
      <c r="AD339">
        <v>952633.82469699997</v>
      </c>
      <c r="AE339" t="s">
        <v>10</v>
      </c>
      <c r="AF339">
        <v>5.3733000000000003E-2</v>
      </c>
      <c r="AG339">
        <v>2.1999999999999999E-5</v>
      </c>
      <c r="AH339" t="s">
        <v>11</v>
      </c>
      <c r="AI339">
        <v>0.94247700000000001</v>
      </c>
      <c r="AJ339">
        <v>1.3300000000000001E-4</v>
      </c>
      <c r="AK339" t="s">
        <v>12</v>
      </c>
      <c r="AL339">
        <v>202.74</v>
      </c>
      <c r="AM339">
        <v>79501.712400000004</v>
      </c>
    </row>
    <row r="340" spans="1:39" x14ac:dyDescent="0.25">
      <c r="A340" t="s">
        <v>18</v>
      </c>
      <c r="B340">
        <v>19</v>
      </c>
      <c r="C340">
        <v>2375</v>
      </c>
      <c r="D340" t="s">
        <v>1</v>
      </c>
      <c r="E340">
        <v>0</v>
      </c>
      <c r="F340">
        <v>0</v>
      </c>
      <c r="G340" t="s">
        <v>2</v>
      </c>
      <c r="H340">
        <v>75121.029687999995</v>
      </c>
      <c r="I340">
        <v>1464437.0571089999</v>
      </c>
      <c r="J340" t="s">
        <v>3</v>
      </c>
      <c r="K340">
        <v>75060.749062999996</v>
      </c>
      <c r="L340">
        <v>1462634.817857</v>
      </c>
      <c r="M340" t="s">
        <v>4</v>
      </c>
      <c r="N340">
        <v>3354.0548050000002</v>
      </c>
      <c r="O340">
        <v>5241.9006179999997</v>
      </c>
      <c r="P340" t="s">
        <v>5</v>
      </c>
      <c r="Q340">
        <v>9032.9641019999999</v>
      </c>
      <c r="R340">
        <v>56065.511073000001</v>
      </c>
      <c r="S340" t="s">
        <v>6</v>
      </c>
      <c r="T340">
        <v>1928.4558500000001</v>
      </c>
      <c r="U340">
        <v>1127.3681770000001</v>
      </c>
      <c r="V340" t="s">
        <v>7</v>
      </c>
      <c r="W340">
        <v>1936.3169359999999</v>
      </c>
      <c r="X340">
        <v>1260.4342180000001</v>
      </c>
      <c r="Y340" t="s">
        <v>8</v>
      </c>
      <c r="Z340">
        <v>2492.4274460000001</v>
      </c>
      <c r="AA340">
        <v>56217.358819000001</v>
      </c>
      <c r="AB340" t="s">
        <v>9</v>
      </c>
      <c r="AC340">
        <v>60775.333124999997</v>
      </c>
      <c r="AD340">
        <v>1022024.492947</v>
      </c>
      <c r="AE340" t="s">
        <v>10</v>
      </c>
      <c r="AF340">
        <v>5.3400999999999997E-2</v>
      </c>
      <c r="AG340">
        <v>1.5999999999999999E-5</v>
      </c>
      <c r="AH340" t="s">
        <v>11</v>
      </c>
      <c r="AI340">
        <v>0.94302399999999997</v>
      </c>
      <c r="AJ340">
        <v>1.36E-4</v>
      </c>
      <c r="AK340" t="s">
        <v>12</v>
      </c>
      <c r="AL340">
        <v>221.18</v>
      </c>
      <c r="AM340">
        <v>83298.867599999998</v>
      </c>
    </row>
    <row r="341" spans="1:39" x14ac:dyDescent="0.25">
      <c r="A341" t="s">
        <v>18</v>
      </c>
      <c r="B341">
        <v>20</v>
      </c>
      <c r="C341">
        <v>2500</v>
      </c>
      <c r="D341" t="s">
        <v>1</v>
      </c>
      <c r="E341">
        <v>0</v>
      </c>
      <c r="F341">
        <v>0</v>
      </c>
      <c r="G341" t="s">
        <v>2</v>
      </c>
      <c r="H341">
        <v>79091.78</v>
      </c>
      <c r="I341">
        <v>1623252.210248</v>
      </c>
      <c r="J341" t="s">
        <v>3</v>
      </c>
      <c r="K341">
        <v>79028.331250000003</v>
      </c>
      <c r="L341">
        <v>1621318.4155369999</v>
      </c>
      <c r="M341" t="s">
        <v>4</v>
      </c>
      <c r="N341">
        <v>3531.2452830000002</v>
      </c>
      <c r="O341">
        <v>5755.4122619999998</v>
      </c>
      <c r="P341" t="s">
        <v>5</v>
      </c>
      <c r="Q341">
        <v>9510.3116599999994</v>
      </c>
      <c r="R341">
        <v>59155.920840999999</v>
      </c>
      <c r="S341" t="s">
        <v>6</v>
      </c>
      <c r="T341">
        <v>2030.229216</v>
      </c>
      <c r="U341">
        <v>1240.0054950000001</v>
      </c>
      <c r="V341" t="s">
        <v>7</v>
      </c>
      <c r="W341">
        <v>2037.7754709999999</v>
      </c>
      <c r="X341">
        <v>1426.6265089999999</v>
      </c>
      <c r="Y341" t="s">
        <v>8</v>
      </c>
      <c r="Z341">
        <v>2628.8222310000001</v>
      </c>
      <c r="AA341">
        <v>59939.238724000003</v>
      </c>
      <c r="AB341" t="s">
        <v>9</v>
      </c>
      <c r="AC341">
        <v>63978.546093999998</v>
      </c>
      <c r="AD341">
        <v>1130194.9978990001</v>
      </c>
      <c r="AE341" t="s">
        <v>10</v>
      </c>
      <c r="AF341">
        <v>5.339E-2</v>
      </c>
      <c r="AG341">
        <v>1.5999999999999999E-5</v>
      </c>
      <c r="AH341" t="s">
        <v>11</v>
      </c>
      <c r="AI341">
        <v>0.943693</v>
      </c>
      <c r="AJ341">
        <v>1.3200000000000001E-4</v>
      </c>
      <c r="AK341" t="s">
        <v>12</v>
      </c>
      <c r="AL341">
        <v>251.74</v>
      </c>
      <c r="AM341">
        <v>88739.392399999997</v>
      </c>
    </row>
    <row r="342" spans="1:39" x14ac:dyDescent="0.25">
      <c r="A342" t="s">
        <v>20</v>
      </c>
      <c r="B342">
        <v>1</v>
      </c>
      <c r="C342">
        <v>125</v>
      </c>
      <c r="D342" t="s">
        <v>1</v>
      </c>
      <c r="E342">
        <v>0</v>
      </c>
      <c r="F342">
        <v>0</v>
      </c>
      <c r="G342" t="s">
        <v>2</v>
      </c>
      <c r="H342">
        <v>3556.9314599999998</v>
      </c>
      <c r="I342">
        <v>52823.651162000002</v>
      </c>
      <c r="J342" t="s">
        <v>3</v>
      </c>
      <c r="K342">
        <v>3553.7248970000001</v>
      </c>
      <c r="L342">
        <v>52728.708077000003</v>
      </c>
      <c r="M342" t="s">
        <v>4</v>
      </c>
      <c r="N342">
        <v>180.07804100000001</v>
      </c>
      <c r="O342">
        <v>116.942128</v>
      </c>
      <c r="P342" t="s">
        <v>5</v>
      </c>
      <c r="Q342">
        <v>0</v>
      </c>
      <c r="R342">
        <v>0</v>
      </c>
      <c r="S342" t="s">
        <v>6</v>
      </c>
      <c r="T342">
        <v>104.781246</v>
      </c>
      <c r="U342">
        <v>41.887098999999999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7.5360999999999997E-2</v>
      </c>
      <c r="AD342">
        <v>1.36E-4</v>
      </c>
      <c r="AE342" t="s">
        <v>10</v>
      </c>
      <c r="AF342">
        <v>0</v>
      </c>
      <c r="AG342">
        <v>0</v>
      </c>
      <c r="AH342" t="s">
        <v>11</v>
      </c>
      <c r="AI342">
        <v>0.92848799999999998</v>
      </c>
      <c r="AJ342">
        <v>8.2999999999999998E-5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250</v>
      </c>
      <c r="D343" t="s">
        <v>1</v>
      </c>
      <c r="E343">
        <v>0</v>
      </c>
      <c r="F343">
        <v>0</v>
      </c>
      <c r="G343" t="s">
        <v>2</v>
      </c>
      <c r="H343">
        <v>7032.3829299999998</v>
      </c>
      <c r="I343">
        <v>116298.695848</v>
      </c>
      <c r="J343" t="s">
        <v>3</v>
      </c>
      <c r="K343">
        <v>7026.0464060000004</v>
      </c>
      <c r="L343">
        <v>116089.22576</v>
      </c>
      <c r="M343" t="s">
        <v>4</v>
      </c>
      <c r="N343">
        <v>356.207086</v>
      </c>
      <c r="O343">
        <v>260.110793</v>
      </c>
      <c r="P343" t="s">
        <v>5</v>
      </c>
      <c r="Q343">
        <v>0</v>
      </c>
      <c r="R343">
        <v>0</v>
      </c>
      <c r="S343" t="s">
        <v>6</v>
      </c>
      <c r="T343">
        <v>207.304551</v>
      </c>
      <c r="U343">
        <v>93.246548000000004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6.7518999999999996E-2</v>
      </c>
      <c r="AD343">
        <v>1.5200000000000001E-4</v>
      </c>
      <c r="AE343" t="s">
        <v>10</v>
      </c>
      <c r="AF343">
        <v>0</v>
      </c>
      <c r="AG343">
        <v>0</v>
      </c>
      <c r="AH343" t="s">
        <v>11</v>
      </c>
      <c r="AI343">
        <v>0.93213500000000005</v>
      </c>
      <c r="AJ343">
        <v>2.6999999999999999E-5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375</v>
      </c>
      <c r="D344" t="s">
        <v>1</v>
      </c>
      <c r="E344">
        <v>0</v>
      </c>
      <c r="F344">
        <v>0</v>
      </c>
      <c r="G344" t="s">
        <v>2</v>
      </c>
      <c r="H344">
        <v>10575.27</v>
      </c>
      <c r="I344">
        <v>136752.10208499999</v>
      </c>
      <c r="J344" t="s">
        <v>3</v>
      </c>
      <c r="K344">
        <v>10565.363203000001</v>
      </c>
      <c r="L344">
        <v>136453.84377499999</v>
      </c>
      <c r="M344" t="s">
        <v>4</v>
      </c>
      <c r="N344">
        <v>536.09857999999997</v>
      </c>
      <c r="O344">
        <v>315.64158500000002</v>
      </c>
      <c r="P344" t="s">
        <v>5</v>
      </c>
      <c r="Q344">
        <v>0</v>
      </c>
      <c r="R344">
        <v>0</v>
      </c>
      <c r="S344" t="s">
        <v>6</v>
      </c>
      <c r="T344">
        <v>312.27540499999998</v>
      </c>
      <c r="U344">
        <v>123.965433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6.429E-2</v>
      </c>
      <c r="AD344">
        <v>1.35E-4</v>
      </c>
      <c r="AE344" t="s">
        <v>10</v>
      </c>
      <c r="AF344">
        <v>0</v>
      </c>
      <c r="AG344">
        <v>0</v>
      </c>
      <c r="AH344" t="s">
        <v>11</v>
      </c>
      <c r="AI344">
        <v>0.93370500000000001</v>
      </c>
      <c r="AJ344">
        <v>4.3999999999999999E-5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500</v>
      </c>
      <c r="D345" t="s">
        <v>1</v>
      </c>
      <c r="E345">
        <v>0</v>
      </c>
      <c r="F345">
        <v>0</v>
      </c>
      <c r="G345" t="s">
        <v>2</v>
      </c>
      <c r="H345">
        <v>14140.527168000001</v>
      </c>
      <c r="I345">
        <v>250412.689293</v>
      </c>
      <c r="J345" t="s">
        <v>3</v>
      </c>
      <c r="K345">
        <v>14127.408477000001</v>
      </c>
      <c r="L345">
        <v>249999.64887400001</v>
      </c>
      <c r="M345" t="s">
        <v>4</v>
      </c>
      <c r="N345">
        <v>715.95635400000003</v>
      </c>
      <c r="O345">
        <v>600.82305599999995</v>
      </c>
      <c r="P345" t="s">
        <v>5</v>
      </c>
      <c r="Q345">
        <v>0</v>
      </c>
      <c r="R345">
        <v>0</v>
      </c>
      <c r="S345" t="s">
        <v>6</v>
      </c>
      <c r="T345">
        <v>417.15742399999999</v>
      </c>
      <c r="U345">
        <v>212.10763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6.1615000000000003E-2</v>
      </c>
      <c r="AD345">
        <v>1.05E-4</v>
      </c>
      <c r="AE345" t="s">
        <v>10</v>
      </c>
      <c r="AF345">
        <v>0</v>
      </c>
      <c r="AG345">
        <v>0</v>
      </c>
      <c r="AH345" t="s">
        <v>11</v>
      </c>
      <c r="AI345">
        <v>0.935006</v>
      </c>
      <c r="AJ345">
        <v>6.3E-5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625</v>
      </c>
      <c r="D346" t="s">
        <v>1</v>
      </c>
      <c r="E346">
        <v>0</v>
      </c>
      <c r="F346">
        <v>0</v>
      </c>
      <c r="G346" t="s">
        <v>2</v>
      </c>
      <c r="H346">
        <v>17606.622813000002</v>
      </c>
      <c r="I346">
        <v>284973.35204299999</v>
      </c>
      <c r="J346" t="s">
        <v>3</v>
      </c>
      <c r="K346">
        <v>17590.380547000001</v>
      </c>
      <c r="L346">
        <v>284533.95874500001</v>
      </c>
      <c r="M346" t="s">
        <v>4</v>
      </c>
      <c r="N346">
        <v>891.84568000000002</v>
      </c>
      <c r="O346">
        <v>671.72727599999996</v>
      </c>
      <c r="P346" t="s">
        <v>5</v>
      </c>
      <c r="Q346">
        <v>0</v>
      </c>
      <c r="R346">
        <v>0</v>
      </c>
      <c r="S346" t="s">
        <v>6</v>
      </c>
      <c r="T346">
        <v>520.22136599999999</v>
      </c>
      <c r="U346">
        <v>249.202482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5.8862999999999999E-2</v>
      </c>
      <c r="AD346">
        <v>6.3999999999999997E-5</v>
      </c>
      <c r="AE346" t="s">
        <v>10</v>
      </c>
      <c r="AF346">
        <v>0</v>
      </c>
      <c r="AG346">
        <v>0</v>
      </c>
      <c r="AH346" t="s">
        <v>11</v>
      </c>
      <c r="AI346">
        <v>0.93504200000000004</v>
      </c>
      <c r="AJ346">
        <v>6.3E-5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750</v>
      </c>
      <c r="D347" t="s">
        <v>1</v>
      </c>
      <c r="E347">
        <v>0</v>
      </c>
      <c r="F347">
        <v>0</v>
      </c>
      <c r="G347" t="s">
        <v>2</v>
      </c>
      <c r="H347">
        <v>21145.034219000001</v>
      </c>
      <c r="I347">
        <v>321870.10186900001</v>
      </c>
      <c r="J347" t="s">
        <v>3</v>
      </c>
      <c r="K347">
        <v>21125.606016000002</v>
      </c>
      <c r="L347">
        <v>321539.16264499997</v>
      </c>
      <c r="M347" t="s">
        <v>4</v>
      </c>
      <c r="N347">
        <v>1071.1748130000001</v>
      </c>
      <c r="O347">
        <v>803.29036299999996</v>
      </c>
      <c r="P347" t="s">
        <v>5</v>
      </c>
      <c r="Q347">
        <v>0</v>
      </c>
      <c r="R347">
        <v>0</v>
      </c>
      <c r="S347" t="s">
        <v>6</v>
      </c>
      <c r="T347">
        <v>624.83191799999997</v>
      </c>
      <c r="U347">
        <v>295.31534499999998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5.8298000000000003E-2</v>
      </c>
      <c r="AD347">
        <v>5.5000000000000002E-5</v>
      </c>
      <c r="AE347" t="s">
        <v>10</v>
      </c>
      <c r="AF347">
        <v>0</v>
      </c>
      <c r="AG347">
        <v>0</v>
      </c>
      <c r="AH347" t="s">
        <v>11</v>
      </c>
      <c r="AI347">
        <v>0.93513000000000002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875</v>
      </c>
      <c r="D348" t="s">
        <v>1</v>
      </c>
      <c r="E348">
        <v>0</v>
      </c>
      <c r="F348">
        <v>0</v>
      </c>
      <c r="G348" t="s">
        <v>2</v>
      </c>
      <c r="H348">
        <v>24663.210351999998</v>
      </c>
      <c r="I348">
        <v>424757.88428499998</v>
      </c>
      <c r="J348" t="s">
        <v>3</v>
      </c>
      <c r="K348">
        <v>24640.609960999998</v>
      </c>
      <c r="L348">
        <v>424315.52107900003</v>
      </c>
      <c r="M348" t="s">
        <v>4</v>
      </c>
      <c r="N348">
        <v>1249.593196</v>
      </c>
      <c r="O348">
        <v>1101.3302289999999</v>
      </c>
      <c r="P348" t="s">
        <v>5</v>
      </c>
      <c r="Q348">
        <v>0</v>
      </c>
      <c r="R348">
        <v>0</v>
      </c>
      <c r="S348" t="s">
        <v>6</v>
      </c>
      <c r="T348">
        <v>728.76349400000004</v>
      </c>
      <c r="U348">
        <v>358.39102800000001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5.8206000000000001E-2</v>
      </c>
      <c r="AD348">
        <v>5.5999999999999999E-5</v>
      </c>
      <c r="AE348" t="s">
        <v>10</v>
      </c>
      <c r="AF348">
        <v>0</v>
      </c>
      <c r="AG348">
        <v>0</v>
      </c>
      <c r="AH348" t="s">
        <v>11</v>
      </c>
      <c r="AI348">
        <v>0.93513000000000002</v>
      </c>
      <c r="AJ348">
        <v>6.2000000000000003E-5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1000</v>
      </c>
      <c r="D349" t="s">
        <v>1</v>
      </c>
      <c r="E349">
        <v>0</v>
      </c>
      <c r="F349">
        <v>0</v>
      </c>
      <c r="G349" t="s">
        <v>2</v>
      </c>
      <c r="H349">
        <v>28184.573671999999</v>
      </c>
      <c r="I349">
        <v>498284.07192000002</v>
      </c>
      <c r="J349" t="s">
        <v>3</v>
      </c>
      <c r="K349">
        <v>28158.798359</v>
      </c>
      <c r="L349">
        <v>497832.12865199998</v>
      </c>
      <c r="M349" t="s">
        <v>4</v>
      </c>
      <c r="N349">
        <v>1427.7744290000001</v>
      </c>
      <c r="O349">
        <v>1254.492033</v>
      </c>
      <c r="P349" t="s">
        <v>5</v>
      </c>
      <c r="Q349">
        <v>0</v>
      </c>
      <c r="R349">
        <v>0</v>
      </c>
      <c r="S349" t="s">
        <v>6</v>
      </c>
      <c r="T349">
        <v>832.40991799999995</v>
      </c>
      <c r="U349">
        <v>406.00205599999998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5.8206000000000001E-2</v>
      </c>
      <c r="AD349">
        <v>5.5999999999999999E-5</v>
      </c>
      <c r="AE349" t="s">
        <v>10</v>
      </c>
      <c r="AF349">
        <v>0</v>
      </c>
      <c r="AG349">
        <v>0</v>
      </c>
      <c r="AH349" t="s">
        <v>11</v>
      </c>
      <c r="AI349">
        <v>0.93513000000000002</v>
      </c>
      <c r="AJ349">
        <v>6.2000000000000003E-5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1125</v>
      </c>
      <c r="D350" t="s">
        <v>1</v>
      </c>
      <c r="E350">
        <v>0</v>
      </c>
      <c r="F350">
        <v>0</v>
      </c>
      <c r="G350" t="s">
        <v>2</v>
      </c>
      <c r="H350">
        <v>31742.12832</v>
      </c>
      <c r="I350">
        <v>554684.20216800005</v>
      </c>
      <c r="J350" t="s">
        <v>3</v>
      </c>
      <c r="K350">
        <v>31713.149297</v>
      </c>
      <c r="L350">
        <v>554307.23074200004</v>
      </c>
      <c r="M350" t="s">
        <v>4</v>
      </c>
      <c r="N350">
        <v>1607.5661990000001</v>
      </c>
      <c r="O350">
        <v>1396.7732980000001</v>
      </c>
      <c r="P350" t="s">
        <v>5</v>
      </c>
      <c r="Q350">
        <v>0</v>
      </c>
      <c r="R350">
        <v>0</v>
      </c>
      <c r="S350" t="s">
        <v>6</v>
      </c>
      <c r="T350">
        <v>937.63840700000003</v>
      </c>
      <c r="U350">
        <v>456.69330400000001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5.8206000000000001E-2</v>
      </c>
      <c r="AD350">
        <v>5.5999999999999999E-5</v>
      </c>
      <c r="AE350" t="s">
        <v>10</v>
      </c>
      <c r="AF350">
        <v>0</v>
      </c>
      <c r="AG350">
        <v>0</v>
      </c>
      <c r="AH350" t="s">
        <v>11</v>
      </c>
      <c r="AI350">
        <v>0.93513000000000002</v>
      </c>
      <c r="AJ350">
        <v>6.2000000000000003E-5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1250</v>
      </c>
      <c r="D351" t="s">
        <v>1</v>
      </c>
      <c r="E351">
        <v>0</v>
      </c>
      <c r="F351">
        <v>0</v>
      </c>
      <c r="G351" t="s">
        <v>2</v>
      </c>
      <c r="H351">
        <v>35258.239062000001</v>
      </c>
      <c r="I351">
        <v>757895.73583200003</v>
      </c>
      <c r="J351" t="s">
        <v>3</v>
      </c>
      <c r="K351">
        <v>35226.090859000004</v>
      </c>
      <c r="L351">
        <v>757113.50103000004</v>
      </c>
      <c r="M351" t="s">
        <v>4</v>
      </c>
      <c r="N351">
        <v>1786.0198780000001</v>
      </c>
      <c r="O351">
        <v>1785.7845</v>
      </c>
      <c r="P351" t="s">
        <v>5</v>
      </c>
      <c r="Q351">
        <v>0</v>
      </c>
      <c r="R351">
        <v>0</v>
      </c>
      <c r="S351" t="s">
        <v>6</v>
      </c>
      <c r="T351">
        <v>1042.2742350000001</v>
      </c>
      <c r="U351">
        <v>606.55577000000005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5.8206000000000001E-2</v>
      </c>
      <c r="AD351">
        <v>5.5999999999999999E-5</v>
      </c>
      <c r="AE351" t="s">
        <v>10</v>
      </c>
      <c r="AF351">
        <v>0</v>
      </c>
      <c r="AG351">
        <v>0</v>
      </c>
      <c r="AH351" t="s">
        <v>11</v>
      </c>
      <c r="AI351">
        <v>0.93513000000000002</v>
      </c>
      <c r="AJ351">
        <v>6.2000000000000003E-5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1375</v>
      </c>
      <c r="D352" t="s">
        <v>1</v>
      </c>
      <c r="E352">
        <v>0</v>
      </c>
      <c r="F352">
        <v>0</v>
      </c>
      <c r="G352" t="s">
        <v>2</v>
      </c>
      <c r="H352">
        <v>38744.313827999998</v>
      </c>
      <c r="I352">
        <v>870106.28944399999</v>
      </c>
      <c r="J352" t="s">
        <v>3</v>
      </c>
      <c r="K352">
        <v>38709.015858999999</v>
      </c>
      <c r="L352">
        <v>869086.08620000002</v>
      </c>
      <c r="M352" t="s">
        <v>4</v>
      </c>
      <c r="N352">
        <v>1962.281389</v>
      </c>
      <c r="O352">
        <v>2010.177508</v>
      </c>
      <c r="P352" t="s">
        <v>5</v>
      </c>
      <c r="Q352">
        <v>0</v>
      </c>
      <c r="R352">
        <v>0</v>
      </c>
      <c r="S352" t="s">
        <v>6</v>
      </c>
      <c r="T352">
        <v>1145.041792</v>
      </c>
      <c r="U352">
        <v>701.03839900000003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5.8206000000000001E-2</v>
      </c>
      <c r="AD352">
        <v>5.5999999999999999E-5</v>
      </c>
      <c r="AE352" t="s">
        <v>10</v>
      </c>
      <c r="AF352">
        <v>0</v>
      </c>
      <c r="AG352">
        <v>0</v>
      </c>
      <c r="AH352" t="s">
        <v>11</v>
      </c>
      <c r="AI352">
        <v>0.93513000000000002</v>
      </c>
      <c r="AJ352">
        <v>6.2000000000000003E-5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1500</v>
      </c>
      <c r="D353" t="s">
        <v>1</v>
      </c>
      <c r="E353">
        <v>0</v>
      </c>
      <c r="F353">
        <v>0</v>
      </c>
      <c r="G353" t="s">
        <v>2</v>
      </c>
      <c r="H353">
        <v>42342.088516000003</v>
      </c>
      <c r="I353">
        <v>1004234.37624</v>
      </c>
      <c r="J353" t="s">
        <v>3</v>
      </c>
      <c r="K353">
        <v>42303.552890999999</v>
      </c>
      <c r="L353">
        <v>1003177.422187</v>
      </c>
      <c r="M353" t="s">
        <v>4</v>
      </c>
      <c r="N353">
        <v>2143.6362789999998</v>
      </c>
      <c r="O353">
        <v>2299.6228719999999</v>
      </c>
      <c r="P353" t="s">
        <v>5</v>
      </c>
      <c r="Q353">
        <v>0</v>
      </c>
      <c r="R353">
        <v>0</v>
      </c>
      <c r="S353" t="s">
        <v>6</v>
      </c>
      <c r="T353">
        <v>1251.9701439999999</v>
      </c>
      <c r="U353">
        <v>926.07593599999996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5.8206000000000001E-2</v>
      </c>
      <c r="AD353">
        <v>5.5999999999999999E-5</v>
      </c>
      <c r="AE353" t="s">
        <v>10</v>
      </c>
      <c r="AF353">
        <v>0</v>
      </c>
      <c r="AG353">
        <v>0</v>
      </c>
      <c r="AH353" t="s">
        <v>11</v>
      </c>
      <c r="AI353">
        <v>0.93513000000000002</v>
      </c>
      <c r="AJ353">
        <v>6.2000000000000003E-5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1625</v>
      </c>
      <c r="D354" t="s">
        <v>1</v>
      </c>
      <c r="E354">
        <v>0</v>
      </c>
      <c r="F354">
        <v>0</v>
      </c>
      <c r="G354" t="s">
        <v>2</v>
      </c>
      <c r="H354">
        <v>45867.957655999999</v>
      </c>
      <c r="I354">
        <v>1090826.3915039999</v>
      </c>
      <c r="J354" t="s">
        <v>3</v>
      </c>
      <c r="K354">
        <v>45826.242656000002</v>
      </c>
      <c r="L354">
        <v>1089500.384085</v>
      </c>
      <c r="M354" t="s">
        <v>4</v>
      </c>
      <c r="N354">
        <v>2322.2338920000002</v>
      </c>
      <c r="O354">
        <v>2475.6865710000002</v>
      </c>
      <c r="P354" t="s">
        <v>5</v>
      </c>
      <c r="Q354">
        <v>0</v>
      </c>
      <c r="R354">
        <v>0</v>
      </c>
      <c r="S354" t="s">
        <v>6</v>
      </c>
      <c r="T354">
        <v>1355.861631</v>
      </c>
      <c r="U354">
        <v>1002.986524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5.8206000000000001E-2</v>
      </c>
      <c r="AD354">
        <v>5.5999999999999999E-5</v>
      </c>
      <c r="AE354" t="s">
        <v>10</v>
      </c>
      <c r="AF354">
        <v>0</v>
      </c>
      <c r="AG354">
        <v>0</v>
      </c>
      <c r="AH354" t="s">
        <v>11</v>
      </c>
      <c r="AI354">
        <v>0.93513000000000002</v>
      </c>
      <c r="AJ354">
        <v>6.2000000000000003E-5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1750</v>
      </c>
      <c r="D355" t="s">
        <v>1</v>
      </c>
      <c r="E355">
        <v>0</v>
      </c>
      <c r="F355">
        <v>0</v>
      </c>
      <c r="G355" t="s">
        <v>2</v>
      </c>
      <c r="H355">
        <v>49387.447969000001</v>
      </c>
      <c r="I355">
        <v>1196425.510947</v>
      </c>
      <c r="J355" t="s">
        <v>3</v>
      </c>
      <c r="K355">
        <v>49342.560078000002</v>
      </c>
      <c r="L355">
        <v>1195020.4594640001</v>
      </c>
      <c r="M355" t="s">
        <v>4</v>
      </c>
      <c r="N355">
        <v>2500.7208690000002</v>
      </c>
      <c r="O355">
        <v>2734.47048</v>
      </c>
      <c r="P355" t="s">
        <v>5</v>
      </c>
      <c r="Q355">
        <v>0</v>
      </c>
      <c r="R355">
        <v>0</v>
      </c>
      <c r="S355" t="s">
        <v>6</v>
      </c>
      <c r="T355">
        <v>1459.844429</v>
      </c>
      <c r="U355">
        <v>1108.916657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5.8206000000000001E-2</v>
      </c>
      <c r="AD355">
        <v>5.5999999999999999E-5</v>
      </c>
      <c r="AE355" t="s">
        <v>10</v>
      </c>
      <c r="AF355">
        <v>0</v>
      </c>
      <c r="AG355">
        <v>0</v>
      </c>
      <c r="AH355" t="s">
        <v>11</v>
      </c>
      <c r="AI355">
        <v>0.93513000000000002</v>
      </c>
      <c r="AJ355">
        <v>6.2000000000000003E-5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1875</v>
      </c>
      <c r="D356" t="s">
        <v>1</v>
      </c>
      <c r="E356">
        <v>0</v>
      </c>
      <c r="F356">
        <v>0</v>
      </c>
      <c r="G356" t="s">
        <v>2</v>
      </c>
      <c r="H356">
        <v>52972.868125000001</v>
      </c>
      <c r="I356">
        <v>1323933.204805</v>
      </c>
      <c r="J356" t="s">
        <v>3</v>
      </c>
      <c r="K356">
        <v>52924.751327999998</v>
      </c>
      <c r="L356">
        <v>1322427.313447</v>
      </c>
      <c r="M356" t="s">
        <v>4</v>
      </c>
      <c r="N356">
        <v>2682.8659910000001</v>
      </c>
      <c r="O356">
        <v>3089.4294159999999</v>
      </c>
      <c r="P356" t="s">
        <v>5</v>
      </c>
      <c r="Q356">
        <v>0</v>
      </c>
      <c r="R356">
        <v>0</v>
      </c>
      <c r="S356" t="s">
        <v>6</v>
      </c>
      <c r="T356">
        <v>1566.46876</v>
      </c>
      <c r="U356">
        <v>1332.546202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5.8206000000000001E-2</v>
      </c>
      <c r="AD356">
        <v>5.5999999999999999E-5</v>
      </c>
      <c r="AE356" t="s">
        <v>10</v>
      </c>
      <c r="AF356">
        <v>0</v>
      </c>
      <c r="AG356">
        <v>0</v>
      </c>
      <c r="AH356" t="s">
        <v>11</v>
      </c>
      <c r="AI356">
        <v>0.93513000000000002</v>
      </c>
      <c r="AJ356">
        <v>6.2000000000000003E-5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2000</v>
      </c>
      <c r="D357" t="s">
        <v>1</v>
      </c>
      <c r="E357">
        <v>0</v>
      </c>
      <c r="F357">
        <v>0</v>
      </c>
      <c r="G357" t="s">
        <v>2</v>
      </c>
      <c r="H357">
        <v>56480.816250000003</v>
      </c>
      <c r="I357">
        <v>1425681.1098519999</v>
      </c>
      <c r="J357" t="s">
        <v>3</v>
      </c>
      <c r="K357">
        <v>56429.539062000003</v>
      </c>
      <c r="L357">
        <v>1423586.7268139999</v>
      </c>
      <c r="M357" t="s">
        <v>4</v>
      </c>
      <c r="N357">
        <v>2860.0606790000002</v>
      </c>
      <c r="O357">
        <v>3332.0589869999999</v>
      </c>
      <c r="P357" t="s">
        <v>5</v>
      </c>
      <c r="Q357">
        <v>0</v>
      </c>
      <c r="R357">
        <v>0</v>
      </c>
      <c r="S357" t="s">
        <v>6</v>
      </c>
      <c r="T357">
        <v>1670.1801949999999</v>
      </c>
      <c r="U357">
        <v>1397.68713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5.8206000000000001E-2</v>
      </c>
      <c r="AD357">
        <v>5.5999999999999999E-5</v>
      </c>
      <c r="AE357" t="s">
        <v>10</v>
      </c>
      <c r="AF357">
        <v>0</v>
      </c>
      <c r="AG357">
        <v>0</v>
      </c>
      <c r="AH357" t="s">
        <v>11</v>
      </c>
      <c r="AI357">
        <v>0.93513000000000002</v>
      </c>
      <c r="AJ357">
        <v>6.2000000000000003E-5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2125</v>
      </c>
      <c r="D358" t="s">
        <v>1</v>
      </c>
      <c r="E358">
        <v>0</v>
      </c>
      <c r="F358">
        <v>0</v>
      </c>
      <c r="G358" t="s">
        <v>2</v>
      </c>
      <c r="H358">
        <v>60025.453750000001</v>
      </c>
      <c r="I358">
        <v>1510197.8844270001</v>
      </c>
      <c r="J358" t="s">
        <v>3</v>
      </c>
      <c r="K358">
        <v>59970.982422000001</v>
      </c>
      <c r="L358">
        <v>1507927.2835280001</v>
      </c>
      <c r="M358" t="s">
        <v>4</v>
      </c>
      <c r="N358">
        <v>3038.8311570000001</v>
      </c>
      <c r="O358">
        <v>3509.4404909999998</v>
      </c>
      <c r="P358" t="s">
        <v>5</v>
      </c>
      <c r="Q358">
        <v>0</v>
      </c>
      <c r="R358">
        <v>0</v>
      </c>
      <c r="S358" t="s">
        <v>6</v>
      </c>
      <c r="T358">
        <v>1774.844548</v>
      </c>
      <c r="U358">
        <v>1461.1167579999999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5.8206000000000001E-2</v>
      </c>
      <c r="AD358">
        <v>5.5999999999999999E-5</v>
      </c>
      <c r="AE358" t="s">
        <v>10</v>
      </c>
      <c r="AF358">
        <v>0</v>
      </c>
      <c r="AG358">
        <v>0</v>
      </c>
      <c r="AH358" t="s">
        <v>11</v>
      </c>
      <c r="AI358">
        <v>0.93513000000000002</v>
      </c>
      <c r="AJ358">
        <v>6.2000000000000003E-5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2250</v>
      </c>
      <c r="D359" t="s">
        <v>1</v>
      </c>
      <c r="E359">
        <v>0</v>
      </c>
      <c r="F359">
        <v>0</v>
      </c>
      <c r="G359" t="s">
        <v>2</v>
      </c>
      <c r="H359">
        <v>63622.921952999997</v>
      </c>
      <c r="I359">
        <v>1498951.512133</v>
      </c>
      <c r="J359" t="s">
        <v>3</v>
      </c>
      <c r="K359">
        <v>63565.207344000002</v>
      </c>
      <c r="L359">
        <v>1496642.4856219999</v>
      </c>
      <c r="M359" t="s">
        <v>4</v>
      </c>
      <c r="N359">
        <v>3221.028687</v>
      </c>
      <c r="O359">
        <v>3453.280593</v>
      </c>
      <c r="P359" t="s">
        <v>5</v>
      </c>
      <c r="Q359">
        <v>0</v>
      </c>
      <c r="R359">
        <v>0</v>
      </c>
      <c r="S359" t="s">
        <v>6</v>
      </c>
      <c r="T359">
        <v>1881.206201</v>
      </c>
      <c r="U359">
        <v>1489.5545139999999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5.8206000000000001E-2</v>
      </c>
      <c r="AD359">
        <v>5.5999999999999999E-5</v>
      </c>
      <c r="AE359" t="s">
        <v>10</v>
      </c>
      <c r="AF359">
        <v>0</v>
      </c>
      <c r="AG359">
        <v>0</v>
      </c>
      <c r="AH359" t="s">
        <v>11</v>
      </c>
      <c r="AI359">
        <v>0.93513000000000002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2375</v>
      </c>
      <c r="D360" t="s">
        <v>1</v>
      </c>
      <c r="E360">
        <v>0</v>
      </c>
      <c r="F360">
        <v>0</v>
      </c>
      <c r="G360" t="s">
        <v>2</v>
      </c>
      <c r="H360">
        <v>67155.990781</v>
      </c>
      <c r="I360">
        <v>1609692.946855</v>
      </c>
      <c r="J360" t="s">
        <v>3</v>
      </c>
      <c r="K360">
        <v>67095.090859000004</v>
      </c>
      <c r="L360">
        <v>1607011.759503</v>
      </c>
      <c r="M360" t="s">
        <v>4</v>
      </c>
      <c r="N360">
        <v>3400.8765920000001</v>
      </c>
      <c r="O360">
        <v>3745.367667</v>
      </c>
      <c r="P360" t="s">
        <v>5</v>
      </c>
      <c r="Q360">
        <v>0</v>
      </c>
      <c r="R360">
        <v>0</v>
      </c>
      <c r="S360" t="s">
        <v>6</v>
      </c>
      <c r="T360">
        <v>1985.493066</v>
      </c>
      <c r="U360">
        <v>1544.9848549999999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5.8206000000000001E-2</v>
      </c>
      <c r="AD360">
        <v>5.5999999999999999E-5</v>
      </c>
      <c r="AE360" t="s">
        <v>10</v>
      </c>
      <c r="AF360">
        <v>0</v>
      </c>
      <c r="AG360">
        <v>0</v>
      </c>
      <c r="AH360" t="s">
        <v>11</v>
      </c>
      <c r="AI360">
        <v>0.93513000000000002</v>
      </c>
      <c r="AJ360">
        <v>6.2000000000000003E-5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2500</v>
      </c>
      <c r="D361" t="s">
        <v>1</v>
      </c>
      <c r="E361">
        <v>0</v>
      </c>
      <c r="F361">
        <v>0</v>
      </c>
      <c r="G361" t="s">
        <v>2</v>
      </c>
      <c r="H361">
        <v>70716.890469000005</v>
      </c>
      <c r="I361">
        <v>1613687.160435</v>
      </c>
      <c r="J361" t="s">
        <v>3</v>
      </c>
      <c r="K361">
        <v>70652.78</v>
      </c>
      <c r="L361">
        <v>1611178.7748080001</v>
      </c>
      <c r="M361" t="s">
        <v>4</v>
      </c>
      <c r="N361">
        <v>3580.8237060000001</v>
      </c>
      <c r="O361">
        <v>3681.2210749999999</v>
      </c>
      <c r="P361" t="s">
        <v>5</v>
      </c>
      <c r="Q361">
        <v>0</v>
      </c>
      <c r="R361">
        <v>0</v>
      </c>
      <c r="S361" t="s">
        <v>6</v>
      </c>
      <c r="T361">
        <v>2089.7449320000001</v>
      </c>
      <c r="U361">
        <v>1533.2489680000001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5.8206000000000001E-2</v>
      </c>
      <c r="AD361">
        <v>5.5999999999999999E-5</v>
      </c>
      <c r="AE361" t="s">
        <v>10</v>
      </c>
      <c r="AF361">
        <v>0</v>
      </c>
      <c r="AG361">
        <v>0</v>
      </c>
      <c r="AH361" t="s">
        <v>11</v>
      </c>
      <c r="AI361">
        <v>0.93513000000000002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125</v>
      </c>
      <c r="D362" t="s">
        <v>1</v>
      </c>
      <c r="E362">
        <v>0</v>
      </c>
      <c r="F362">
        <v>0</v>
      </c>
      <c r="G362" t="s">
        <v>2</v>
      </c>
      <c r="H362">
        <v>7502.0017289999996</v>
      </c>
      <c r="I362">
        <v>117698.840362</v>
      </c>
      <c r="J362" t="s">
        <v>3</v>
      </c>
      <c r="K362">
        <v>7495.8466799999997</v>
      </c>
      <c r="L362">
        <v>117540.278091</v>
      </c>
      <c r="M362" t="s">
        <v>4</v>
      </c>
      <c r="N362">
        <v>395.334476</v>
      </c>
      <c r="O362">
        <v>314.16834299999999</v>
      </c>
      <c r="P362" t="s">
        <v>5</v>
      </c>
      <c r="Q362">
        <v>828.62674800000002</v>
      </c>
      <c r="R362">
        <v>1652.4984910000001</v>
      </c>
      <c r="S362" t="s">
        <v>6</v>
      </c>
      <c r="T362">
        <v>294.12733700000001</v>
      </c>
      <c r="U362">
        <v>216.40702200000001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6.9321999999999995E-2</v>
      </c>
      <c r="AG362">
        <v>1.92E-4</v>
      </c>
      <c r="AH362" t="s">
        <v>11</v>
      </c>
      <c r="AI362">
        <v>0.92946700000000004</v>
      </c>
      <c r="AJ362">
        <v>4.8000000000000001E-5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250</v>
      </c>
      <c r="D363" t="s">
        <v>1</v>
      </c>
      <c r="E363">
        <v>0</v>
      </c>
      <c r="F363">
        <v>0</v>
      </c>
      <c r="G363" t="s">
        <v>2</v>
      </c>
      <c r="H363">
        <v>15007.769219</v>
      </c>
      <c r="I363">
        <v>258577.32051399999</v>
      </c>
      <c r="J363" t="s">
        <v>3</v>
      </c>
      <c r="K363">
        <v>14995.395352</v>
      </c>
      <c r="L363">
        <v>258293.69252700001</v>
      </c>
      <c r="M363" t="s">
        <v>4</v>
      </c>
      <c r="N363">
        <v>786.39719000000002</v>
      </c>
      <c r="O363">
        <v>714.97142799999995</v>
      </c>
      <c r="P363" t="s">
        <v>5</v>
      </c>
      <c r="Q363">
        <v>1689.1712259999999</v>
      </c>
      <c r="R363">
        <v>3545.655256</v>
      </c>
      <c r="S363" t="s">
        <v>6</v>
      </c>
      <c r="T363">
        <v>587.47713299999998</v>
      </c>
      <c r="U363">
        <v>467.289917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6.5416000000000002E-2</v>
      </c>
      <c r="AG363">
        <v>1.7000000000000001E-4</v>
      </c>
      <c r="AH363" t="s">
        <v>11</v>
      </c>
      <c r="AI363">
        <v>0.93335500000000005</v>
      </c>
      <c r="AJ363">
        <v>4.6999999999999997E-5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375</v>
      </c>
      <c r="D364" t="s">
        <v>1</v>
      </c>
      <c r="E364">
        <v>0</v>
      </c>
      <c r="F364">
        <v>0</v>
      </c>
      <c r="G364" t="s">
        <v>2</v>
      </c>
      <c r="H364">
        <v>22505.517734000001</v>
      </c>
      <c r="I364">
        <v>396651.99715499999</v>
      </c>
      <c r="J364" t="s">
        <v>3</v>
      </c>
      <c r="K364">
        <v>22487.077304999999</v>
      </c>
      <c r="L364">
        <v>396190.64760600001</v>
      </c>
      <c r="M364" t="s">
        <v>4</v>
      </c>
      <c r="N364">
        <v>1177.7588940000001</v>
      </c>
      <c r="O364">
        <v>1165.543666</v>
      </c>
      <c r="P364" t="s">
        <v>5</v>
      </c>
      <c r="Q364">
        <v>2534.6251269999998</v>
      </c>
      <c r="R364">
        <v>5397.2528000000002</v>
      </c>
      <c r="S364" t="s">
        <v>6</v>
      </c>
      <c r="T364">
        <v>880.87524499999995</v>
      </c>
      <c r="U364">
        <v>663.30580099999997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6.2195E-2</v>
      </c>
      <c r="AG364">
        <v>1.3899999999999999E-4</v>
      </c>
      <c r="AH364" t="s">
        <v>11</v>
      </c>
      <c r="AI364">
        <v>0.93435400000000002</v>
      </c>
      <c r="AJ364">
        <v>5.3000000000000001E-5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500</v>
      </c>
      <c r="D365" t="s">
        <v>1</v>
      </c>
      <c r="E365">
        <v>0</v>
      </c>
      <c r="F365">
        <v>0</v>
      </c>
      <c r="G365" t="s">
        <v>2</v>
      </c>
      <c r="H365">
        <v>29976.044688000002</v>
      </c>
      <c r="I365">
        <v>434724.41203100001</v>
      </c>
      <c r="J365" t="s">
        <v>3</v>
      </c>
      <c r="K365">
        <v>29951.591836</v>
      </c>
      <c r="L365">
        <v>434237.07027000003</v>
      </c>
      <c r="M365" t="s">
        <v>4</v>
      </c>
      <c r="N365">
        <v>1567.063572</v>
      </c>
      <c r="O365">
        <v>1294.9381310000001</v>
      </c>
      <c r="P365" t="s">
        <v>5</v>
      </c>
      <c r="Q365">
        <v>3393.1010350000001</v>
      </c>
      <c r="R365">
        <v>5810.7419980000004</v>
      </c>
      <c r="S365" t="s">
        <v>6</v>
      </c>
      <c r="T365">
        <v>1171.724209</v>
      </c>
      <c r="U365">
        <v>712.99663899999996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6.0199999999999997E-2</v>
      </c>
      <c r="AG365">
        <v>9.7E-5</v>
      </c>
      <c r="AH365" t="s">
        <v>11</v>
      </c>
      <c r="AI365">
        <v>0.93526900000000002</v>
      </c>
      <c r="AJ365">
        <v>6.0999999999999999E-5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625</v>
      </c>
      <c r="D366" t="s">
        <v>1</v>
      </c>
      <c r="E366">
        <v>0</v>
      </c>
      <c r="F366">
        <v>0</v>
      </c>
      <c r="G366" t="s">
        <v>2</v>
      </c>
      <c r="H366">
        <v>37462.797266000001</v>
      </c>
      <c r="I366">
        <v>560721.88843799999</v>
      </c>
      <c r="J366" t="s">
        <v>3</v>
      </c>
      <c r="K366">
        <v>37432.298125000001</v>
      </c>
      <c r="L366">
        <v>560162.73618100001</v>
      </c>
      <c r="M366" t="s">
        <v>4</v>
      </c>
      <c r="N366">
        <v>1958.2755930000001</v>
      </c>
      <c r="O366">
        <v>1715.1462759999999</v>
      </c>
      <c r="P366" t="s">
        <v>5</v>
      </c>
      <c r="Q366">
        <v>4239.3909030000004</v>
      </c>
      <c r="R366">
        <v>7227.948429</v>
      </c>
      <c r="S366" t="s">
        <v>6</v>
      </c>
      <c r="T366">
        <v>1464.893423</v>
      </c>
      <c r="U366">
        <v>906.96102299999995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5.8619999999999998E-2</v>
      </c>
      <c r="AG366">
        <v>6.7999999999999999E-5</v>
      </c>
      <c r="AH366" t="s">
        <v>11</v>
      </c>
      <c r="AI366">
        <v>0.93528800000000001</v>
      </c>
      <c r="AJ366">
        <v>6.0999999999999999E-5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750</v>
      </c>
      <c r="D367" t="s">
        <v>1</v>
      </c>
      <c r="E367">
        <v>0</v>
      </c>
      <c r="F367">
        <v>0</v>
      </c>
      <c r="G367" t="s">
        <v>2</v>
      </c>
      <c r="H367">
        <v>45010.768203</v>
      </c>
      <c r="I367">
        <v>839572.51747099997</v>
      </c>
      <c r="J367" t="s">
        <v>3</v>
      </c>
      <c r="K367">
        <v>44974.130233999997</v>
      </c>
      <c r="L367">
        <v>838404.899584</v>
      </c>
      <c r="M367" t="s">
        <v>4</v>
      </c>
      <c r="N367">
        <v>2352.5263129999998</v>
      </c>
      <c r="O367">
        <v>2486.576963</v>
      </c>
      <c r="P367" t="s">
        <v>5</v>
      </c>
      <c r="Q367">
        <v>5100.9260640000002</v>
      </c>
      <c r="R367">
        <v>11509.720485</v>
      </c>
      <c r="S367" t="s">
        <v>6</v>
      </c>
      <c r="T367">
        <v>1759.8769850000001</v>
      </c>
      <c r="U367">
        <v>1336.541804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5.8383999999999998E-2</v>
      </c>
      <c r="AG367">
        <v>6.7999999999999999E-5</v>
      </c>
      <c r="AH367" t="s">
        <v>11</v>
      </c>
      <c r="AI367">
        <v>0.93620000000000003</v>
      </c>
      <c r="AJ367">
        <v>7.2000000000000002E-5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875</v>
      </c>
      <c r="D368" t="s">
        <v>1</v>
      </c>
      <c r="E368">
        <v>0</v>
      </c>
      <c r="F368">
        <v>0</v>
      </c>
      <c r="G368" t="s">
        <v>2</v>
      </c>
      <c r="H368">
        <v>52499.296483999999</v>
      </c>
      <c r="I368">
        <v>1012887.1358620001</v>
      </c>
      <c r="J368" t="s">
        <v>3</v>
      </c>
      <c r="K368">
        <v>52456.603827999999</v>
      </c>
      <c r="L368">
        <v>1011482.885494</v>
      </c>
      <c r="M368" t="s">
        <v>4</v>
      </c>
      <c r="N368">
        <v>2742.5738230000002</v>
      </c>
      <c r="O368">
        <v>2985.3868210000001</v>
      </c>
      <c r="P368" t="s">
        <v>5</v>
      </c>
      <c r="Q368">
        <v>5956.0909279999996</v>
      </c>
      <c r="R368">
        <v>13220.843702</v>
      </c>
      <c r="S368" t="s">
        <v>6</v>
      </c>
      <c r="T368">
        <v>2052.0345360000001</v>
      </c>
      <c r="U368">
        <v>1647.809162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5.6882000000000002E-2</v>
      </c>
      <c r="AG368">
        <v>6.7999999999999999E-5</v>
      </c>
      <c r="AH368" t="s">
        <v>11</v>
      </c>
      <c r="AI368">
        <v>0.936554</v>
      </c>
      <c r="AJ368">
        <v>7.7999999999999999E-5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1000</v>
      </c>
      <c r="D369" t="s">
        <v>1</v>
      </c>
      <c r="E369">
        <v>0</v>
      </c>
      <c r="F369">
        <v>0</v>
      </c>
      <c r="G369" t="s">
        <v>2</v>
      </c>
      <c r="H369">
        <v>59960.869296999997</v>
      </c>
      <c r="I369">
        <v>1072797.428752</v>
      </c>
      <c r="J369" t="s">
        <v>3</v>
      </c>
      <c r="K369">
        <v>59912.127734000002</v>
      </c>
      <c r="L369">
        <v>1071451.550634</v>
      </c>
      <c r="M369" t="s">
        <v>4</v>
      </c>
      <c r="N369">
        <v>3132.905542</v>
      </c>
      <c r="O369">
        <v>3062.1322279999999</v>
      </c>
      <c r="P369" t="s">
        <v>5</v>
      </c>
      <c r="Q369">
        <v>6795.5641109999997</v>
      </c>
      <c r="R369">
        <v>13967.566472</v>
      </c>
      <c r="S369" t="s">
        <v>6</v>
      </c>
      <c r="T369">
        <v>2343.190474</v>
      </c>
      <c r="U369">
        <v>1741.444874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5.5606000000000003E-2</v>
      </c>
      <c r="AG369">
        <v>4.5000000000000003E-5</v>
      </c>
      <c r="AH369" t="s">
        <v>11</v>
      </c>
      <c r="AI369">
        <v>0.93659999999999999</v>
      </c>
      <c r="AJ369">
        <v>7.7999999999999999E-5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1125</v>
      </c>
      <c r="D370" t="s">
        <v>1</v>
      </c>
      <c r="E370">
        <v>0</v>
      </c>
      <c r="F370">
        <v>0</v>
      </c>
      <c r="G370" t="s">
        <v>2</v>
      </c>
      <c r="H370">
        <v>67570.596640999996</v>
      </c>
      <c r="I370">
        <v>1163010.7006630001</v>
      </c>
      <c r="J370" t="s">
        <v>3</v>
      </c>
      <c r="K370">
        <v>67515.706483999995</v>
      </c>
      <c r="L370">
        <v>1161582.6746990001</v>
      </c>
      <c r="M370" t="s">
        <v>4</v>
      </c>
      <c r="N370">
        <v>3529.6660160000001</v>
      </c>
      <c r="O370">
        <v>3490.4739410000002</v>
      </c>
      <c r="P370" t="s">
        <v>5</v>
      </c>
      <c r="Q370">
        <v>7671.7384279999997</v>
      </c>
      <c r="R370">
        <v>15620.696178</v>
      </c>
      <c r="S370" t="s">
        <v>6</v>
      </c>
      <c r="T370">
        <v>2639.4217819999999</v>
      </c>
      <c r="U370">
        <v>1833.293365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5.5451E-2</v>
      </c>
      <c r="AG370">
        <v>4.5000000000000003E-5</v>
      </c>
      <c r="AH370" t="s">
        <v>11</v>
      </c>
      <c r="AI370">
        <v>0.93728</v>
      </c>
      <c r="AJ370">
        <v>9.1000000000000003E-5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1250</v>
      </c>
      <c r="D371" t="s">
        <v>1</v>
      </c>
      <c r="E371">
        <v>0</v>
      </c>
      <c r="F371">
        <v>0</v>
      </c>
      <c r="G371" t="s">
        <v>2</v>
      </c>
      <c r="H371">
        <v>75052.727031000002</v>
      </c>
      <c r="I371">
        <v>1322439.0282769999</v>
      </c>
      <c r="J371" t="s">
        <v>3</v>
      </c>
      <c r="K371">
        <v>74991.788281000001</v>
      </c>
      <c r="L371">
        <v>1320869.7239910001</v>
      </c>
      <c r="M371" t="s">
        <v>4</v>
      </c>
      <c r="N371">
        <v>3920.7555179999999</v>
      </c>
      <c r="O371">
        <v>4068.807581</v>
      </c>
      <c r="P371" t="s">
        <v>5</v>
      </c>
      <c r="Q371">
        <v>8523.0228520000001</v>
      </c>
      <c r="R371">
        <v>17120.206857000001</v>
      </c>
      <c r="S371" t="s">
        <v>6</v>
      </c>
      <c r="T371">
        <v>2930.5058009999998</v>
      </c>
      <c r="U371">
        <v>2160.928989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5.5154000000000002E-2</v>
      </c>
      <c r="AG371">
        <v>4.0000000000000003E-5</v>
      </c>
      <c r="AH371" t="s">
        <v>11</v>
      </c>
      <c r="AI371">
        <v>0.93830199999999997</v>
      </c>
      <c r="AJ371">
        <v>1.02E-4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1375</v>
      </c>
      <c r="D372" t="s">
        <v>1</v>
      </c>
      <c r="E372">
        <v>0</v>
      </c>
      <c r="F372">
        <v>0</v>
      </c>
      <c r="G372" t="s">
        <v>2</v>
      </c>
      <c r="H372">
        <v>82598.767968999993</v>
      </c>
      <c r="I372">
        <v>1473575.9200259999</v>
      </c>
      <c r="J372" t="s">
        <v>3</v>
      </c>
      <c r="K372">
        <v>82531.714531000005</v>
      </c>
      <c r="L372">
        <v>1471827.4189490001</v>
      </c>
      <c r="M372" t="s">
        <v>4</v>
      </c>
      <c r="N372">
        <v>4314.3964839999999</v>
      </c>
      <c r="O372">
        <v>4471.8331820000003</v>
      </c>
      <c r="P372" t="s">
        <v>5</v>
      </c>
      <c r="Q372">
        <v>9377.8318949999993</v>
      </c>
      <c r="R372">
        <v>19731.709563</v>
      </c>
      <c r="S372" t="s">
        <v>6</v>
      </c>
      <c r="T372">
        <v>3224.9116359999998</v>
      </c>
      <c r="U372">
        <v>2381.6616629999999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5.4591000000000001E-2</v>
      </c>
      <c r="AG372">
        <v>3.1999999999999999E-5</v>
      </c>
      <c r="AH372" t="s">
        <v>11</v>
      </c>
      <c r="AI372">
        <v>0.93868300000000005</v>
      </c>
      <c r="AJ372">
        <v>1.03E-4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1500</v>
      </c>
      <c r="D373" t="s">
        <v>1</v>
      </c>
      <c r="E373">
        <v>0</v>
      </c>
      <c r="F373">
        <v>0</v>
      </c>
      <c r="G373" t="s">
        <v>2</v>
      </c>
      <c r="H373">
        <v>90091.968437999996</v>
      </c>
      <c r="I373">
        <v>1651150.19193</v>
      </c>
      <c r="J373" t="s">
        <v>3</v>
      </c>
      <c r="K373">
        <v>90018.884688000006</v>
      </c>
      <c r="L373">
        <v>1649269.9214610001</v>
      </c>
      <c r="M373" t="s">
        <v>4</v>
      </c>
      <c r="N373">
        <v>4705.0590629999997</v>
      </c>
      <c r="O373">
        <v>4965.9126939999996</v>
      </c>
      <c r="P373" t="s">
        <v>5</v>
      </c>
      <c r="Q373">
        <v>10243.707246</v>
      </c>
      <c r="R373">
        <v>21956.284478000001</v>
      </c>
      <c r="S373" t="s">
        <v>6</v>
      </c>
      <c r="T373">
        <v>3516.7356540000001</v>
      </c>
      <c r="U373">
        <v>2668.7339029999998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5.3955000000000003E-2</v>
      </c>
      <c r="AG373">
        <v>4.1999999999999998E-5</v>
      </c>
      <c r="AH373" t="s">
        <v>11</v>
      </c>
      <c r="AI373">
        <v>0.93933100000000003</v>
      </c>
      <c r="AJ373">
        <v>1.1E-4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1625</v>
      </c>
      <c r="D374" t="s">
        <v>1</v>
      </c>
      <c r="E374">
        <v>0</v>
      </c>
      <c r="F374">
        <v>0</v>
      </c>
      <c r="G374" t="s">
        <v>2</v>
      </c>
      <c r="H374">
        <v>97615.987030999997</v>
      </c>
      <c r="I374">
        <v>1925008.016453</v>
      </c>
      <c r="J374" t="s">
        <v>3</v>
      </c>
      <c r="K374">
        <v>97536.817655999999</v>
      </c>
      <c r="L374">
        <v>1922739.6245589999</v>
      </c>
      <c r="M374" t="s">
        <v>4</v>
      </c>
      <c r="N374">
        <v>5097.6377640000001</v>
      </c>
      <c r="O374">
        <v>5884.1308799999997</v>
      </c>
      <c r="P374" t="s">
        <v>5</v>
      </c>
      <c r="Q374">
        <v>11096.949081999999</v>
      </c>
      <c r="R374">
        <v>25012.214250000001</v>
      </c>
      <c r="S374" t="s">
        <v>6</v>
      </c>
      <c r="T374">
        <v>3809.901597</v>
      </c>
      <c r="U374">
        <v>3160.4582129999999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5.3886000000000003E-2</v>
      </c>
      <c r="AG374">
        <v>4.1999999999999998E-5</v>
      </c>
      <c r="AH374" t="s">
        <v>11</v>
      </c>
      <c r="AI374">
        <v>0.94043100000000002</v>
      </c>
      <c r="AJ374">
        <v>1.22E-4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1750</v>
      </c>
      <c r="D375" t="s">
        <v>1</v>
      </c>
      <c r="E375">
        <v>0</v>
      </c>
      <c r="F375">
        <v>0</v>
      </c>
      <c r="G375" t="s">
        <v>2</v>
      </c>
      <c r="H375">
        <v>105167.67750000001</v>
      </c>
      <c r="I375">
        <v>2225798.2343919999</v>
      </c>
      <c r="J375" t="s">
        <v>3</v>
      </c>
      <c r="K375">
        <v>105082.37906200001</v>
      </c>
      <c r="L375">
        <v>2223014.2747960002</v>
      </c>
      <c r="M375" t="s">
        <v>4</v>
      </c>
      <c r="N375">
        <v>5491.7235449999998</v>
      </c>
      <c r="O375">
        <v>6567.8429740000001</v>
      </c>
      <c r="P375" t="s">
        <v>5</v>
      </c>
      <c r="Q375">
        <v>11956.441621</v>
      </c>
      <c r="R375">
        <v>30016.462181999999</v>
      </c>
      <c r="S375" t="s">
        <v>6</v>
      </c>
      <c r="T375">
        <v>4104.5073679999996</v>
      </c>
      <c r="U375">
        <v>3615.729139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5.3797999999999999E-2</v>
      </c>
      <c r="AG375">
        <v>4.1E-5</v>
      </c>
      <c r="AH375" t="s">
        <v>11</v>
      </c>
      <c r="AI375">
        <v>0.94110499999999997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1875</v>
      </c>
      <c r="D376" t="s">
        <v>1</v>
      </c>
      <c r="E376">
        <v>0</v>
      </c>
      <c r="F376">
        <v>0</v>
      </c>
      <c r="G376" t="s">
        <v>2</v>
      </c>
      <c r="H376">
        <v>112688.820312</v>
      </c>
      <c r="I376">
        <v>2424075.6672970001</v>
      </c>
      <c r="J376" t="s">
        <v>3</v>
      </c>
      <c r="K376">
        <v>112597.456875</v>
      </c>
      <c r="L376">
        <v>2420905.2076170002</v>
      </c>
      <c r="M376" t="s">
        <v>4</v>
      </c>
      <c r="N376">
        <v>5882.9384470000005</v>
      </c>
      <c r="O376">
        <v>6941.9544050000004</v>
      </c>
      <c r="P376" t="s">
        <v>5</v>
      </c>
      <c r="Q376">
        <v>12827.618828000001</v>
      </c>
      <c r="R376">
        <v>32741.880272999999</v>
      </c>
      <c r="S376" t="s">
        <v>6</v>
      </c>
      <c r="T376">
        <v>4397.2705660000001</v>
      </c>
      <c r="U376">
        <v>3966.2685609999999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5.3374999999999999E-2</v>
      </c>
      <c r="AG376">
        <v>4.8999999999999998E-5</v>
      </c>
      <c r="AH376" t="s">
        <v>11</v>
      </c>
      <c r="AI376">
        <v>0.94141300000000006</v>
      </c>
      <c r="AJ376">
        <v>1.2799999999999999E-4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2000</v>
      </c>
      <c r="D377" t="s">
        <v>1</v>
      </c>
      <c r="E377">
        <v>0</v>
      </c>
      <c r="F377">
        <v>0</v>
      </c>
      <c r="G377" t="s">
        <v>2</v>
      </c>
      <c r="H377">
        <v>120242.925781</v>
      </c>
      <c r="I377">
        <v>2604901.0377329998</v>
      </c>
      <c r="J377" t="s">
        <v>3</v>
      </c>
      <c r="K377">
        <v>120145.162344</v>
      </c>
      <c r="L377">
        <v>2601244.5203740001</v>
      </c>
      <c r="M377" t="s">
        <v>4</v>
      </c>
      <c r="N377">
        <v>6277.2452830000002</v>
      </c>
      <c r="O377">
        <v>7512.4919950000003</v>
      </c>
      <c r="P377" t="s">
        <v>5</v>
      </c>
      <c r="Q377">
        <v>13684.409629</v>
      </c>
      <c r="R377">
        <v>34176.714977000003</v>
      </c>
      <c r="S377" t="s">
        <v>6</v>
      </c>
      <c r="T377">
        <v>4692.7167680000002</v>
      </c>
      <c r="U377">
        <v>4206.458216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5.3003000000000002E-2</v>
      </c>
      <c r="AG377">
        <v>4.3999999999999999E-5</v>
      </c>
      <c r="AH377" t="s">
        <v>11</v>
      </c>
      <c r="AI377">
        <v>0.94144399999999995</v>
      </c>
      <c r="AJ377">
        <v>1.2899999999999999E-4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2125</v>
      </c>
      <c r="D378" t="s">
        <v>1</v>
      </c>
      <c r="E378">
        <v>0</v>
      </c>
      <c r="F378">
        <v>0</v>
      </c>
      <c r="G378" t="s">
        <v>2</v>
      </c>
      <c r="H378">
        <v>127789.92781199999</v>
      </c>
      <c r="I378">
        <v>2743562.6542509999</v>
      </c>
      <c r="J378" t="s">
        <v>3</v>
      </c>
      <c r="K378">
        <v>127686.041719</v>
      </c>
      <c r="L378">
        <v>2739479.915703</v>
      </c>
      <c r="M378" t="s">
        <v>4</v>
      </c>
      <c r="N378">
        <v>6670.811162</v>
      </c>
      <c r="O378">
        <v>7718.5741010000002</v>
      </c>
      <c r="P378" t="s">
        <v>5</v>
      </c>
      <c r="Q378">
        <v>14543.800762000001</v>
      </c>
      <c r="R378">
        <v>38052.546065000002</v>
      </c>
      <c r="S378" t="s">
        <v>6</v>
      </c>
      <c r="T378">
        <v>4987.942607</v>
      </c>
      <c r="U378">
        <v>4390.0856889999995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5.2976000000000002E-2</v>
      </c>
      <c r="AG378">
        <v>4.3999999999999999E-5</v>
      </c>
      <c r="AH378" t="s">
        <v>11</v>
      </c>
      <c r="AI378">
        <v>0.941886</v>
      </c>
      <c r="AJ378">
        <v>1.2999999999999999E-4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2250</v>
      </c>
      <c r="D379" t="s">
        <v>1</v>
      </c>
      <c r="E379">
        <v>0</v>
      </c>
      <c r="F379">
        <v>0</v>
      </c>
      <c r="G379" t="s">
        <v>2</v>
      </c>
      <c r="H379">
        <v>135331.901094</v>
      </c>
      <c r="I379">
        <v>2881859.3037029998</v>
      </c>
      <c r="J379" t="s">
        <v>3</v>
      </c>
      <c r="K379">
        <v>135221.946563</v>
      </c>
      <c r="L379">
        <v>2877866.1776160002</v>
      </c>
      <c r="M379" t="s">
        <v>4</v>
      </c>
      <c r="N379">
        <v>7065.189316</v>
      </c>
      <c r="O379">
        <v>8147.6865520000001</v>
      </c>
      <c r="P379" t="s">
        <v>5</v>
      </c>
      <c r="Q379">
        <v>15418.987754</v>
      </c>
      <c r="R379">
        <v>39134.000905000001</v>
      </c>
      <c r="S379" t="s">
        <v>6</v>
      </c>
      <c r="T379">
        <v>5281.4055859999999</v>
      </c>
      <c r="U379">
        <v>4576.9246000000003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5.2953E-2</v>
      </c>
      <c r="AG379">
        <v>4.3999999999999999E-5</v>
      </c>
      <c r="AH379" t="s">
        <v>11</v>
      </c>
      <c r="AI379">
        <v>0.94244600000000001</v>
      </c>
      <c r="AJ379">
        <v>1.34E-4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2375</v>
      </c>
      <c r="D380" t="s">
        <v>1</v>
      </c>
      <c r="E380">
        <v>0</v>
      </c>
      <c r="F380">
        <v>0</v>
      </c>
      <c r="G380" t="s">
        <v>2</v>
      </c>
      <c r="H380">
        <v>142832.21781199999</v>
      </c>
      <c r="I380">
        <v>3024957.4817849998</v>
      </c>
      <c r="J380" t="s">
        <v>3</v>
      </c>
      <c r="K380">
        <v>142716.19156199999</v>
      </c>
      <c r="L380">
        <v>3021064.5914540002</v>
      </c>
      <c r="M380" t="s">
        <v>4</v>
      </c>
      <c r="N380">
        <v>7456.5955270000004</v>
      </c>
      <c r="O380">
        <v>8789.0812569999998</v>
      </c>
      <c r="P380" t="s">
        <v>5</v>
      </c>
      <c r="Q380">
        <v>16272.759765999999</v>
      </c>
      <c r="R380">
        <v>39460.579056000002</v>
      </c>
      <c r="S380" t="s">
        <v>6</v>
      </c>
      <c r="T380">
        <v>5574.6113379999997</v>
      </c>
      <c r="U380">
        <v>4772.3044339999997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5.2895999999999999E-2</v>
      </c>
      <c r="AG380">
        <v>4.3999999999999999E-5</v>
      </c>
      <c r="AH380" t="s">
        <v>11</v>
      </c>
      <c r="AI380">
        <v>0.94299699999999997</v>
      </c>
      <c r="AJ380">
        <v>1.37E-4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2500</v>
      </c>
      <c r="D381" t="s">
        <v>1</v>
      </c>
      <c r="E381">
        <v>0</v>
      </c>
      <c r="F381">
        <v>0</v>
      </c>
      <c r="G381" t="s">
        <v>2</v>
      </c>
      <c r="H381">
        <v>150402.21124999999</v>
      </c>
      <c r="I381">
        <v>3156105.499905</v>
      </c>
      <c r="J381" t="s">
        <v>3</v>
      </c>
      <c r="K381">
        <v>150280.03531199999</v>
      </c>
      <c r="L381">
        <v>3151915.4712029998</v>
      </c>
      <c r="M381" t="s">
        <v>4</v>
      </c>
      <c r="N381">
        <v>7851.547998</v>
      </c>
      <c r="O381">
        <v>9193.5185399999991</v>
      </c>
      <c r="P381" t="s">
        <v>5</v>
      </c>
      <c r="Q381">
        <v>17134.937813</v>
      </c>
      <c r="R381">
        <v>42765.801622999999</v>
      </c>
      <c r="S381" t="s">
        <v>6</v>
      </c>
      <c r="T381">
        <v>5869.9444240000003</v>
      </c>
      <c r="U381">
        <v>4892.3236230000002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5.2818999999999998E-2</v>
      </c>
      <c r="AG381">
        <v>4.3000000000000002E-5</v>
      </c>
      <c r="AH381" t="s">
        <v>11</v>
      </c>
      <c r="AI381">
        <v>0.942998</v>
      </c>
      <c r="AJ381">
        <v>1.37E-4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125</v>
      </c>
      <c r="D382" t="s">
        <v>1</v>
      </c>
      <c r="E382">
        <v>0</v>
      </c>
      <c r="F382">
        <v>0</v>
      </c>
      <c r="G382" t="s">
        <v>2</v>
      </c>
      <c r="H382">
        <v>6649.7289650000002</v>
      </c>
      <c r="I382">
        <v>58298.048638</v>
      </c>
      <c r="J382" t="s">
        <v>3</v>
      </c>
      <c r="K382">
        <v>6644.7067770000003</v>
      </c>
      <c r="L382">
        <v>58209.062175999999</v>
      </c>
      <c r="M382" t="s">
        <v>4</v>
      </c>
      <c r="N382">
        <v>312.15543500000001</v>
      </c>
      <c r="O382">
        <v>132.01964599999999</v>
      </c>
      <c r="P382" t="s">
        <v>5</v>
      </c>
      <c r="Q382">
        <v>0</v>
      </c>
      <c r="R382">
        <v>0</v>
      </c>
      <c r="S382" t="s">
        <v>6</v>
      </c>
      <c r="T382">
        <v>285.96429699999999</v>
      </c>
      <c r="U382">
        <v>123.803026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7.2065000000000004E-2</v>
      </c>
      <c r="AG382">
        <v>1.46E-4</v>
      </c>
      <c r="AH382" t="s">
        <v>11</v>
      </c>
      <c r="AI382">
        <v>0.92690399999999995</v>
      </c>
      <c r="AJ382">
        <v>6.8999999999999997E-5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250</v>
      </c>
      <c r="D383" t="s">
        <v>1</v>
      </c>
      <c r="E383">
        <v>0</v>
      </c>
      <c r="F383">
        <v>0</v>
      </c>
      <c r="G383" t="s">
        <v>2</v>
      </c>
      <c r="H383">
        <v>13382.753164</v>
      </c>
      <c r="I383">
        <v>167655.57113</v>
      </c>
      <c r="J383" t="s">
        <v>3</v>
      </c>
      <c r="K383">
        <v>13372.681289</v>
      </c>
      <c r="L383">
        <v>167414.37614800001</v>
      </c>
      <c r="M383" t="s">
        <v>4</v>
      </c>
      <c r="N383">
        <v>628.01246000000003</v>
      </c>
      <c r="O383">
        <v>409.16479399999997</v>
      </c>
      <c r="P383" t="s">
        <v>5</v>
      </c>
      <c r="Q383">
        <v>0</v>
      </c>
      <c r="R383">
        <v>0</v>
      </c>
      <c r="S383" t="s">
        <v>6</v>
      </c>
      <c r="T383">
        <v>575.19055300000002</v>
      </c>
      <c r="U383">
        <v>301.451931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6.6530000000000006E-2</v>
      </c>
      <c r="AG383">
        <v>1.4200000000000001E-4</v>
      </c>
      <c r="AH383" t="s">
        <v>11</v>
      </c>
      <c r="AI383">
        <v>0.93219600000000002</v>
      </c>
      <c r="AJ383">
        <v>2.1999999999999999E-5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375</v>
      </c>
      <c r="D384" t="s">
        <v>1</v>
      </c>
      <c r="E384">
        <v>0</v>
      </c>
      <c r="F384">
        <v>0</v>
      </c>
      <c r="G384" t="s">
        <v>2</v>
      </c>
      <c r="H384">
        <v>20091.314492000001</v>
      </c>
      <c r="I384">
        <v>224905.17440399999</v>
      </c>
      <c r="J384" t="s">
        <v>3</v>
      </c>
      <c r="K384">
        <v>20076.205352000001</v>
      </c>
      <c r="L384">
        <v>224566.025119</v>
      </c>
      <c r="M384" t="s">
        <v>4</v>
      </c>
      <c r="N384">
        <v>941.94580699999995</v>
      </c>
      <c r="O384">
        <v>566.68909599999995</v>
      </c>
      <c r="P384" t="s">
        <v>5</v>
      </c>
      <c r="Q384">
        <v>0</v>
      </c>
      <c r="R384">
        <v>0</v>
      </c>
      <c r="S384" t="s">
        <v>6</v>
      </c>
      <c r="T384">
        <v>863.63561800000002</v>
      </c>
      <c r="U384">
        <v>424.16641600000003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6.4286999999999997E-2</v>
      </c>
      <c r="AG384">
        <v>1.2899999999999999E-4</v>
      </c>
      <c r="AH384" t="s">
        <v>11</v>
      </c>
      <c r="AI384">
        <v>0.93470799999999998</v>
      </c>
      <c r="AJ384">
        <v>6.0000000000000002E-5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500</v>
      </c>
      <c r="D385" t="s">
        <v>1</v>
      </c>
      <c r="E385">
        <v>0</v>
      </c>
      <c r="F385">
        <v>0</v>
      </c>
      <c r="G385" t="s">
        <v>2</v>
      </c>
      <c r="H385">
        <v>26734.397929999999</v>
      </c>
      <c r="I385">
        <v>361458.56393599999</v>
      </c>
      <c r="J385" t="s">
        <v>3</v>
      </c>
      <c r="K385">
        <v>26714.307499999999</v>
      </c>
      <c r="L385">
        <v>360892.62679100002</v>
      </c>
      <c r="M385" t="s">
        <v>4</v>
      </c>
      <c r="N385">
        <v>1253.126638</v>
      </c>
      <c r="O385">
        <v>882.29970100000003</v>
      </c>
      <c r="P385" t="s">
        <v>5</v>
      </c>
      <c r="Q385">
        <v>0</v>
      </c>
      <c r="R385">
        <v>0</v>
      </c>
      <c r="S385" t="s">
        <v>6</v>
      </c>
      <c r="T385">
        <v>1148.427754</v>
      </c>
      <c r="U385">
        <v>629.69565899999998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6.1885000000000003E-2</v>
      </c>
      <c r="AG385">
        <v>9.7E-5</v>
      </c>
      <c r="AH385" t="s">
        <v>11</v>
      </c>
      <c r="AI385">
        <v>0.93608499999999994</v>
      </c>
      <c r="AJ385">
        <v>7.8999999999999996E-5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625</v>
      </c>
      <c r="D386" t="s">
        <v>1</v>
      </c>
      <c r="E386">
        <v>0</v>
      </c>
      <c r="F386">
        <v>0</v>
      </c>
      <c r="G386" t="s">
        <v>2</v>
      </c>
      <c r="H386">
        <v>33475.143984000002</v>
      </c>
      <c r="I386">
        <v>430118.85331500001</v>
      </c>
      <c r="J386" t="s">
        <v>3</v>
      </c>
      <c r="K386">
        <v>33450.004648000002</v>
      </c>
      <c r="L386">
        <v>429483.86220600002</v>
      </c>
      <c r="M386" t="s">
        <v>4</v>
      </c>
      <c r="N386">
        <v>1568.0154130000001</v>
      </c>
      <c r="O386">
        <v>976.62011800000005</v>
      </c>
      <c r="P386" t="s">
        <v>5</v>
      </c>
      <c r="Q386">
        <v>0</v>
      </c>
      <c r="R386">
        <v>0</v>
      </c>
      <c r="S386" t="s">
        <v>6</v>
      </c>
      <c r="T386">
        <v>1438.790039</v>
      </c>
      <c r="U386">
        <v>735.54655200000002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6.0885000000000002E-2</v>
      </c>
      <c r="AG386">
        <v>9.0000000000000006E-5</v>
      </c>
      <c r="AH386" t="s">
        <v>11</v>
      </c>
      <c r="AI386">
        <v>0.93661000000000005</v>
      </c>
      <c r="AJ386">
        <v>8.5000000000000006E-5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750</v>
      </c>
      <c r="D387" t="s">
        <v>1</v>
      </c>
      <c r="E387">
        <v>0</v>
      </c>
      <c r="F387">
        <v>0</v>
      </c>
      <c r="G387" t="s">
        <v>2</v>
      </c>
      <c r="H387">
        <v>40203.490312000002</v>
      </c>
      <c r="I387">
        <v>600439.44495599996</v>
      </c>
      <c r="J387" t="s">
        <v>3</v>
      </c>
      <c r="K387">
        <v>40173.309062</v>
      </c>
      <c r="L387">
        <v>599562.67665499996</v>
      </c>
      <c r="M387" t="s">
        <v>4</v>
      </c>
      <c r="N387">
        <v>1883.77376</v>
      </c>
      <c r="O387">
        <v>1378.42572</v>
      </c>
      <c r="P387" t="s">
        <v>5</v>
      </c>
      <c r="Q387">
        <v>0</v>
      </c>
      <c r="R387">
        <v>0</v>
      </c>
      <c r="S387" t="s">
        <v>6</v>
      </c>
      <c r="T387">
        <v>1729.06665</v>
      </c>
      <c r="U387">
        <v>1117.070254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5.7607999999999999E-2</v>
      </c>
      <c r="AG387">
        <v>7.2999999999999999E-5</v>
      </c>
      <c r="AH387" t="s">
        <v>11</v>
      </c>
      <c r="AI387">
        <v>0.93673499999999998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875</v>
      </c>
      <c r="D388" t="s">
        <v>1</v>
      </c>
      <c r="E388">
        <v>0</v>
      </c>
      <c r="F388">
        <v>0</v>
      </c>
      <c r="G388" t="s">
        <v>2</v>
      </c>
      <c r="H388">
        <v>46927.205000000002</v>
      </c>
      <c r="I388">
        <v>804472.28496900003</v>
      </c>
      <c r="J388" t="s">
        <v>3</v>
      </c>
      <c r="K388">
        <v>46891.979921999999</v>
      </c>
      <c r="L388">
        <v>803321.14317199995</v>
      </c>
      <c r="M388" t="s">
        <v>4</v>
      </c>
      <c r="N388">
        <v>2199.1107179999999</v>
      </c>
      <c r="O388">
        <v>1814.420775</v>
      </c>
      <c r="P388" t="s">
        <v>5</v>
      </c>
      <c r="Q388">
        <v>0</v>
      </c>
      <c r="R388">
        <v>0</v>
      </c>
      <c r="S388" t="s">
        <v>6</v>
      </c>
      <c r="T388">
        <v>2017.845879</v>
      </c>
      <c r="U388">
        <v>1476.3575530000001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5.6179E-2</v>
      </c>
      <c r="AG388">
        <v>4.0000000000000003E-5</v>
      </c>
      <c r="AH388" t="s">
        <v>11</v>
      </c>
      <c r="AI388">
        <v>0.937971</v>
      </c>
      <c r="AJ388">
        <v>1.01E-4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1000</v>
      </c>
      <c r="D389" t="s">
        <v>1</v>
      </c>
      <c r="E389">
        <v>0</v>
      </c>
      <c r="F389">
        <v>0</v>
      </c>
      <c r="G389" t="s">
        <v>2</v>
      </c>
      <c r="H389">
        <v>53611.825078000002</v>
      </c>
      <c r="I389">
        <v>961275.00134700001</v>
      </c>
      <c r="J389" t="s">
        <v>3</v>
      </c>
      <c r="K389">
        <v>53571.598280999999</v>
      </c>
      <c r="L389">
        <v>959917.356547</v>
      </c>
      <c r="M389" t="s">
        <v>4</v>
      </c>
      <c r="N389">
        <v>2512.0248729999998</v>
      </c>
      <c r="O389">
        <v>2145.363249</v>
      </c>
      <c r="P389" t="s">
        <v>5</v>
      </c>
      <c r="Q389">
        <v>0</v>
      </c>
      <c r="R389">
        <v>0</v>
      </c>
      <c r="S389" t="s">
        <v>6</v>
      </c>
      <c r="T389">
        <v>2304.5156449999999</v>
      </c>
      <c r="U389">
        <v>1723.9635479999999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5.5740999999999999E-2</v>
      </c>
      <c r="AG389">
        <v>3.3000000000000003E-5</v>
      </c>
      <c r="AH389" t="s">
        <v>11</v>
      </c>
      <c r="AI389">
        <v>0.93922899999999998</v>
      </c>
      <c r="AJ389">
        <v>1.16E-4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1125</v>
      </c>
      <c r="D390" t="s">
        <v>1</v>
      </c>
      <c r="E390">
        <v>0</v>
      </c>
      <c r="F390">
        <v>0</v>
      </c>
      <c r="G390" t="s">
        <v>2</v>
      </c>
      <c r="H390">
        <v>60345.962656000003</v>
      </c>
      <c r="I390">
        <v>1283784.686282</v>
      </c>
      <c r="J390" t="s">
        <v>3</v>
      </c>
      <c r="K390">
        <v>60300.689531000004</v>
      </c>
      <c r="L390">
        <v>1281936.41417</v>
      </c>
      <c r="M390" t="s">
        <v>4</v>
      </c>
      <c r="N390">
        <v>2827.3633300000001</v>
      </c>
      <c r="O390">
        <v>2893.1248999999998</v>
      </c>
      <c r="P390" t="s">
        <v>5</v>
      </c>
      <c r="Q390">
        <v>0</v>
      </c>
      <c r="R390">
        <v>0</v>
      </c>
      <c r="S390" t="s">
        <v>6</v>
      </c>
      <c r="T390">
        <v>2594.0926610000001</v>
      </c>
      <c r="U390">
        <v>2295.2181609999998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5.5024000000000003E-2</v>
      </c>
      <c r="AG390">
        <v>2.4000000000000001E-5</v>
      </c>
      <c r="AH390" t="s">
        <v>11</v>
      </c>
      <c r="AI390">
        <v>0.94024099999999999</v>
      </c>
      <c r="AJ390">
        <v>1.27E-4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1250</v>
      </c>
      <c r="D391" t="s">
        <v>1</v>
      </c>
      <c r="E391">
        <v>0</v>
      </c>
      <c r="F391">
        <v>0</v>
      </c>
      <c r="G391" t="s">
        <v>2</v>
      </c>
      <c r="H391">
        <v>67037.427890999999</v>
      </c>
      <c r="I391">
        <v>1590002.5465510001</v>
      </c>
      <c r="J391" t="s">
        <v>3</v>
      </c>
      <c r="K391">
        <v>66987.133828000005</v>
      </c>
      <c r="L391">
        <v>1587680.7844700001</v>
      </c>
      <c r="M391" t="s">
        <v>4</v>
      </c>
      <c r="N391">
        <v>3139.8095360000002</v>
      </c>
      <c r="O391">
        <v>3560.0153839999998</v>
      </c>
      <c r="P391" t="s">
        <v>5</v>
      </c>
      <c r="Q391">
        <v>0</v>
      </c>
      <c r="R391">
        <v>0</v>
      </c>
      <c r="S391" t="s">
        <v>6</v>
      </c>
      <c r="T391">
        <v>2881.7327289999998</v>
      </c>
      <c r="U391">
        <v>3001.1121750000002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5.4745000000000002E-2</v>
      </c>
      <c r="AG391">
        <v>2.0999999999999999E-5</v>
      </c>
      <c r="AH391" t="s">
        <v>11</v>
      </c>
      <c r="AI391">
        <v>0.94165200000000004</v>
      </c>
      <c r="AJ391">
        <v>1.35E-4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1375</v>
      </c>
      <c r="D392" t="s">
        <v>1</v>
      </c>
      <c r="E392">
        <v>0</v>
      </c>
      <c r="F392">
        <v>0</v>
      </c>
      <c r="G392" t="s">
        <v>2</v>
      </c>
      <c r="H392">
        <v>73776.112812000007</v>
      </c>
      <c r="I392">
        <v>1897948.9571710001</v>
      </c>
      <c r="J392" t="s">
        <v>3</v>
      </c>
      <c r="K392">
        <v>73720.741406000001</v>
      </c>
      <c r="L392">
        <v>1895191.98437</v>
      </c>
      <c r="M392" t="s">
        <v>4</v>
      </c>
      <c r="N392">
        <v>3455.4177340000001</v>
      </c>
      <c r="O392">
        <v>4319.125556</v>
      </c>
      <c r="P392" t="s">
        <v>5</v>
      </c>
      <c r="Q392">
        <v>0</v>
      </c>
      <c r="R392">
        <v>0</v>
      </c>
      <c r="S392" t="s">
        <v>6</v>
      </c>
      <c r="T392">
        <v>3171.3087650000002</v>
      </c>
      <c r="U392">
        <v>3596.0815250000001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5.4571000000000001E-2</v>
      </c>
      <c r="AG392">
        <v>2.0999999999999999E-5</v>
      </c>
      <c r="AH392" t="s">
        <v>11</v>
      </c>
      <c r="AI392">
        <v>0.94334099999999999</v>
      </c>
      <c r="AJ392">
        <v>1.4200000000000001E-4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1500</v>
      </c>
      <c r="D393" t="s">
        <v>1</v>
      </c>
      <c r="E393">
        <v>0</v>
      </c>
      <c r="F393">
        <v>0</v>
      </c>
      <c r="G393" t="s">
        <v>2</v>
      </c>
      <c r="H393">
        <v>80461.835311999996</v>
      </c>
      <c r="I393">
        <v>2300021.5694019999</v>
      </c>
      <c r="J393" t="s">
        <v>3</v>
      </c>
      <c r="K393">
        <v>80401.447969000001</v>
      </c>
      <c r="L393">
        <v>2296715.1125929998</v>
      </c>
      <c r="M393" t="s">
        <v>4</v>
      </c>
      <c r="N393">
        <v>3767.7178610000001</v>
      </c>
      <c r="O393">
        <v>5197.0848999999998</v>
      </c>
      <c r="P393" t="s">
        <v>5</v>
      </c>
      <c r="Q393">
        <v>0</v>
      </c>
      <c r="R393">
        <v>0</v>
      </c>
      <c r="S393" t="s">
        <v>6</v>
      </c>
      <c r="T393">
        <v>3457.7929979999999</v>
      </c>
      <c r="U393">
        <v>4276.6704010000003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5.4257E-2</v>
      </c>
      <c r="AG393">
        <v>1.5E-5</v>
      </c>
      <c r="AH393" t="s">
        <v>11</v>
      </c>
      <c r="AI393">
        <v>0.94345400000000001</v>
      </c>
      <c r="AJ393">
        <v>1.4100000000000001E-4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1625</v>
      </c>
      <c r="D394" t="s">
        <v>1</v>
      </c>
      <c r="E394">
        <v>0</v>
      </c>
      <c r="F394">
        <v>0</v>
      </c>
      <c r="G394" t="s">
        <v>2</v>
      </c>
      <c r="H394">
        <v>87161.595780999996</v>
      </c>
      <c r="I394">
        <v>2787133.7998990002</v>
      </c>
      <c r="J394" t="s">
        <v>3</v>
      </c>
      <c r="K394">
        <v>87096.179375000007</v>
      </c>
      <c r="L394">
        <v>2783082.1959409998</v>
      </c>
      <c r="M394" t="s">
        <v>4</v>
      </c>
      <c r="N394">
        <v>4080.9943549999998</v>
      </c>
      <c r="O394">
        <v>6189.4413050000003</v>
      </c>
      <c r="P394" t="s">
        <v>5</v>
      </c>
      <c r="Q394">
        <v>0</v>
      </c>
      <c r="R394">
        <v>0</v>
      </c>
      <c r="S394" t="s">
        <v>6</v>
      </c>
      <c r="T394">
        <v>3745.7730470000001</v>
      </c>
      <c r="U394">
        <v>5164.1741439999996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5.4195E-2</v>
      </c>
      <c r="AG394">
        <v>1.5E-5</v>
      </c>
      <c r="AH394" t="s">
        <v>11</v>
      </c>
      <c r="AI394">
        <v>0.94375900000000001</v>
      </c>
      <c r="AJ394">
        <v>1.3799999999999999E-4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1750</v>
      </c>
      <c r="D395" t="s">
        <v>1</v>
      </c>
      <c r="E395">
        <v>0</v>
      </c>
      <c r="F395">
        <v>0</v>
      </c>
      <c r="G395" t="s">
        <v>2</v>
      </c>
      <c r="H395">
        <v>93868.092187999995</v>
      </c>
      <c r="I395">
        <v>3034542.4924090002</v>
      </c>
      <c r="J395" t="s">
        <v>3</v>
      </c>
      <c r="K395">
        <v>93797.640780999995</v>
      </c>
      <c r="L395">
        <v>3030150.115276</v>
      </c>
      <c r="M395" t="s">
        <v>4</v>
      </c>
      <c r="N395">
        <v>4394.769961</v>
      </c>
      <c r="O395">
        <v>6514.9523570000001</v>
      </c>
      <c r="P395" t="s">
        <v>5</v>
      </c>
      <c r="Q395">
        <v>0</v>
      </c>
      <c r="R395">
        <v>0</v>
      </c>
      <c r="S395" t="s">
        <v>6</v>
      </c>
      <c r="T395">
        <v>4032.984312</v>
      </c>
      <c r="U395">
        <v>5728.5929489999999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5.4195E-2</v>
      </c>
      <c r="AG395">
        <v>1.5E-5</v>
      </c>
      <c r="AH395" t="s">
        <v>11</v>
      </c>
      <c r="AI395">
        <v>0.944299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1875</v>
      </c>
      <c r="D396" t="s">
        <v>1</v>
      </c>
      <c r="E396">
        <v>0</v>
      </c>
      <c r="F396">
        <v>0</v>
      </c>
      <c r="G396" t="s">
        <v>2</v>
      </c>
      <c r="H396">
        <v>100550.192656</v>
      </c>
      <c r="I396">
        <v>3520076.3817750001</v>
      </c>
      <c r="J396" t="s">
        <v>3</v>
      </c>
      <c r="K396">
        <v>100474.725469</v>
      </c>
      <c r="L396">
        <v>3514978.3758279998</v>
      </c>
      <c r="M396" t="s">
        <v>4</v>
      </c>
      <c r="N396">
        <v>4706.7566989999996</v>
      </c>
      <c r="O396">
        <v>7454.5546999999997</v>
      </c>
      <c r="P396" t="s">
        <v>5</v>
      </c>
      <c r="Q396">
        <v>0</v>
      </c>
      <c r="R396">
        <v>0</v>
      </c>
      <c r="S396" t="s">
        <v>6</v>
      </c>
      <c r="T396">
        <v>4319.9560350000002</v>
      </c>
      <c r="U396">
        <v>6686.6675830000004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5.4179999999999999E-2</v>
      </c>
      <c r="AG396">
        <v>1.5E-5</v>
      </c>
      <c r="AH396" t="s">
        <v>11</v>
      </c>
      <c r="AI396">
        <v>0.94466600000000001</v>
      </c>
      <c r="AJ396">
        <v>1.3899999999999999E-4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2000</v>
      </c>
      <c r="D397" t="s">
        <v>1</v>
      </c>
      <c r="E397">
        <v>0</v>
      </c>
      <c r="F397">
        <v>0</v>
      </c>
      <c r="G397" t="s">
        <v>2</v>
      </c>
      <c r="H397">
        <v>107312.094687</v>
      </c>
      <c r="I397">
        <v>4063330.729425</v>
      </c>
      <c r="J397" t="s">
        <v>3</v>
      </c>
      <c r="K397">
        <v>107231.30125</v>
      </c>
      <c r="L397">
        <v>4057674.3079280001</v>
      </c>
      <c r="M397" t="s">
        <v>4</v>
      </c>
      <c r="N397">
        <v>5023.1486720000003</v>
      </c>
      <c r="O397">
        <v>8437.6676169999992</v>
      </c>
      <c r="P397" t="s">
        <v>5</v>
      </c>
      <c r="Q397">
        <v>0</v>
      </c>
      <c r="R397">
        <v>0</v>
      </c>
      <c r="S397" t="s">
        <v>6</v>
      </c>
      <c r="T397">
        <v>4611.2578119999998</v>
      </c>
      <c r="U397">
        <v>7710.0669379999999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5.4163000000000003E-2</v>
      </c>
      <c r="AG397">
        <v>1.5E-5</v>
      </c>
      <c r="AH397" t="s">
        <v>11</v>
      </c>
      <c r="AI397">
        <v>0.94517300000000004</v>
      </c>
      <c r="AJ397">
        <v>1.3799999999999999E-4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2125</v>
      </c>
      <c r="D398" t="s">
        <v>1</v>
      </c>
      <c r="E398">
        <v>0</v>
      </c>
      <c r="F398">
        <v>0</v>
      </c>
      <c r="G398" t="s">
        <v>2</v>
      </c>
      <c r="H398">
        <v>114027.189531</v>
      </c>
      <c r="I398">
        <v>4289975.7096499996</v>
      </c>
      <c r="J398" t="s">
        <v>3</v>
      </c>
      <c r="K398">
        <v>113941.000312</v>
      </c>
      <c r="L398">
        <v>4285060.3569160001</v>
      </c>
      <c r="M398" t="s">
        <v>4</v>
      </c>
      <c r="N398">
        <v>5336.9045509999996</v>
      </c>
      <c r="O398">
        <v>8946.0122499999998</v>
      </c>
      <c r="P398" t="s">
        <v>5</v>
      </c>
      <c r="Q398">
        <v>0</v>
      </c>
      <c r="R398">
        <v>0</v>
      </c>
      <c r="S398" t="s">
        <v>6</v>
      </c>
      <c r="T398">
        <v>4899.863711</v>
      </c>
      <c r="U398">
        <v>8173.2965359999998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5.3767000000000002E-2</v>
      </c>
      <c r="AG398">
        <v>2.1999999999999999E-5</v>
      </c>
      <c r="AH398" t="s">
        <v>11</v>
      </c>
      <c r="AI398">
        <v>0.94536200000000004</v>
      </c>
      <c r="AJ398">
        <v>1.35E-4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2250</v>
      </c>
      <c r="D399" t="s">
        <v>1</v>
      </c>
      <c r="E399">
        <v>0</v>
      </c>
      <c r="F399">
        <v>0</v>
      </c>
      <c r="G399" t="s">
        <v>2</v>
      </c>
      <c r="H399">
        <v>120760.790781</v>
      </c>
      <c r="I399">
        <v>4735292.5730229998</v>
      </c>
      <c r="J399" t="s">
        <v>3</v>
      </c>
      <c r="K399">
        <v>120669.478906</v>
      </c>
      <c r="L399">
        <v>4729404.0143990004</v>
      </c>
      <c r="M399" t="s">
        <v>4</v>
      </c>
      <c r="N399">
        <v>5651.3161129999999</v>
      </c>
      <c r="O399">
        <v>9761.3000049999991</v>
      </c>
      <c r="P399" t="s">
        <v>5</v>
      </c>
      <c r="Q399">
        <v>0</v>
      </c>
      <c r="R399">
        <v>0</v>
      </c>
      <c r="S399" t="s">
        <v>6</v>
      </c>
      <c r="T399">
        <v>5189.19751</v>
      </c>
      <c r="U399">
        <v>8815.0981699999993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5.3617999999999999E-2</v>
      </c>
      <c r="AG399">
        <v>2.0999999999999999E-5</v>
      </c>
      <c r="AH399" t="s">
        <v>11</v>
      </c>
      <c r="AI399">
        <v>0.94640599999999997</v>
      </c>
      <c r="AJ399">
        <v>1.3300000000000001E-4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2375</v>
      </c>
      <c r="D400" t="s">
        <v>1</v>
      </c>
      <c r="E400">
        <v>0</v>
      </c>
      <c r="F400">
        <v>0</v>
      </c>
      <c r="G400" t="s">
        <v>2</v>
      </c>
      <c r="H400">
        <v>127525.21859400001</v>
      </c>
      <c r="I400">
        <v>5050888.7919619996</v>
      </c>
      <c r="J400" t="s">
        <v>3</v>
      </c>
      <c r="K400">
        <v>127428.663906</v>
      </c>
      <c r="L400">
        <v>5045330.8466400001</v>
      </c>
      <c r="M400" t="s">
        <v>4</v>
      </c>
      <c r="N400">
        <v>5968.0532320000002</v>
      </c>
      <c r="O400">
        <v>10513.354379</v>
      </c>
      <c r="P400" t="s">
        <v>5</v>
      </c>
      <c r="Q400">
        <v>0</v>
      </c>
      <c r="R400">
        <v>0</v>
      </c>
      <c r="S400" t="s">
        <v>6</v>
      </c>
      <c r="T400">
        <v>5480.0584570000001</v>
      </c>
      <c r="U400">
        <v>9498.0336370000005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5.3538000000000002E-2</v>
      </c>
      <c r="AG400">
        <v>2.0999999999999999E-5</v>
      </c>
      <c r="AH400" t="s">
        <v>11</v>
      </c>
      <c r="AI400">
        <v>0.94768799999999997</v>
      </c>
      <c r="AJ400">
        <v>1.3200000000000001E-4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2500</v>
      </c>
      <c r="D401" t="s">
        <v>1</v>
      </c>
      <c r="E401">
        <v>0</v>
      </c>
      <c r="F401">
        <v>0</v>
      </c>
      <c r="G401" t="s">
        <v>2</v>
      </c>
      <c r="H401">
        <v>134299.397031</v>
      </c>
      <c r="I401">
        <v>5721693.2613559999</v>
      </c>
      <c r="J401" t="s">
        <v>3</v>
      </c>
      <c r="K401">
        <v>134197.75015599999</v>
      </c>
      <c r="L401">
        <v>5715539.1413460001</v>
      </c>
      <c r="M401" t="s">
        <v>4</v>
      </c>
      <c r="N401">
        <v>6284.0831049999997</v>
      </c>
      <c r="O401">
        <v>11849.847933999999</v>
      </c>
      <c r="P401" t="s">
        <v>5</v>
      </c>
      <c r="Q401">
        <v>0</v>
      </c>
      <c r="R401">
        <v>0</v>
      </c>
      <c r="S401" t="s">
        <v>6</v>
      </c>
      <c r="T401">
        <v>5772.7520409999997</v>
      </c>
      <c r="U401">
        <v>10492.064586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5.3538000000000002E-2</v>
      </c>
      <c r="AG401">
        <v>2.0999999999999999E-5</v>
      </c>
      <c r="AH401" t="s">
        <v>11</v>
      </c>
      <c r="AI401">
        <v>0.94817399999999996</v>
      </c>
      <c r="AJ401">
        <v>1.2799999999999999E-4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125</v>
      </c>
      <c r="D402" t="s">
        <v>1</v>
      </c>
      <c r="E402">
        <v>0</v>
      </c>
      <c r="F402">
        <v>0</v>
      </c>
      <c r="G402" t="s">
        <v>2</v>
      </c>
      <c r="H402">
        <v>3645.0880269999998</v>
      </c>
      <c r="I402">
        <v>31187.644563000002</v>
      </c>
      <c r="J402" t="s">
        <v>3</v>
      </c>
      <c r="K402">
        <v>3641.9387839999999</v>
      </c>
      <c r="L402">
        <v>31134.183417</v>
      </c>
      <c r="M402" t="s">
        <v>4</v>
      </c>
      <c r="N402">
        <v>172.35876200000001</v>
      </c>
      <c r="O402">
        <v>62.255512000000003</v>
      </c>
      <c r="P402" t="s">
        <v>5</v>
      </c>
      <c r="Q402">
        <v>320.693063</v>
      </c>
      <c r="R402">
        <v>338.96102300000001</v>
      </c>
      <c r="S402" t="s">
        <v>6</v>
      </c>
      <c r="T402">
        <v>100.41392399999999</v>
      </c>
      <c r="U402">
        <v>26.251101999999999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7.2718000000000005E-2</v>
      </c>
      <c r="AG402">
        <v>1.4999999999999999E-4</v>
      </c>
      <c r="AH402" t="s">
        <v>11</v>
      </c>
      <c r="AI402">
        <v>0.92823800000000001</v>
      </c>
      <c r="AJ402">
        <v>6.3E-5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250</v>
      </c>
      <c r="D403" t="s">
        <v>1</v>
      </c>
      <c r="E403">
        <v>0</v>
      </c>
      <c r="F403">
        <v>0</v>
      </c>
      <c r="G403" t="s">
        <v>2</v>
      </c>
      <c r="H403">
        <v>7279.5928519999998</v>
      </c>
      <c r="I403">
        <v>47367.256289999998</v>
      </c>
      <c r="J403" t="s">
        <v>3</v>
      </c>
      <c r="K403">
        <v>7273.3097070000003</v>
      </c>
      <c r="L403">
        <v>47286.405816999999</v>
      </c>
      <c r="M403" t="s">
        <v>4</v>
      </c>
      <c r="N403">
        <v>344.296469</v>
      </c>
      <c r="O403">
        <v>97.172066999999998</v>
      </c>
      <c r="P403" t="s">
        <v>5</v>
      </c>
      <c r="Q403">
        <v>646.00249499999995</v>
      </c>
      <c r="R403">
        <v>652.81497999999999</v>
      </c>
      <c r="S403" t="s">
        <v>6</v>
      </c>
      <c r="T403">
        <v>201.317992</v>
      </c>
      <c r="U403">
        <v>68.189801000000003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6.9438E-2</v>
      </c>
      <c r="AG403">
        <v>1.63E-4</v>
      </c>
      <c r="AH403" t="s">
        <v>11</v>
      </c>
      <c r="AI403">
        <v>0.93272999999999995</v>
      </c>
      <c r="AJ403">
        <v>5.0000000000000002E-5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375</v>
      </c>
      <c r="D404" t="s">
        <v>1</v>
      </c>
      <c r="E404">
        <v>0</v>
      </c>
      <c r="F404">
        <v>0</v>
      </c>
      <c r="G404" t="s">
        <v>2</v>
      </c>
      <c r="H404">
        <v>10904.021699000001</v>
      </c>
      <c r="I404">
        <v>79686.708417999995</v>
      </c>
      <c r="J404" t="s">
        <v>3</v>
      </c>
      <c r="K404">
        <v>10894.613729999999</v>
      </c>
      <c r="L404">
        <v>79550.331023000006</v>
      </c>
      <c r="M404" t="s">
        <v>4</v>
      </c>
      <c r="N404">
        <v>516.06223</v>
      </c>
      <c r="O404">
        <v>171.907151</v>
      </c>
      <c r="P404" t="s">
        <v>5</v>
      </c>
      <c r="Q404">
        <v>970.85391500000003</v>
      </c>
      <c r="R404">
        <v>790.72345399999995</v>
      </c>
      <c r="S404" t="s">
        <v>6</v>
      </c>
      <c r="T404">
        <v>302.00823800000001</v>
      </c>
      <c r="U404">
        <v>113.02919199999999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6.2889E-2</v>
      </c>
      <c r="AG404">
        <v>1.34E-4</v>
      </c>
      <c r="AH404" t="s">
        <v>11</v>
      </c>
      <c r="AI404">
        <v>0.934114</v>
      </c>
      <c r="AJ404">
        <v>6.0000000000000002E-5</v>
      </c>
      <c r="AK404" t="s">
        <v>12</v>
      </c>
      <c r="AL404">
        <v>8.68</v>
      </c>
      <c r="AM404">
        <v>3691.7775999999999</v>
      </c>
    </row>
    <row r="405" spans="1:39" x14ac:dyDescent="0.25">
      <c r="A405" t="s">
        <v>23</v>
      </c>
      <c r="B405">
        <v>4</v>
      </c>
      <c r="C405">
        <v>500</v>
      </c>
      <c r="D405" t="s">
        <v>1</v>
      </c>
      <c r="E405">
        <v>0</v>
      </c>
      <c r="F405">
        <v>0</v>
      </c>
      <c r="G405" t="s">
        <v>2</v>
      </c>
      <c r="H405">
        <v>14508.720566</v>
      </c>
      <c r="I405">
        <v>117297.00266</v>
      </c>
      <c r="J405" t="s">
        <v>3</v>
      </c>
      <c r="K405">
        <v>14496.201483999999</v>
      </c>
      <c r="L405">
        <v>117095.29779700001</v>
      </c>
      <c r="M405" t="s">
        <v>4</v>
      </c>
      <c r="N405">
        <v>686.66669400000001</v>
      </c>
      <c r="O405">
        <v>262.72743000000003</v>
      </c>
      <c r="P405" t="s">
        <v>5</v>
      </c>
      <c r="Q405">
        <v>1293.898267</v>
      </c>
      <c r="R405">
        <v>1041.1509739999999</v>
      </c>
      <c r="S405" t="s">
        <v>6</v>
      </c>
      <c r="T405">
        <v>400.91565700000001</v>
      </c>
      <c r="U405">
        <v>133.48310499999999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6.1789999999999998E-2</v>
      </c>
      <c r="AG405">
        <v>1.2999999999999999E-4</v>
      </c>
      <c r="AH405" t="s">
        <v>11</v>
      </c>
      <c r="AI405">
        <v>0.93506500000000004</v>
      </c>
      <c r="AJ405">
        <v>6.7999999999999999E-5</v>
      </c>
      <c r="AK405" t="s">
        <v>12</v>
      </c>
      <c r="AL405">
        <v>21.06</v>
      </c>
      <c r="AM405">
        <v>5891.8163999999997</v>
      </c>
    </row>
    <row r="406" spans="1:39" x14ac:dyDescent="0.25">
      <c r="A406" t="s">
        <v>23</v>
      </c>
      <c r="B406">
        <v>5</v>
      </c>
      <c r="C406">
        <v>625</v>
      </c>
      <c r="D406" t="s">
        <v>1</v>
      </c>
      <c r="E406">
        <v>0</v>
      </c>
      <c r="F406">
        <v>0</v>
      </c>
      <c r="G406" t="s">
        <v>2</v>
      </c>
      <c r="H406">
        <v>18159.023125</v>
      </c>
      <c r="I406">
        <v>182925.934767</v>
      </c>
      <c r="J406" t="s">
        <v>3</v>
      </c>
      <c r="K406">
        <v>18143.358828</v>
      </c>
      <c r="L406">
        <v>182616.37414900001</v>
      </c>
      <c r="M406" t="s">
        <v>4</v>
      </c>
      <c r="N406">
        <v>859.14702899999997</v>
      </c>
      <c r="O406">
        <v>381.38153799999998</v>
      </c>
      <c r="P406" t="s">
        <v>5</v>
      </c>
      <c r="Q406">
        <v>1621.909236</v>
      </c>
      <c r="R406">
        <v>1854.4010470000001</v>
      </c>
      <c r="S406" t="s">
        <v>6</v>
      </c>
      <c r="T406">
        <v>501.22427099999999</v>
      </c>
      <c r="U406">
        <v>182.77291700000001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5.9160999999999998E-2</v>
      </c>
      <c r="AG406">
        <v>9.0000000000000006E-5</v>
      </c>
      <c r="AH406" t="s">
        <v>11</v>
      </c>
      <c r="AI406">
        <v>0.93567999999999996</v>
      </c>
      <c r="AJ406">
        <v>6.4999999999999994E-5</v>
      </c>
      <c r="AK406" t="s">
        <v>12</v>
      </c>
      <c r="AL406">
        <v>21.06</v>
      </c>
      <c r="AM406">
        <v>5891.8163999999997</v>
      </c>
    </row>
    <row r="407" spans="1:39" x14ac:dyDescent="0.25">
      <c r="A407" t="s">
        <v>23</v>
      </c>
      <c r="B407">
        <v>6</v>
      </c>
      <c r="C407">
        <v>750</v>
      </c>
      <c r="D407" t="s">
        <v>1</v>
      </c>
      <c r="E407">
        <v>0</v>
      </c>
      <c r="F407">
        <v>0</v>
      </c>
      <c r="G407" t="s">
        <v>2</v>
      </c>
      <c r="H407">
        <v>21781.543945000001</v>
      </c>
      <c r="I407">
        <v>214290.77481900001</v>
      </c>
      <c r="J407" t="s">
        <v>3</v>
      </c>
      <c r="K407">
        <v>21762.756367000002</v>
      </c>
      <c r="L407">
        <v>213928.16208099999</v>
      </c>
      <c r="M407" t="s">
        <v>4</v>
      </c>
      <c r="N407">
        <v>1030.962863</v>
      </c>
      <c r="O407">
        <v>412.17502999999999</v>
      </c>
      <c r="P407" t="s">
        <v>5</v>
      </c>
      <c r="Q407">
        <v>1947.814766</v>
      </c>
      <c r="R407">
        <v>1829.57728</v>
      </c>
      <c r="S407" t="s">
        <v>6</v>
      </c>
      <c r="T407">
        <v>601.52563099999998</v>
      </c>
      <c r="U407">
        <v>240.85575700000001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5.6675000000000003E-2</v>
      </c>
      <c r="AG407">
        <v>5.0000000000000002E-5</v>
      </c>
      <c r="AH407" t="s">
        <v>11</v>
      </c>
      <c r="AI407">
        <v>0.93594999999999995</v>
      </c>
      <c r="AJ407">
        <v>6.3999999999999997E-5</v>
      </c>
      <c r="AK407" t="s">
        <v>12</v>
      </c>
      <c r="AL407">
        <v>21.06</v>
      </c>
      <c r="AM407">
        <v>5891.8163999999997</v>
      </c>
    </row>
    <row r="408" spans="1:39" x14ac:dyDescent="0.25">
      <c r="A408" t="s">
        <v>23</v>
      </c>
      <c r="B408">
        <v>7</v>
      </c>
      <c r="C408">
        <v>875</v>
      </c>
      <c r="D408" t="s">
        <v>1</v>
      </c>
      <c r="E408">
        <v>0</v>
      </c>
      <c r="F408">
        <v>0</v>
      </c>
      <c r="G408" t="s">
        <v>2</v>
      </c>
      <c r="H408">
        <v>25418.370391</v>
      </c>
      <c r="I408">
        <v>264963.74667999998</v>
      </c>
      <c r="J408" t="s">
        <v>3</v>
      </c>
      <c r="K408">
        <v>25396.450897999999</v>
      </c>
      <c r="L408">
        <v>264514.35470299999</v>
      </c>
      <c r="M408" t="s">
        <v>4</v>
      </c>
      <c r="N408">
        <v>1202.698447</v>
      </c>
      <c r="O408">
        <v>526.82623799999999</v>
      </c>
      <c r="P408" t="s">
        <v>5</v>
      </c>
      <c r="Q408">
        <v>2272.5300000000002</v>
      </c>
      <c r="R408">
        <v>2247.404532</v>
      </c>
      <c r="S408" t="s">
        <v>6</v>
      </c>
      <c r="T408">
        <v>701.81947300000002</v>
      </c>
      <c r="U408">
        <v>255.63378499999999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5.5898000000000003E-2</v>
      </c>
      <c r="AG408">
        <v>3.4999999999999997E-5</v>
      </c>
      <c r="AH408" t="s">
        <v>11</v>
      </c>
      <c r="AI408">
        <v>0.93714299999999995</v>
      </c>
      <c r="AJ408">
        <v>8.5000000000000006E-5</v>
      </c>
      <c r="AK408" t="s">
        <v>12</v>
      </c>
      <c r="AL408">
        <v>35.14</v>
      </c>
      <c r="AM408">
        <v>10807.440399999999</v>
      </c>
    </row>
    <row r="409" spans="1:39" x14ac:dyDescent="0.25">
      <c r="A409" t="s">
        <v>23</v>
      </c>
      <c r="B409">
        <v>8</v>
      </c>
      <c r="C409">
        <v>1000</v>
      </c>
      <c r="D409" t="s">
        <v>1</v>
      </c>
      <c r="E409">
        <v>0</v>
      </c>
      <c r="F409">
        <v>0</v>
      </c>
      <c r="G409" t="s">
        <v>2</v>
      </c>
      <c r="H409">
        <v>29037.140780999998</v>
      </c>
      <c r="I409">
        <v>298656.14267500001</v>
      </c>
      <c r="J409" t="s">
        <v>3</v>
      </c>
      <c r="K409">
        <v>29012.100194999999</v>
      </c>
      <c r="L409">
        <v>298148.20934</v>
      </c>
      <c r="M409" t="s">
        <v>4</v>
      </c>
      <c r="N409">
        <v>1373.6993869999999</v>
      </c>
      <c r="O409">
        <v>587.97385899999995</v>
      </c>
      <c r="P409" t="s">
        <v>5</v>
      </c>
      <c r="Q409">
        <v>2596.6647509999998</v>
      </c>
      <c r="R409">
        <v>2722.8300060000001</v>
      </c>
      <c r="S409" t="s">
        <v>6</v>
      </c>
      <c r="T409">
        <v>801.930162</v>
      </c>
      <c r="U409">
        <v>277.43443400000001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5.5624E-2</v>
      </c>
      <c r="AG409">
        <v>3.3000000000000003E-5</v>
      </c>
      <c r="AH409" t="s">
        <v>11</v>
      </c>
      <c r="AI409">
        <v>0.93764899999999995</v>
      </c>
      <c r="AJ409">
        <v>9.2E-5</v>
      </c>
      <c r="AK409" t="s">
        <v>12</v>
      </c>
      <c r="AL409">
        <v>41.14</v>
      </c>
      <c r="AM409">
        <v>12149.760399999999</v>
      </c>
    </row>
    <row r="410" spans="1:39" x14ac:dyDescent="0.25">
      <c r="A410" t="s">
        <v>23</v>
      </c>
      <c r="B410">
        <v>9</v>
      </c>
      <c r="C410">
        <v>1125</v>
      </c>
      <c r="D410" t="s">
        <v>1</v>
      </c>
      <c r="E410">
        <v>0</v>
      </c>
      <c r="F410">
        <v>0</v>
      </c>
      <c r="G410" t="s">
        <v>2</v>
      </c>
      <c r="H410">
        <v>32696.255625000002</v>
      </c>
      <c r="I410">
        <v>373955.786287</v>
      </c>
      <c r="J410" t="s">
        <v>3</v>
      </c>
      <c r="K410">
        <v>32668.059375000001</v>
      </c>
      <c r="L410">
        <v>373316.47280699998</v>
      </c>
      <c r="M410" t="s">
        <v>4</v>
      </c>
      <c r="N410">
        <v>1546.0610690000001</v>
      </c>
      <c r="O410">
        <v>751.81899699999997</v>
      </c>
      <c r="P410" t="s">
        <v>5</v>
      </c>
      <c r="Q410">
        <v>2922.9747069999999</v>
      </c>
      <c r="R410">
        <v>3259.78071</v>
      </c>
      <c r="S410" t="s">
        <v>6</v>
      </c>
      <c r="T410">
        <v>903.55873699999995</v>
      </c>
      <c r="U410">
        <v>313.05486100000002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5.5544000000000003E-2</v>
      </c>
      <c r="AG410">
        <v>3.3000000000000003E-5</v>
      </c>
      <c r="AH410" t="s">
        <v>11</v>
      </c>
      <c r="AI410">
        <v>0.93819900000000001</v>
      </c>
      <c r="AJ410">
        <v>1E-4</v>
      </c>
      <c r="AK410" t="s">
        <v>12</v>
      </c>
      <c r="AL410">
        <v>52.36</v>
      </c>
      <c r="AM410">
        <v>16192.7104</v>
      </c>
    </row>
    <row r="411" spans="1:39" x14ac:dyDescent="0.25">
      <c r="A411" t="s">
        <v>23</v>
      </c>
      <c r="B411">
        <v>10</v>
      </c>
      <c r="C411">
        <v>1250</v>
      </c>
      <c r="D411" t="s">
        <v>1</v>
      </c>
      <c r="E411">
        <v>0</v>
      </c>
      <c r="F411">
        <v>0</v>
      </c>
      <c r="G411" t="s">
        <v>2</v>
      </c>
      <c r="H411">
        <v>36329.114687000001</v>
      </c>
      <c r="I411">
        <v>431871.27783099998</v>
      </c>
      <c r="J411" t="s">
        <v>3</v>
      </c>
      <c r="K411">
        <v>36297.790625000001</v>
      </c>
      <c r="L411">
        <v>431133.71934700001</v>
      </c>
      <c r="M411" t="s">
        <v>4</v>
      </c>
      <c r="N411">
        <v>1717.506089</v>
      </c>
      <c r="O411">
        <v>889.82361000000003</v>
      </c>
      <c r="P411" t="s">
        <v>5</v>
      </c>
      <c r="Q411">
        <v>3246.7808450000002</v>
      </c>
      <c r="R411">
        <v>3463.7533870000002</v>
      </c>
      <c r="S411" t="s">
        <v>6</v>
      </c>
      <c r="T411">
        <v>1003.404906</v>
      </c>
      <c r="U411">
        <v>342.78788900000001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5.491E-2</v>
      </c>
      <c r="AG411">
        <v>1.7E-5</v>
      </c>
      <c r="AH411" t="s">
        <v>11</v>
      </c>
      <c r="AI411">
        <v>0.93844399999999994</v>
      </c>
      <c r="AJ411">
        <v>1.07E-4</v>
      </c>
      <c r="AK411" t="s">
        <v>12</v>
      </c>
      <c r="AL411">
        <v>82.48</v>
      </c>
      <c r="AM411">
        <v>28412.9696</v>
      </c>
    </row>
    <row r="412" spans="1:39" x14ac:dyDescent="0.25">
      <c r="A412" t="s">
        <v>23</v>
      </c>
      <c r="B412">
        <v>11</v>
      </c>
      <c r="C412">
        <v>1375</v>
      </c>
      <c r="D412" t="s">
        <v>1</v>
      </c>
      <c r="E412">
        <v>0</v>
      </c>
      <c r="F412">
        <v>0</v>
      </c>
      <c r="G412" t="s">
        <v>2</v>
      </c>
      <c r="H412">
        <v>39975.385546999998</v>
      </c>
      <c r="I412">
        <v>447337.30782799999</v>
      </c>
      <c r="J412" t="s">
        <v>3</v>
      </c>
      <c r="K412">
        <v>39940.922187999997</v>
      </c>
      <c r="L412">
        <v>446583.09584600001</v>
      </c>
      <c r="M412" t="s">
        <v>4</v>
      </c>
      <c r="N412">
        <v>1890.526875</v>
      </c>
      <c r="O412">
        <v>906.37377300000003</v>
      </c>
      <c r="P412" t="s">
        <v>5</v>
      </c>
      <c r="Q412">
        <v>3573.0566650000001</v>
      </c>
      <c r="R412">
        <v>3768.4359899999999</v>
      </c>
      <c r="S412" t="s">
        <v>6</v>
      </c>
      <c r="T412">
        <v>1102.8169089999999</v>
      </c>
      <c r="U412">
        <v>336.80955999999998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5.4654000000000001E-2</v>
      </c>
      <c r="AG412">
        <v>1.5E-5</v>
      </c>
      <c r="AH412" t="s">
        <v>11</v>
      </c>
      <c r="AI412">
        <v>0.93927300000000002</v>
      </c>
      <c r="AJ412">
        <v>1.18E-4</v>
      </c>
      <c r="AK412" t="s">
        <v>12</v>
      </c>
      <c r="AL412">
        <v>94.98</v>
      </c>
      <c r="AM412">
        <v>37969.619599999998</v>
      </c>
    </row>
    <row r="413" spans="1:39" x14ac:dyDescent="0.25">
      <c r="A413" t="s">
        <v>23</v>
      </c>
      <c r="B413">
        <v>12</v>
      </c>
      <c r="C413">
        <v>1500</v>
      </c>
      <c r="D413" t="s">
        <v>1</v>
      </c>
      <c r="E413">
        <v>0</v>
      </c>
      <c r="F413">
        <v>0</v>
      </c>
      <c r="G413" t="s">
        <v>2</v>
      </c>
      <c r="H413">
        <v>43638.464765999997</v>
      </c>
      <c r="I413">
        <v>493920.64944800001</v>
      </c>
      <c r="J413" t="s">
        <v>3</v>
      </c>
      <c r="K413">
        <v>43600.836483999999</v>
      </c>
      <c r="L413">
        <v>493095.592191</v>
      </c>
      <c r="M413" t="s">
        <v>4</v>
      </c>
      <c r="N413">
        <v>2063.3453690000001</v>
      </c>
      <c r="O413">
        <v>1025.258906</v>
      </c>
      <c r="P413" t="s">
        <v>5</v>
      </c>
      <c r="Q413">
        <v>3901.4775100000002</v>
      </c>
      <c r="R413">
        <v>4434.1686529999997</v>
      </c>
      <c r="S413" t="s">
        <v>6</v>
      </c>
      <c r="T413">
        <v>1202.730605</v>
      </c>
      <c r="U413">
        <v>379.55920900000001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5.4490999999999998E-2</v>
      </c>
      <c r="AG413">
        <v>1.2999999999999999E-5</v>
      </c>
      <c r="AH413" t="s">
        <v>11</v>
      </c>
      <c r="AI413">
        <v>0.93986400000000003</v>
      </c>
      <c r="AJ413">
        <v>1.2999999999999999E-4</v>
      </c>
      <c r="AK413" t="s">
        <v>12</v>
      </c>
      <c r="AL413">
        <v>127.3</v>
      </c>
      <c r="AM413">
        <v>45501.77</v>
      </c>
    </row>
    <row r="414" spans="1:39" x14ac:dyDescent="0.25">
      <c r="A414" t="s">
        <v>23</v>
      </c>
      <c r="B414">
        <v>13</v>
      </c>
      <c r="C414">
        <v>1625</v>
      </c>
      <c r="D414" t="s">
        <v>1</v>
      </c>
      <c r="E414">
        <v>0</v>
      </c>
      <c r="F414">
        <v>0</v>
      </c>
      <c r="G414" t="s">
        <v>2</v>
      </c>
      <c r="H414">
        <v>47297.526328</v>
      </c>
      <c r="I414">
        <v>503376.252973</v>
      </c>
      <c r="J414" t="s">
        <v>3</v>
      </c>
      <c r="K414">
        <v>47256.748983999998</v>
      </c>
      <c r="L414">
        <v>502529.71525399998</v>
      </c>
      <c r="M414" t="s">
        <v>4</v>
      </c>
      <c r="N414">
        <v>2237.4372709999998</v>
      </c>
      <c r="O414">
        <v>1090.5032389999999</v>
      </c>
      <c r="P414" t="s">
        <v>5</v>
      </c>
      <c r="Q414">
        <v>4227.7475489999997</v>
      </c>
      <c r="R414">
        <v>4328.1391219999996</v>
      </c>
      <c r="S414" t="s">
        <v>6</v>
      </c>
      <c r="T414">
        <v>1302.2339750000001</v>
      </c>
      <c r="U414">
        <v>406.16653000000002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5.4191999999999997E-2</v>
      </c>
      <c r="AG414">
        <v>1.5E-5</v>
      </c>
      <c r="AH414" t="s">
        <v>11</v>
      </c>
      <c r="AI414">
        <v>0.94084400000000001</v>
      </c>
      <c r="AJ414">
        <v>1.36E-4</v>
      </c>
      <c r="AK414" t="s">
        <v>12</v>
      </c>
      <c r="AL414">
        <v>139.68</v>
      </c>
      <c r="AM414">
        <v>52194.577599999997</v>
      </c>
    </row>
    <row r="415" spans="1:39" x14ac:dyDescent="0.25">
      <c r="A415" t="s">
        <v>23</v>
      </c>
      <c r="B415">
        <v>14</v>
      </c>
      <c r="C415">
        <v>1750</v>
      </c>
      <c r="D415" t="s">
        <v>1</v>
      </c>
      <c r="E415">
        <v>0</v>
      </c>
      <c r="F415">
        <v>0</v>
      </c>
      <c r="G415" t="s">
        <v>2</v>
      </c>
      <c r="H415">
        <v>50943.497656</v>
      </c>
      <c r="I415">
        <v>530923.14808199997</v>
      </c>
      <c r="J415" t="s">
        <v>3</v>
      </c>
      <c r="K415">
        <v>50899.572187999998</v>
      </c>
      <c r="L415">
        <v>530029.83952899999</v>
      </c>
      <c r="M415" t="s">
        <v>4</v>
      </c>
      <c r="N415">
        <v>2409.696821</v>
      </c>
      <c r="O415">
        <v>1203.39255</v>
      </c>
      <c r="P415" t="s">
        <v>5</v>
      </c>
      <c r="Q415">
        <v>4558.2713869999998</v>
      </c>
      <c r="R415">
        <v>4563.1319519999997</v>
      </c>
      <c r="S415" t="s">
        <v>6</v>
      </c>
      <c r="T415">
        <v>1401.3719630000001</v>
      </c>
      <c r="U415">
        <v>445.60548199999999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5.4184999999999997E-2</v>
      </c>
      <c r="AG415">
        <v>1.5E-5</v>
      </c>
      <c r="AH415" t="s">
        <v>11</v>
      </c>
      <c r="AI415">
        <v>0.94087299999999996</v>
      </c>
      <c r="AJ415">
        <v>1.36E-4</v>
      </c>
      <c r="AK415" t="s">
        <v>12</v>
      </c>
      <c r="AL415">
        <v>179.36</v>
      </c>
      <c r="AM415">
        <v>63293.2304</v>
      </c>
    </row>
    <row r="416" spans="1:39" x14ac:dyDescent="0.25">
      <c r="A416" t="s">
        <v>23</v>
      </c>
      <c r="B416">
        <v>15</v>
      </c>
      <c r="C416">
        <v>1875</v>
      </c>
      <c r="D416" t="s">
        <v>1</v>
      </c>
      <c r="E416">
        <v>0</v>
      </c>
      <c r="F416">
        <v>0</v>
      </c>
      <c r="G416" t="s">
        <v>2</v>
      </c>
      <c r="H416">
        <v>54584.794219000003</v>
      </c>
      <c r="I416">
        <v>577408.98303799995</v>
      </c>
      <c r="J416" t="s">
        <v>3</v>
      </c>
      <c r="K416">
        <v>54537.728359000001</v>
      </c>
      <c r="L416">
        <v>576439.90833500004</v>
      </c>
      <c r="M416" t="s">
        <v>4</v>
      </c>
      <c r="N416">
        <v>2582.5269290000001</v>
      </c>
      <c r="O416">
        <v>1433.0215209999999</v>
      </c>
      <c r="P416" t="s">
        <v>5</v>
      </c>
      <c r="Q416">
        <v>4887.7352730000002</v>
      </c>
      <c r="R416">
        <v>4732.7376350000004</v>
      </c>
      <c r="S416" t="s">
        <v>6</v>
      </c>
      <c r="T416">
        <v>1500.3715769999999</v>
      </c>
      <c r="U416">
        <v>493.54379899999998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5.4101000000000003E-2</v>
      </c>
      <c r="AG416">
        <v>1.5E-5</v>
      </c>
      <c r="AH416" t="s">
        <v>11</v>
      </c>
      <c r="AI416">
        <v>0.94107499999999999</v>
      </c>
      <c r="AJ416">
        <v>1.3999999999999999E-4</v>
      </c>
      <c r="AK416" t="s">
        <v>12</v>
      </c>
      <c r="AL416">
        <v>208.28</v>
      </c>
      <c r="AM416">
        <v>63441.601600000002</v>
      </c>
    </row>
    <row r="417" spans="1:39" x14ac:dyDescent="0.25">
      <c r="A417" t="s">
        <v>23</v>
      </c>
      <c r="B417">
        <v>16</v>
      </c>
      <c r="C417">
        <v>2000</v>
      </c>
      <c r="D417" t="s">
        <v>1</v>
      </c>
      <c r="E417">
        <v>0</v>
      </c>
      <c r="F417">
        <v>0</v>
      </c>
      <c r="G417" t="s">
        <v>2</v>
      </c>
      <c r="H417">
        <v>58233.433594000002</v>
      </c>
      <c r="I417">
        <v>594508.06521799997</v>
      </c>
      <c r="J417" t="s">
        <v>3</v>
      </c>
      <c r="K417">
        <v>58183.226406000002</v>
      </c>
      <c r="L417">
        <v>593511.09347800002</v>
      </c>
      <c r="M417" t="s">
        <v>4</v>
      </c>
      <c r="N417">
        <v>2754.7612159999999</v>
      </c>
      <c r="O417">
        <v>1610.9419339999999</v>
      </c>
      <c r="P417" t="s">
        <v>5</v>
      </c>
      <c r="Q417">
        <v>5218.0278710000002</v>
      </c>
      <c r="R417">
        <v>4524.9920579999998</v>
      </c>
      <c r="S417" t="s">
        <v>6</v>
      </c>
      <c r="T417">
        <v>1600.2744869999999</v>
      </c>
      <c r="U417">
        <v>490.982527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5.3976000000000003E-2</v>
      </c>
      <c r="AG417">
        <v>1.5E-5</v>
      </c>
      <c r="AH417" t="s">
        <v>11</v>
      </c>
      <c r="AI417">
        <v>0.94251200000000002</v>
      </c>
      <c r="AJ417">
        <v>1.4799999999999999E-4</v>
      </c>
      <c r="AK417" t="s">
        <v>12</v>
      </c>
      <c r="AL417">
        <v>240.9</v>
      </c>
      <c r="AM417">
        <v>63172.17</v>
      </c>
    </row>
    <row r="418" spans="1:39" x14ac:dyDescent="0.25">
      <c r="A418" t="s">
        <v>23</v>
      </c>
      <c r="B418">
        <v>17</v>
      </c>
      <c r="C418">
        <v>2125</v>
      </c>
      <c r="D418" t="s">
        <v>1</v>
      </c>
      <c r="E418">
        <v>0</v>
      </c>
      <c r="F418">
        <v>0</v>
      </c>
      <c r="G418" t="s">
        <v>2</v>
      </c>
      <c r="H418">
        <v>61887.771718999997</v>
      </c>
      <c r="I418">
        <v>617799.72347099998</v>
      </c>
      <c r="J418" t="s">
        <v>3</v>
      </c>
      <c r="K418">
        <v>61834.416094</v>
      </c>
      <c r="L418">
        <v>616763.94094100001</v>
      </c>
      <c r="M418" t="s">
        <v>4</v>
      </c>
      <c r="N418">
        <v>2927.6254300000001</v>
      </c>
      <c r="O418">
        <v>1705.2663700000001</v>
      </c>
      <c r="P418" t="s">
        <v>5</v>
      </c>
      <c r="Q418">
        <v>5548.0441209999999</v>
      </c>
      <c r="R418">
        <v>4857.5661129999999</v>
      </c>
      <c r="S418" t="s">
        <v>6</v>
      </c>
      <c r="T418">
        <v>1699.703176</v>
      </c>
      <c r="U418">
        <v>509.460441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5.3962999999999997E-2</v>
      </c>
      <c r="AG418">
        <v>1.5E-5</v>
      </c>
      <c r="AH418" t="s">
        <v>11</v>
      </c>
      <c r="AI418">
        <v>0.94351700000000005</v>
      </c>
      <c r="AJ418">
        <v>1.4100000000000001E-4</v>
      </c>
      <c r="AK418" t="s">
        <v>12</v>
      </c>
      <c r="AL418">
        <v>266.22000000000003</v>
      </c>
      <c r="AM418">
        <v>79491.731599999999</v>
      </c>
    </row>
    <row r="419" spans="1:39" x14ac:dyDescent="0.25">
      <c r="A419" t="s">
        <v>23</v>
      </c>
      <c r="B419">
        <v>18</v>
      </c>
      <c r="C419">
        <v>2250</v>
      </c>
      <c r="D419" t="s">
        <v>1</v>
      </c>
      <c r="E419">
        <v>0</v>
      </c>
      <c r="F419">
        <v>0</v>
      </c>
      <c r="G419" t="s">
        <v>2</v>
      </c>
      <c r="H419">
        <v>65551.901328000007</v>
      </c>
      <c r="I419">
        <v>623744.27912099997</v>
      </c>
      <c r="J419" t="s">
        <v>3</v>
      </c>
      <c r="K419">
        <v>65495.390156000001</v>
      </c>
      <c r="L419">
        <v>622703.89310500002</v>
      </c>
      <c r="M419" t="s">
        <v>4</v>
      </c>
      <c r="N419">
        <v>3100.7288530000001</v>
      </c>
      <c r="O419">
        <v>1788.190805</v>
      </c>
      <c r="P419" t="s">
        <v>5</v>
      </c>
      <c r="Q419">
        <v>5880.3469919999998</v>
      </c>
      <c r="R419">
        <v>4622.0627850000001</v>
      </c>
      <c r="S419" t="s">
        <v>6</v>
      </c>
      <c r="T419">
        <v>1799.6887280000001</v>
      </c>
      <c r="U419">
        <v>494.56812500000001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5.3947000000000002E-2</v>
      </c>
      <c r="AG419">
        <v>1.5E-5</v>
      </c>
      <c r="AH419" t="s">
        <v>11</v>
      </c>
      <c r="AI419">
        <v>0.94420599999999999</v>
      </c>
      <c r="AJ419">
        <v>1.3799999999999999E-4</v>
      </c>
      <c r="AK419" t="s">
        <v>12</v>
      </c>
      <c r="AL419">
        <v>290.08</v>
      </c>
      <c r="AM419">
        <v>81124.193599999999</v>
      </c>
    </row>
    <row r="420" spans="1:39" x14ac:dyDescent="0.25">
      <c r="A420" t="s">
        <v>23</v>
      </c>
      <c r="B420">
        <v>19</v>
      </c>
      <c r="C420">
        <v>2375</v>
      </c>
      <c r="D420" t="s">
        <v>1</v>
      </c>
      <c r="E420">
        <v>0</v>
      </c>
      <c r="F420">
        <v>0</v>
      </c>
      <c r="G420" t="s">
        <v>2</v>
      </c>
      <c r="H420">
        <v>69253.030937999996</v>
      </c>
      <c r="I420">
        <v>698910.244205</v>
      </c>
      <c r="J420" t="s">
        <v>3</v>
      </c>
      <c r="K420">
        <v>69193.336249999993</v>
      </c>
      <c r="L420">
        <v>697740.41932400002</v>
      </c>
      <c r="M420" t="s">
        <v>4</v>
      </c>
      <c r="N420">
        <v>3275.8393120000001</v>
      </c>
      <c r="O420">
        <v>1891.1556</v>
      </c>
      <c r="P420" t="s">
        <v>5</v>
      </c>
      <c r="Q420">
        <v>6216.0481639999998</v>
      </c>
      <c r="R420">
        <v>4826.4564399999999</v>
      </c>
      <c r="S420" t="s">
        <v>6</v>
      </c>
      <c r="T420">
        <v>1900.896099</v>
      </c>
      <c r="U420">
        <v>539.66343300000005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5.3402999999999999E-2</v>
      </c>
      <c r="AG420">
        <v>2.0999999999999999E-5</v>
      </c>
      <c r="AH420" t="s">
        <v>11</v>
      </c>
      <c r="AI420">
        <v>0.94421100000000002</v>
      </c>
      <c r="AJ420">
        <v>1.3799999999999999E-4</v>
      </c>
      <c r="AK420" t="s">
        <v>12</v>
      </c>
      <c r="AL420">
        <v>328.22</v>
      </c>
      <c r="AM420">
        <v>89818.371599999999</v>
      </c>
    </row>
    <row r="421" spans="1:39" x14ac:dyDescent="0.25">
      <c r="A421" t="s">
        <v>23</v>
      </c>
      <c r="B421">
        <v>20</v>
      </c>
      <c r="C421">
        <v>2500</v>
      </c>
      <c r="D421" t="s">
        <v>1</v>
      </c>
      <c r="E421">
        <v>0</v>
      </c>
      <c r="F421">
        <v>0</v>
      </c>
      <c r="G421" t="s">
        <v>2</v>
      </c>
      <c r="H421">
        <v>72949.975936999996</v>
      </c>
      <c r="I421">
        <v>811610.615781</v>
      </c>
      <c r="J421" t="s">
        <v>3</v>
      </c>
      <c r="K421">
        <v>72887.102343999999</v>
      </c>
      <c r="L421">
        <v>810245.85875899997</v>
      </c>
      <c r="M421" t="s">
        <v>4</v>
      </c>
      <c r="N421">
        <v>3450.2748240000001</v>
      </c>
      <c r="O421">
        <v>2227.349678</v>
      </c>
      <c r="P421" t="s">
        <v>5</v>
      </c>
      <c r="Q421">
        <v>6549.7155270000003</v>
      </c>
      <c r="R421">
        <v>5543.0927590000001</v>
      </c>
      <c r="S421" t="s">
        <v>6</v>
      </c>
      <c r="T421">
        <v>2001.9513280000001</v>
      </c>
      <c r="U421">
        <v>667.21164799999997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5.3402999999999999E-2</v>
      </c>
      <c r="AG421">
        <v>2.0999999999999999E-5</v>
      </c>
      <c r="AH421" t="s">
        <v>11</v>
      </c>
      <c r="AI421">
        <v>0.94470699999999996</v>
      </c>
      <c r="AJ421">
        <v>1.3799999999999999E-4</v>
      </c>
      <c r="AK421" t="s">
        <v>12</v>
      </c>
      <c r="AL421">
        <v>362.1</v>
      </c>
      <c r="AM421">
        <v>97094.33</v>
      </c>
    </row>
    <row r="422" spans="1:39" x14ac:dyDescent="0.25">
      <c r="A422" t="s">
        <v>67</v>
      </c>
      <c r="B422">
        <v>1</v>
      </c>
      <c r="C422">
        <v>125</v>
      </c>
      <c r="D422" t="s">
        <v>1</v>
      </c>
      <c r="E422">
        <v>0</v>
      </c>
      <c r="F422">
        <v>0</v>
      </c>
      <c r="G422" t="s">
        <v>2</v>
      </c>
      <c r="H422">
        <v>3386.8776710000002</v>
      </c>
      <c r="I422">
        <v>15042.210202</v>
      </c>
      <c r="J422" t="s">
        <v>3</v>
      </c>
      <c r="K422">
        <v>3383.75396</v>
      </c>
      <c r="L422">
        <v>15014.312316</v>
      </c>
      <c r="M422" t="s">
        <v>4</v>
      </c>
      <c r="N422">
        <v>172.01802799999999</v>
      </c>
      <c r="O422">
        <v>53.892477</v>
      </c>
      <c r="P422" t="s">
        <v>5</v>
      </c>
      <c r="Q422">
        <v>0</v>
      </c>
      <c r="R422">
        <v>0</v>
      </c>
      <c r="S422" t="s">
        <v>6</v>
      </c>
      <c r="T422">
        <v>100.085885</v>
      </c>
      <c r="U422">
        <v>12.561795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7.4144000000000002E-2</v>
      </c>
      <c r="AG422">
        <v>1.44E-4</v>
      </c>
      <c r="AH422" t="s">
        <v>11</v>
      </c>
      <c r="AI422">
        <v>0.92968099999999998</v>
      </c>
      <c r="AJ422">
        <v>8.2000000000000001E-5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250</v>
      </c>
      <c r="D423" t="s">
        <v>1</v>
      </c>
      <c r="E423">
        <v>0</v>
      </c>
      <c r="F423">
        <v>0</v>
      </c>
      <c r="G423" t="s">
        <v>2</v>
      </c>
      <c r="H423">
        <v>6772.8225590000002</v>
      </c>
      <c r="I423">
        <v>32741.250508000001</v>
      </c>
      <c r="J423" t="s">
        <v>3</v>
      </c>
      <c r="K423">
        <v>6766.576016</v>
      </c>
      <c r="L423">
        <v>32681.488680999999</v>
      </c>
      <c r="M423" t="s">
        <v>4</v>
      </c>
      <c r="N423">
        <v>343.89787699999999</v>
      </c>
      <c r="O423">
        <v>107.001426</v>
      </c>
      <c r="P423" t="s">
        <v>5</v>
      </c>
      <c r="Q423">
        <v>0</v>
      </c>
      <c r="R423">
        <v>0</v>
      </c>
      <c r="S423" t="s">
        <v>6</v>
      </c>
      <c r="T423">
        <v>200.26722699999999</v>
      </c>
      <c r="U423">
        <v>31.624563999999999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6.9017999999999996E-2</v>
      </c>
      <c r="AG423">
        <v>1.5200000000000001E-4</v>
      </c>
      <c r="AH423" t="s">
        <v>11</v>
      </c>
      <c r="AI423">
        <v>0.93289599999999995</v>
      </c>
      <c r="AJ423">
        <v>3.8999999999999999E-5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375</v>
      </c>
      <c r="D424" t="s">
        <v>1</v>
      </c>
      <c r="E424">
        <v>0</v>
      </c>
      <c r="F424">
        <v>0</v>
      </c>
      <c r="G424" t="s">
        <v>2</v>
      </c>
      <c r="H424">
        <v>10170.849394999999</v>
      </c>
      <c r="I424">
        <v>69042.666566999993</v>
      </c>
      <c r="J424" t="s">
        <v>3</v>
      </c>
      <c r="K424">
        <v>10161.465762</v>
      </c>
      <c r="L424">
        <v>68916.969775000005</v>
      </c>
      <c r="M424" t="s">
        <v>4</v>
      </c>
      <c r="N424">
        <v>516.16163400000005</v>
      </c>
      <c r="O424">
        <v>180.38182800000001</v>
      </c>
      <c r="P424" t="s">
        <v>5</v>
      </c>
      <c r="Q424">
        <v>0</v>
      </c>
      <c r="R424">
        <v>0</v>
      </c>
      <c r="S424" t="s">
        <v>6</v>
      </c>
      <c r="T424">
        <v>301.145578</v>
      </c>
      <c r="U424">
        <v>63.911341999999998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6.3809000000000005E-2</v>
      </c>
      <c r="AG424">
        <v>1.2799999999999999E-4</v>
      </c>
      <c r="AH424" t="s">
        <v>11</v>
      </c>
      <c r="AI424">
        <v>0.93511200000000005</v>
      </c>
      <c r="AJ424">
        <v>6.8999999999999997E-5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500</v>
      </c>
      <c r="D425" t="s">
        <v>1</v>
      </c>
      <c r="E425">
        <v>0</v>
      </c>
      <c r="F425">
        <v>0</v>
      </c>
      <c r="G425" t="s">
        <v>2</v>
      </c>
      <c r="H425">
        <v>13573.393007999999</v>
      </c>
      <c r="I425">
        <v>103090.657338</v>
      </c>
      <c r="J425" t="s">
        <v>3</v>
      </c>
      <c r="K425">
        <v>13560.713398</v>
      </c>
      <c r="L425">
        <v>102907.121721</v>
      </c>
      <c r="M425" t="s">
        <v>4</v>
      </c>
      <c r="N425">
        <v>689.02163599999994</v>
      </c>
      <c r="O425">
        <v>268.51778200000001</v>
      </c>
      <c r="P425" t="s">
        <v>5</v>
      </c>
      <c r="Q425">
        <v>0</v>
      </c>
      <c r="R425">
        <v>0</v>
      </c>
      <c r="S425" t="s">
        <v>6</v>
      </c>
      <c r="T425">
        <v>402.30455899999998</v>
      </c>
      <c r="U425">
        <v>94.212222999999994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6.1303999999999997E-2</v>
      </c>
      <c r="AG425">
        <v>1E-4</v>
      </c>
      <c r="AH425" t="s">
        <v>11</v>
      </c>
      <c r="AI425">
        <v>0.93518699999999999</v>
      </c>
      <c r="AJ425">
        <v>6.7999999999999999E-5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625</v>
      </c>
      <c r="D426" t="s">
        <v>1</v>
      </c>
      <c r="E426">
        <v>0</v>
      </c>
      <c r="F426">
        <v>0</v>
      </c>
      <c r="G426" t="s">
        <v>2</v>
      </c>
      <c r="H426">
        <v>16951.289843999999</v>
      </c>
      <c r="I426">
        <v>125102.573174</v>
      </c>
      <c r="J426" t="s">
        <v>3</v>
      </c>
      <c r="K426">
        <v>16935.496523000002</v>
      </c>
      <c r="L426">
        <v>124824.06751399999</v>
      </c>
      <c r="M426" t="s">
        <v>4</v>
      </c>
      <c r="N426">
        <v>860.94449699999996</v>
      </c>
      <c r="O426">
        <v>304.91652299999998</v>
      </c>
      <c r="P426" t="s">
        <v>5</v>
      </c>
      <c r="Q426">
        <v>0</v>
      </c>
      <c r="R426">
        <v>0</v>
      </c>
      <c r="S426" t="s">
        <v>6</v>
      </c>
      <c r="T426">
        <v>502.52808199999998</v>
      </c>
      <c r="U426">
        <v>103.749673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5.9796000000000002E-2</v>
      </c>
      <c r="AG426">
        <v>8.3999999999999995E-5</v>
      </c>
      <c r="AH426" t="s">
        <v>11</v>
      </c>
      <c r="AI426">
        <v>0.93585600000000002</v>
      </c>
      <c r="AJ426">
        <v>7.2999999999999999E-5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750</v>
      </c>
      <c r="D427" t="s">
        <v>1</v>
      </c>
      <c r="E427">
        <v>0</v>
      </c>
      <c r="F427">
        <v>0</v>
      </c>
      <c r="G427" t="s">
        <v>2</v>
      </c>
      <c r="H427">
        <v>20327.609688</v>
      </c>
      <c r="I427">
        <v>152384.90488300001</v>
      </c>
      <c r="J427" t="s">
        <v>3</v>
      </c>
      <c r="K427">
        <v>20308.705507999999</v>
      </c>
      <c r="L427">
        <v>151893.06469100001</v>
      </c>
      <c r="M427" t="s">
        <v>4</v>
      </c>
      <c r="N427">
        <v>1032.969355</v>
      </c>
      <c r="O427">
        <v>355.72409599999997</v>
      </c>
      <c r="P427" t="s">
        <v>5</v>
      </c>
      <c r="Q427">
        <v>0</v>
      </c>
      <c r="R427">
        <v>0</v>
      </c>
      <c r="S427" t="s">
        <v>6</v>
      </c>
      <c r="T427">
        <v>603.16809799999999</v>
      </c>
      <c r="U427">
        <v>133.94396900000001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5.8594E-2</v>
      </c>
      <c r="AG427">
        <v>6.7999999999999999E-5</v>
      </c>
      <c r="AH427" t="s">
        <v>11</v>
      </c>
      <c r="AI427">
        <v>0.937616</v>
      </c>
      <c r="AJ427">
        <v>9.7E-5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875</v>
      </c>
      <c r="D428" t="s">
        <v>1</v>
      </c>
      <c r="E428">
        <v>0</v>
      </c>
      <c r="F428">
        <v>0</v>
      </c>
      <c r="G428" t="s">
        <v>2</v>
      </c>
      <c r="H428">
        <v>23740.338516</v>
      </c>
      <c r="I428">
        <v>185878.03660299999</v>
      </c>
      <c r="J428" t="s">
        <v>3</v>
      </c>
      <c r="K428">
        <v>23718.289492</v>
      </c>
      <c r="L428">
        <v>185309.05919100001</v>
      </c>
      <c r="M428" t="s">
        <v>4</v>
      </c>
      <c r="N428">
        <v>1206.2253370000001</v>
      </c>
      <c r="O428">
        <v>475.93467700000002</v>
      </c>
      <c r="P428" t="s">
        <v>5</v>
      </c>
      <c r="Q428">
        <v>0</v>
      </c>
      <c r="R428">
        <v>0</v>
      </c>
      <c r="S428" t="s">
        <v>6</v>
      </c>
      <c r="T428">
        <v>703.89381800000001</v>
      </c>
      <c r="U428">
        <v>172.66256999999999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5.7750000000000003E-2</v>
      </c>
      <c r="AG428">
        <v>5.3000000000000001E-5</v>
      </c>
      <c r="AH428" t="s">
        <v>11</v>
      </c>
      <c r="AI428">
        <v>0.93860200000000005</v>
      </c>
      <c r="AJ428">
        <v>1.0900000000000001E-4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1000</v>
      </c>
      <c r="D429" t="s">
        <v>1</v>
      </c>
      <c r="E429">
        <v>0</v>
      </c>
      <c r="F429">
        <v>0</v>
      </c>
      <c r="G429" t="s">
        <v>2</v>
      </c>
      <c r="H429">
        <v>27182.825272999999</v>
      </c>
      <c r="I429">
        <v>238124.52600799999</v>
      </c>
      <c r="J429" t="s">
        <v>3</v>
      </c>
      <c r="K429">
        <v>27157.605742</v>
      </c>
      <c r="L429">
        <v>237480.49225000001</v>
      </c>
      <c r="M429" t="s">
        <v>4</v>
      </c>
      <c r="N429">
        <v>1380.5871480000001</v>
      </c>
      <c r="O429">
        <v>609.36815100000001</v>
      </c>
      <c r="P429" t="s">
        <v>5</v>
      </c>
      <c r="Q429">
        <v>0</v>
      </c>
      <c r="R429">
        <v>0</v>
      </c>
      <c r="S429" t="s">
        <v>6</v>
      </c>
      <c r="T429">
        <v>805.85213699999997</v>
      </c>
      <c r="U429">
        <v>249.299746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5.7273999999999999E-2</v>
      </c>
      <c r="AG429">
        <v>4.1999999999999998E-5</v>
      </c>
      <c r="AH429" t="s">
        <v>11</v>
      </c>
      <c r="AI429">
        <v>0.93867100000000003</v>
      </c>
      <c r="AJ429">
        <v>1.11E-4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1125</v>
      </c>
      <c r="D430" t="s">
        <v>1</v>
      </c>
      <c r="E430">
        <v>0</v>
      </c>
      <c r="F430">
        <v>0</v>
      </c>
      <c r="G430" t="s">
        <v>2</v>
      </c>
      <c r="H430">
        <v>30617.120116999999</v>
      </c>
      <c r="I430">
        <v>283825.88171799999</v>
      </c>
      <c r="J430" t="s">
        <v>3</v>
      </c>
      <c r="K430">
        <v>30588.738046999999</v>
      </c>
      <c r="L430">
        <v>283120.12737399997</v>
      </c>
      <c r="M430" t="s">
        <v>4</v>
      </c>
      <c r="N430">
        <v>1556.0233740000001</v>
      </c>
      <c r="O430">
        <v>752.39904300000001</v>
      </c>
      <c r="P430" t="s">
        <v>5</v>
      </c>
      <c r="Q430">
        <v>0</v>
      </c>
      <c r="R430">
        <v>0</v>
      </c>
      <c r="S430" t="s">
        <v>6</v>
      </c>
      <c r="T430">
        <v>907.22088399999996</v>
      </c>
      <c r="U430">
        <v>304.15776799999998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5.6415E-2</v>
      </c>
      <c r="AG430">
        <v>2.5999999999999998E-5</v>
      </c>
      <c r="AH430" t="s">
        <v>11</v>
      </c>
      <c r="AI430">
        <v>0.93903700000000001</v>
      </c>
      <c r="AJ430">
        <v>1.0900000000000001E-4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1250</v>
      </c>
      <c r="D431" t="s">
        <v>1</v>
      </c>
      <c r="E431">
        <v>0</v>
      </c>
      <c r="F431">
        <v>0</v>
      </c>
      <c r="G431" t="s">
        <v>2</v>
      </c>
      <c r="H431">
        <v>34032.315000000002</v>
      </c>
      <c r="I431">
        <v>323897.52811900002</v>
      </c>
      <c r="J431" t="s">
        <v>3</v>
      </c>
      <c r="K431">
        <v>34000.789922000004</v>
      </c>
      <c r="L431">
        <v>323149.48268399999</v>
      </c>
      <c r="M431" t="s">
        <v>4</v>
      </c>
      <c r="N431">
        <v>1729.926702</v>
      </c>
      <c r="O431">
        <v>827.66792599999997</v>
      </c>
      <c r="P431" t="s">
        <v>5</v>
      </c>
      <c r="Q431">
        <v>0</v>
      </c>
      <c r="R431">
        <v>0</v>
      </c>
      <c r="S431" t="s">
        <v>6</v>
      </c>
      <c r="T431">
        <v>1008.688141</v>
      </c>
      <c r="U431">
        <v>342.54311799999999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5.5721E-2</v>
      </c>
      <c r="AG431">
        <v>1.1E-5</v>
      </c>
      <c r="AH431" t="s">
        <v>11</v>
      </c>
      <c r="AI431">
        <v>0.93993000000000004</v>
      </c>
      <c r="AJ431">
        <v>1.15E-4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1375</v>
      </c>
      <c r="D432" t="s">
        <v>1</v>
      </c>
      <c r="E432">
        <v>0</v>
      </c>
      <c r="F432">
        <v>0</v>
      </c>
      <c r="G432" t="s">
        <v>2</v>
      </c>
      <c r="H432">
        <v>37448.553047000001</v>
      </c>
      <c r="I432">
        <v>378240.490437</v>
      </c>
      <c r="J432" t="s">
        <v>3</v>
      </c>
      <c r="K432">
        <v>37413.875077999997</v>
      </c>
      <c r="L432">
        <v>377351.96021300001</v>
      </c>
      <c r="M432" t="s">
        <v>4</v>
      </c>
      <c r="N432">
        <v>1903.02835</v>
      </c>
      <c r="O432">
        <v>877.086232</v>
      </c>
      <c r="P432" t="s">
        <v>5</v>
      </c>
      <c r="Q432">
        <v>0</v>
      </c>
      <c r="R432">
        <v>0</v>
      </c>
      <c r="S432" t="s">
        <v>6</v>
      </c>
      <c r="T432">
        <v>1110.0185570000001</v>
      </c>
      <c r="U432">
        <v>396.36202600000001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5.5252000000000002E-2</v>
      </c>
      <c r="AG432">
        <v>2.0999999999999999E-5</v>
      </c>
      <c r="AH432" t="s">
        <v>11</v>
      </c>
      <c r="AI432">
        <v>0.94049700000000003</v>
      </c>
      <c r="AJ432">
        <v>1.1400000000000001E-4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1500</v>
      </c>
      <c r="D433" t="s">
        <v>1</v>
      </c>
      <c r="E433">
        <v>0</v>
      </c>
      <c r="F433">
        <v>0</v>
      </c>
      <c r="G433" t="s">
        <v>2</v>
      </c>
      <c r="H433">
        <v>40845.629062</v>
      </c>
      <c r="I433">
        <v>403486.10928099998</v>
      </c>
      <c r="J433" t="s">
        <v>3</v>
      </c>
      <c r="K433">
        <v>40807.818672000001</v>
      </c>
      <c r="L433">
        <v>402512.83429500001</v>
      </c>
      <c r="M433" t="s">
        <v>4</v>
      </c>
      <c r="N433">
        <v>2075.3561869999999</v>
      </c>
      <c r="O433">
        <v>923.66763600000002</v>
      </c>
      <c r="P433" t="s">
        <v>5</v>
      </c>
      <c r="Q433">
        <v>0</v>
      </c>
      <c r="R433">
        <v>0</v>
      </c>
      <c r="S433" t="s">
        <v>6</v>
      </c>
      <c r="T433">
        <v>1211.271487</v>
      </c>
      <c r="U433">
        <v>436.18705599999998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5.5143999999999999E-2</v>
      </c>
      <c r="AG433">
        <v>2.0000000000000002E-5</v>
      </c>
      <c r="AH433" t="s">
        <v>11</v>
      </c>
      <c r="AI433">
        <v>0.94129700000000005</v>
      </c>
      <c r="AJ433">
        <v>1.17E-4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1625</v>
      </c>
      <c r="D434" t="s">
        <v>1</v>
      </c>
      <c r="E434">
        <v>0</v>
      </c>
      <c r="F434">
        <v>0</v>
      </c>
      <c r="G434" t="s">
        <v>2</v>
      </c>
      <c r="H434">
        <v>44231.891016000001</v>
      </c>
      <c r="I434">
        <v>423355.12890800001</v>
      </c>
      <c r="J434" t="s">
        <v>3</v>
      </c>
      <c r="K434">
        <v>44190.957734000003</v>
      </c>
      <c r="L434">
        <v>422348.89750299999</v>
      </c>
      <c r="M434" t="s">
        <v>4</v>
      </c>
      <c r="N434">
        <v>2247.215205</v>
      </c>
      <c r="O434">
        <v>973.56663400000002</v>
      </c>
      <c r="P434" t="s">
        <v>5</v>
      </c>
      <c r="Q434">
        <v>0</v>
      </c>
      <c r="R434">
        <v>0</v>
      </c>
      <c r="S434" t="s">
        <v>6</v>
      </c>
      <c r="T434">
        <v>1311.7543579999999</v>
      </c>
      <c r="U434">
        <v>468.53843499999999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5.5095999999999999E-2</v>
      </c>
      <c r="AG434">
        <v>2.0000000000000002E-5</v>
      </c>
      <c r="AH434" t="s">
        <v>11</v>
      </c>
      <c r="AI434">
        <v>0.94130000000000003</v>
      </c>
      <c r="AJ434">
        <v>1.17E-4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1750</v>
      </c>
      <c r="D435" t="s">
        <v>1</v>
      </c>
      <c r="E435">
        <v>0</v>
      </c>
      <c r="F435">
        <v>0</v>
      </c>
      <c r="G435" t="s">
        <v>2</v>
      </c>
      <c r="H435">
        <v>47646.176953000002</v>
      </c>
      <c r="I435">
        <v>493855.43170000002</v>
      </c>
      <c r="J435" t="s">
        <v>3</v>
      </c>
      <c r="K435">
        <v>47602.099608999997</v>
      </c>
      <c r="L435">
        <v>492762.89169199998</v>
      </c>
      <c r="M435" t="s">
        <v>4</v>
      </c>
      <c r="N435">
        <v>2421.0907470000002</v>
      </c>
      <c r="O435">
        <v>1192.9847609999999</v>
      </c>
      <c r="P435" t="s">
        <v>5</v>
      </c>
      <c r="Q435">
        <v>0</v>
      </c>
      <c r="R435">
        <v>0</v>
      </c>
      <c r="S435" t="s">
        <v>6</v>
      </c>
      <c r="T435">
        <v>1412.8700879999999</v>
      </c>
      <c r="U435">
        <v>513.01544799999999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5.4768999999999998E-2</v>
      </c>
      <c r="AG435">
        <v>1.5999999999999999E-5</v>
      </c>
      <c r="AH435" t="s">
        <v>11</v>
      </c>
      <c r="AI435">
        <v>0.94164999999999999</v>
      </c>
      <c r="AJ435">
        <v>1.21E-4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1875</v>
      </c>
      <c r="D436" t="s">
        <v>1</v>
      </c>
      <c r="E436">
        <v>0</v>
      </c>
      <c r="F436">
        <v>0</v>
      </c>
      <c r="G436" t="s">
        <v>2</v>
      </c>
      <c r="H436">
        <v>51037.365937000002</v>
      </c>
      <c r="I436">
        <v>543849.08053599996</v>
      </c>
      <c r="J436" t="s">
        <v>3</v>
      </c>
      <c r="K436">
        <v>50990.165391000002</v>
      </c>
      <c r="L436">
        <v>542713.34278499999</v>
      </c>
      <c r="M436" t="s">
        <v>4</v>
      </c>
      <c r="N436">
        <v>2593.1870309999999</v>
      </c>
      <c r="O436">
        <v>1300.759487</v>
      </c>
      <c r="P436" t="s">
        <v>5</v>
      </c>
      <c r="Q436">
        <v>0</v>
      </c>
      <c r="R436">
        <v>0</v>
      </c>
      <c r="S436" t="s">
        <v>6</v>
      </c>
      <c r="T436">
        <v>1513.087861</v>
      </c>
      <c r="U436">
        <v>541.390806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5.4580999999999998E-2</v>
      </c>
      <c r="AG436">
        <v>1.5E-5</v>
      </c>
      <c r="AH436" t="s">
        <v>11</v>
      </c>
      <c r="AI436">
        <v>0.94208800000000004</v>
      </c>
      <c r="AJ436">
        <v>1.26E-4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2000</v>
      </c>
      <c r="D437" t="s">
        <v>1</v>
      </c>
      <c r="E437">
        <v>0</v>
      </c>
      <c r="F437">
        <v>0</v>
      </c>
      <c r="G437" t="s">
        <v>2</v>
      </c>
      <c r="H437">
        <v>54413.302265999999</v>
      </c>
      <c r="I437">
        <v>585979.21276100003</v>
      </c>
      <c r="J437" t="s">
        <v>3</v>
      </c>
      <c r="K437">
        <v>54362.990624999999</v>
      </c>
      <c r="L437">
        <v>584777.20958300005</v>
      </c>
      <c r="M437" t="s">
        <v>4</v>
      </c>
      <c r="N437">
        <v>2765.789824</v>
      </c>
      <c r="O437">
        <v>1444.1579059999999</v>
      </c>
      <c r="P437" t="s">
        <v>5</v>
      </c>
      <c r="Q437">
        <v>0</v>
      </c>
      <c r="R437">
        <v>0</v>
      </c>
      <c r="S437" t="s">
        <v>6</v>
      </c>
      <c r="T437">
        <v>1613.0595969999999</v>
      </c>
      <c r="U437">
        <v>605.93263100000001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5.4551000000000002E-2</v>
      </c>
      <c r="AG437">
        <v>1.5E-5</v>
      </c>
      <c r="AH437" t="s">
        <v>11</v>
      </c>
      <c r="AI437">
        <v>0.94208800000000004</v>
      </c>
      <c r="AJ437">
        <v>1.26E-4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2125</v>
      </c>
      <c r="D438" t="s">
        <v>1</v>
      </c>
      <c r="E438">
        <v>0</v>
      </c>
      <c r="F438">
        <v>0</v>
      </c>
      <c r="G438" t="s">
        <v>2</v>
      </c>
      <c r="H438">
        <v>57810.963750000003</v>
      </c>
      <c r="I438">
        <v>610857.73290900001</v>
      </c>
      <c r="J438" t="s">
        <v>3</v>
      </c>
      <c r="K438">
        <v>57757.518046999998</v>
      </c>
      <c r="L438">
        <v>609475.49217300001</v>
      </c>
      <c r="M438" t="s">
        <v>4</v>
      </c>
      <c r="N438">
        <v>2937.8776170000001</v>
      </c>
      <c r="O438">
        <v>1480.1652509999999</v>
      </c>
      <c r="P438" t="s">
        <v>5</v>
      </c>
      <c r="Q438">
        <v>0</v>
      </c>
      <c r="R438">
        <v>0</v>
      </c>
      <c r="S438" t="s">
        <v>6</v>
      </c>
      <c r="T438">
        <v>1714.5232100000001</v>
      </c>
      <c r="U438">
        <v>650.340058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5.4168000000000001E-2</v>
      </c>
      <c r="AG438">
        <v>1.0000000000000001E-5</v>
      </c>
      <c r="AH438" t="s">
        <v>11</v>
      </c>
      <c r="AI438">
        <v>0.94271700000000003</v>
      </c>
      <c r="AJ438">
        <v>1.27E-4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2250</v>
      </c>
      <c r="D439" t="s">
        <v>1</v>
      </c>
      <c r="E439">
        <v>0</v>
      </c>
      <c r="F439">
        <v>0</v>
      </c>
      <c r="G439" t="s">
        <v>2</v>
      </c>
      <c r="H439">
        <v>61213.269765999998</v>
      </c>
      <c r="I439">
        <v>637612.34808899998</v>
      </c>
      <c r="J439" t="s">
        <v>3</v>
      </c>
      <c r="K439">
        <v>61156.693749999999</v>
      </c>
      <c r="L439">
        <v>636065.89539600001</v>
      </c>
      <c r="M439" t="s">
        <v>4</v>
      </c>
      <c r="N439">
        <v>3110.3937449999999</v>
      </c>
      <c r="O439">
        <v>1499.7531710000001</v>
      </c>
      <c r="P439" t="s">
        <v>5</v>
      </c>
      <c r="Q439">
        <v>0</v>
      </c>
      <c r="R439">
        <v>0</v>
      </c>
      <c r="S439" t="s">
        <v>6</v>
      </c>
      <c r="T439">
        <v>1815.31178</v>
      </c>
      <c r="U439">
        <v>684.97362899999996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5.3677000000000002E-2</v>
      </c>
      <c r="AG439">
        <v>2.1999999999999999E-5</v>
      </c>
      <c r="AH439" t="s">
        <v>11</v>
      </c>
      <c r="AI439">
        <v>0.94306100000000004</v>
      </c>
      <c r="AJ439">
        <v>1.26E-4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2375</v>
      </c>
      <c r="D440" t="s">
        <v>1</v>
      </c>
      <c r="E440">
        <v>0</v>
      </c>
      <c r="F440">
        <v>0</v>
      </c>
      <c r="G440" t="s">
        <v>2</v>
      </c>
      <c r="H440">
        <v>64633.309687000001</v>
      </c>
      <c r="I440">
        <v>686404.52893499995</v>
      </c>
      <c r="J440" t="s">
        <v>3</v>
      </c>
      <c r="K440">
        <v>64573.584922000002</v>
      </c>
      <c r="L440">
        <v>684768.17321699997</v>
      </c>
      <c r="M440" t="s">
        <v>4</v>
      </c>
      <c r="N440">
        <v>3284.4724510000001</v>
      </c>
      <c r="O440">
        <v>1687.885178</v>
      </c>
      <c r="P440" t="s">
        <v>5</v>
      </c>
      <c r="Q440">
        <v>0</v>
      </c>
      <c r="R440">
        <v>0</v>
      </c>
      <c r="S440" t="s">
        <v>6</v>
      </c>
      <c r="T440">
        <v>1916.2134570000001</v>
      </c>
      <c r="U440">
        <v>720.99516500000004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5.3668E-2</v>
      </c>
      <c r="AG440">
        <v>2.1999999999999999E-5</v>
      </c>
      <c r="AH440" t="s">
        <v>11</v>
      </c>
      <c r="AI440">
        <v>0.94322700000000004</v>
      </c>
      <c r="AJ440">
        <v>1.2899999999999999E-4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2500</v>
      </c>
      <c r="D441" t="s">
        <v>1</v>
      </c>
      <c r="E441">
        <v>0</v>
      </c>
      <c r="F441">
        <v>0</v>
      </c>
      <c r="G441" t="s">
        <v>2</v>
      </c>
      <c r="H441">
        <v>68053.986875000002</v>
      </c>
      <c r="I441">
        <v>707068.42636599997</v>
      </c>
      <c r="J441" t="s">
        <v>3</v>
      </c>
      <c r="K441">
        <v>67991.107812999995</v>
      </c>
      <c r="L441">
        <v>705377.06318599998</v>
      </c>
      <c r="M441" t="s">
        <v>4</v>
      </c>
      <c r="N441">
        <v>3458.7565770000001</v>
      </c>
      <c r="O441">
        <v>1769.0556489999999</v>
      </c>
      <c r="P441" t="s">
        <v>5</v>
      </c>
      <c r="Q441">
        <v>0</v>
      </c>
      <c r="R441">
        <v>0</v>
      </c>
      <c r="S441" t="s">
        <v>6</v>
      </c>
      <c r="T441">
        <v>2017.5868949999999</v>
      </c>
      <c r="U441">
        <v>741.31713999999999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5.3636999999999997E-2</v>
      </c>
      <c r="AG441">
        <v>2.1999999999999999E-5</v>
      </c>
      <c r="AH441" t="s">
        <v>11</v>
      </c>
      <c r="AI441">
        <v>0.94362000000000001</v>
      </c>
      <c r="AJ441">
        <v>1.36E-4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125</v>
      </c>
      <c r="D442" t="s">
        <v>1</v>
      </c>
      <c r="E442">
        <v>0</v>
      </c>
      <c r="F442">
        <v>0</v>
      </c>
      <c r="G442" t="s">
        <v>2</v>
      </c>
      <c r="H442">
        <v>3875.1784080000002</v>
      </c>
      <c r="I442">
        <v>40244.853510000001</v>
      </c>
      <c r="J442" t="s">
        <v>3</v>
      </c>
      <c r="K442">
        <v>3871.7680180000002</v>
      </c>
      <c r="L442">
        <v>40176.039089999998</v>
      </c>
      <c r="M442" t="s">
        <v>4</v>
      </c>
      <c r="N442">
        <v>142.60309799999999</v>
      </c>
      <c r="O442">
        <v>60.922440999999999</v>
      </c>
      <c r="P442" t="s">
        <v>5</v>
      </c>
      <c r="Q442">
        <v>457.52447000000001</v>
      </c>
      <c r="R442">
        <v>630.44169699999998</v>
      </c>
      <c r="S442" t="s">
        <v>6</v>
      </c>
      <c r="T442">
        <v>100.692967</v>
      </c>
      <c r="U442">
        <v>28.669832</v>
      </c>
      <c r="V442" t="s">
        <v>7</v>
      </c>
      <c r="W442">
        <v>101.32009100000001</v>
      </c>
      <c r="X442">
        <v>42.417824000000003</v>
      </c>
      <c r="Y442" t="s">
        <v>8</v>
      </c>
      <c r="Z442">
        <v>116.938059</v>
      </c>
      <c r="AA442">
        <v>149.687544</v>
      </c>
      <c r="AB442" t="s">
        <v>9</v>
      </c>
      <c r="AC442">
        <v>3179.2428759999998</v>
      </c>
      <c r="AD442">
        <v>27548.631545</v>
      </c>
      <c r="AE442" t="s">
        <v>10</v>
      </c>
      <c r="AF442">
        <v>7.7170000000000002E-2</v>
      </c>
      <c r="AG442">
        <v>9.6000000000000002E-5</v>
      </c>
      <c r="AH442" t="s">
        <v>11</v>
      </c>
      <c r="AI442">
        <v>0.92984500000000003</v>
      </c>
      <c r="AJ442">
        <v>7.1000000000000005E-5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250</v>
      </c>
      <c r="D443" t="s">
        <v>1</v>
      </c>
      <c r="E443">
        <v>0</v>
      </c>
      <c r="F443">
        <v>0</v>
      </c>
      <c r="G443" t="s">
        <v>2</v>
      </c>
      <c r="H443">
        <v>7722.11168</v>
      </c>
      <c r="I443">
        <v>76495.296950000004</v>
      </c>
      <c r="J443" t="s">
        <v>3</v>
      </c>
      <c r="K443">
        <v>7715.3268360000002</v>
      </c>
      <c r="L443">
        <v>76366.439740000002</v>
      </c>
      <c r="M443" t="s">
        <v>4</v>
      </c>
      <c r="N443">
        <v>284.58554400000003</v>
      </c>
      <c r="O443">
        <v>133.28374600000001</v>
      </c>
      <c r="P443" t="s">
        <v>5</v>
      </c>
      <c r="Q443">
        <v>913.62874499999998</v>
      </c>
      <c r="R443">
        <v>1271.37817</v>
      </c>
      <c r="S443" t="s">
        <v>6</v>
      </c>
      <c r="T443">
        <v>200.395759</v>
      </c>
      <c r="U443">
        <v>49.269170000000003</v>
      </c>
      <c r="V443" t="s">
        <v>7</v>
      </c>
      <c r="W443">
        <v>201.19655</v>
      </c>
      <c r="X443">
        <v>72.687721999999994</v>
      </c>
      <c r="Y443" t="s">
        <v>8</v>
      </c>
      <c r="Z443">
        <v>236.30851200000001</v>
      </c>
      <c r="AA443">
        <v>374.80490600000002</v>
      </c>
      <c r="AB443" t="s">
        <v>9</v>
      </c>
      <c r="AC443">
        <v>6333.1910740000003</v>
      </c>
      <c r="AD443">
        <v>52947.679742</v>
      </c>
      <c r="AE443" t="s">
        <v>10</v>
      </c>
      <c r="AF443">
        <v>6.8127999999999994E-2</v>
      </c>
      <c r="AG443">
        <v>1.3999999999999999E-4</v>
      </c>
      <c r="AH443" t="s">
        <v>11</v>
      </c>
      <c r="AI443">
        <v>0.93256300000000003</v>
      </c>
      <c r="AJ443">
        <v>5.0000000000000002E-5</v>
      </c>
      <c r="AK443" t="s">
        <v>12</v>
      </c>
      <c r="AL443">
        <v>3.06</v>
      </c>
      <c r="AM443">
        <v>458.81639999999999</v>
      </c>
    </row>
    <row r="444" spans="1:39" x14ac:dyDescent="0.25">
      <c r="A444" t="s">
        <v>131</v>
      </c>
      <c r="B444">
        <v>3</v>
      </c>
      <c r="C444">
        <v>375</v>
      </c>
      <c r="D444" t="s">
        <v>1</v>
      </c>
      <c r="E444">
        <v>0</v>
      </c>
      <c r="F444">
        <v>0</v>
      </c>
      <c r="G444" t="s">
        <v>2</v>
      </c>
      <c r="H444">
        <v>11577.388594</v>
      </c>
      <c r="I444">
        <v>121055.58701</v>
      </c>
      <c r="J444" t="s">
        <v>3</v>
      </c>
      <c r="K444">
        <v>11567.222460999999</v>
      </c>
      <c r="L444">
        <v>120849.232691</v>
      </c>
      <c r="M444" t="s">
        <v>4</v>
      </c>
      <c r="N444">
        <v>426.53471200000001</v>
      </c>
      <c r="O444">
        <v>248.95438200000001</v>
      </c>
      <c r="P444" t="s">
        <v>5</v>
      </c>
      <c r="Q444">
        <v>1373.7486180000001</v>
      </c>
      <c r="R444">
        <v>1708.380699</v>
      </c>
      <c r="S444" t="s">
        <v>6</v>
      </c>
      <c r="T444">
        <v>300.433176</v>
      </c>
      <c r="U444">
        <v>83.347233000000003</v>
      </c>
      <c r="V444" t="s">
        <v>7</v>
      </c>
      <c r="W444">
        <v>301.57123999999999</v>
      </c>
      <c r="X444">
        <v>100.45024100000001</v>
      </c>
      <c r="Y444" t="s">
        <v>8</v>
      </c>
      <c r="Z444">
        <v>359.379839</v>
      </c>
      <c r="AA444">
        <v>256.37040500000001</v>
      </c>
      <c r="AB444" t="s">
        <v>9</v>
      </c>
      <c r="AC444">
        <v>9492.6454689999991</v>
      </c>
      <c r="AD444">
        <v>83266.315298000001</v>
      </c>
      <c r="AE444" t="s">
        <v>10</v>
      </c>
      <c r="AF444">
        <v>6.3214999999999993E-2</v>
      </c>
      <c r="AG444">
        <v>1.4899999999999999E-4</v>
      </c>
      <c r="AH444" t="s">
        <v>11</v>
      </c>
      <c r="AI444">
        <v>0.93297699999999995</v>
      </c>
      <c r="AJ444">
        <v>4.6999999999999997E-5</v>
      </c>
      <c r="AK444" t="s">
        <v>12</v>
      </c>
      <c r="AL444">
        <v>5.66</v>
      </c>
      <c r="AM444">
        <v>774.14440000000002</v>
      </c>
    </row>
    <row r="445" spans="1:39" x14ac:dyDescent="0.25">
      <c r="A445" t="s">
        <v>131</v>
      </c>
      <c r="B445">
        <v>4</v>
      </c>
      <c r="C445">
        <v>500</v>
      </c>
      <c r="D445" t="s">
        <v>1</v>
      </c>
      <c r="E445">
        <v>0</v>
      </c>
      <c r="F445">
        <v>0</v>
      </c>
      <c r="G445" t="s">
        <v>2</v>
      </c>
      <c r="H445">
        <v>15426.198398</v>
      </c>
      <c r="I445">
        <v>161656.01207500001</v>
      </c>
      <c r="J445" t="s">
        <v>3</v>
      </c>
      <c r="K445">
        <v>15412.654004</v>
      </c>
      <c r="L445">
        <v>161383.69556600001</v>
      </c>
      <c r="M445" t="s">
        <v>4</v>
      </c>
      <c r="N445">
        <v>567.81062099999997</v>
      </c>
      <c r="O445">
        <v>316.23460899999998</v>
      </c>
      <c r="P445" t="s">
        <v>5</v>
      </c>
      <c r="Q445">
        <v>1832.311897</v>
      </c>
      <c r="R445">
        <v>2319.4451680000002</v>
      </c>
      <c r="S445" t="s">
        <v>6</v>
      </c>
      <c r="T445">
        <v>399.92287399999998</v>
      </c>
      <c r="U445">
        <v>104.323145</v>
      </c>
      <c r="V445" t="s">
        <v>7</v>
      </c>
      <c r="W445">
        <v>401.58808699999997</v>
      </c>
      <c r="X445">
        <v>139.29576700000001</v>
      </c>
      <c r="Y445" t="s">
        <v>8</v>
      </c>
      <c r="Z445">
        <v>481.20185700000002</v>
      </c>
      <c r="AA445">
        <v>332.71284500000002</v>
      </c>
      <c r="AB445" t="s">
        <v>9</v>
      </c>
      <c r="AC445">
        <v>12651.217676</v>
      </c>
      <c r="AD445">
        <v>111243.483758</v>
      </c>
      <c r="AE445" t="s">
        <v>10</v>
      </c>
      <c r="AF445">
        <v>6.0976000000000002E-2</v>
      </c>
      <c r="AG445">
        <v>1.21E-4</v>
      </c>
      <c r="AH445" t="s">
        <v>11</v>
      </c>
      <c r="AI445">
        <v>0.93388800000000005</v>
      </c>
      <c r="AJ445">
        <v>5.0000000000000002E-5</v>
      </c>
      <c r="AK445" t="s">
        <v>12</v>
      </c>
      <c r="AL445">
        <v>15.24</v>
      </c>
      <c r="AM445">
        <v>2339.3824</v>
      </c>
    </row>
    <row r="446" spans="1:39" x14ac:dyDescent="0.25">
      <c r="A446" t="s">
        <v>131</v>
      </c>
      <c r="B446">
        <v>5</v>
      </c>
      <c r="C446">
        <v>625</v>
      </c>
      <c r="D446" t="s">
        <v>1</v>
      </c>
      <c r="E446">
        <v>0</v>
      </c>
      <c r="F446">
        <v>0</v>
      </c>
      <c r="G446" t="s">
        <v>2</v>
      </c>
      <c r="H446">
        <v>19265.093476999999</v>
      </c>
      <c r="I446">
        <v>193064.92714700001</v>
      </c>
      <c r="J446" t="s">
        <v>3</v>
      </c>
      <c r="K446">
        <v>19248.014141</v>
      </c>
      <c r="L446">
        <v>192787.89485099999</v>
      </c>
      <c r="M446" t="s">
        <v>4</v>
      </c>
      <c r="N446">
        <v>708.35811200000001</v>
      </c>
      <c r="O446">
        <v>400.38664999999997</v>
      </c>
      <c r="P446" t="s">
        <v>5</v>
      </c>
      <c r="Q446">
        <v>2290.8391750000001</v>
      </c>
      <c r="R446">
        <v>2531.6922800000002</v>
      </c>
      <c r="S446" t="s">
        <v>6</v>
      </c>
      <c r="T446">
        <v>500.03269299999999</v>
      </c>
      <c r="U446">
        <v>143.0445</v>
      </c>
      <c r="V446" t="s">
        <v>7</v>
      </c>
      <c r="W446">
        <v>501.741668</v>
      </c>
      <c r="X446">
        <v>152.908546</v>
      </c>
      <c r="Y446" t="s">
        <v>8</v>
      </c>
      <c r="Z446">
        <v>602.08133499999997</v>
      </c>
      <c r="AA446">
        <v>465.25909000000001</v>
      </c>
      <c r="AB446" t="s">
        <v>9</v>
      </c>
      <c r="AC446">
        <v>15801.232441</v>
      </c>
      <c r="AD446">
        <v>135283.152042</v>
      </c>
      <c r="AE446" t="s">
        <v>10</v>
      </c>
      <c r="AF446">
        <v>5.8305000000000003E-2</v>
      </c>
      <c r="AG446">
        <v>7.7999999999999999E-5</v>
      </c>
      <c r="AH446" t="s">
        <v>11</v>
      </c>
      <c r="AI446">
        <v>0.934809</v>
      </c>
      <c r="AJ446">
        <v>6.4999999999999994E-5</v>
      </c>
      <c r="AK446" t="s">
        <v>12</v>
      </c>
      <c r="AL446">
        <v>22.48</v>
      </c>
      <c r="AM446">
        <v>3415.1696000000002</v>
      </c>
    </row>
    <row r="447" spans="1:39" x14ac:dyDescent="0.25">
      <c r="A447" t="s">
        <v>131</v>
      </c>
      <c r="B447">
        <v>6</v>
      </c>
      <c r="C447">
        <v>750</v>
      </c>
      <c r="D447" t="s">
        <v>1</v>
      </c>
      <c r="E447">
        <v>0</v>
      </c>
      <c r="F447">
        <v>0</v>
      </c>
      <c r="G447" t="s">
        <v>2</v>
      </c>
      <c r="H447">
        <v>23118.672266000001</v>
      </c>
      <c r="I447">
        <v>222693.21451399999</v>
      </c>
      <c r="J447" t="s">
        <v>3</v>
      </c>
      <c r="K447">
        <v>23098.210233999998</v>
      </c>
      <c r="L447">
        <v>222418.34683299999</v>
      </c>
      <c r="M447" t="s">
        <v>4</v>
      </c>
      <c r="N447">
        <v>849.52926300000001</v>
      </c>
      <c r="O447">
        <v>486.46946500000001</v>
      </c>
      <c r="P447" t="s">
        <v>5</v>
      </c>
      <c r="Q447">
        <v>2751.8264159999999</v>
      </c>
      <c r="R447">
        <v>2909.8542630000002</v>
      </c>
      <c r="S447" t="s">
        <v>6</v>
      </c>
      <c r="T447">
        <v>599.61994100000004</v>
      </c>
      <c r="U447">
        <v>164.59018499999999</v>
      </c>
      <c r="V447" t="s">
        <v>7</v>
      </c>
      <c r="W447">
        <v>602.72338000000002</v>
      </c>
      <c r="X447">
        <v>186.09314900000001</v>
      </c>
      <c r="Y447" t="s">
        <v>8</v>
      </c>
      <c r="Z447">
        <v>725.26178800000002</v>
      </c>
      <c r="AA447">
        <v>322.56141100000002</v>
      </c>
      <c r="AB447" t="s">
        <v>9</v>
      </c>
      <c r="AC447">
        <v>18947.051405999999</v>
      </c>
      <c r="AD447">
        <v>154237.03445800001</v>
      </c>
      <c r="AE447" t="s">
        <v>10</v>
      </c>
      <c r="AF447">
        <v>5.7862999999999998E-2</v>
      </c>
      <c r="AG447">
        <v>7.1000000000000005E-5</v>
      </c>
      <c r="AH447" t="s">
        <v>11</v>
      </c>
      <c r="AI447">
        <v>0.93616999999999995</v>
      </c>
      <c r="AJ447">
        <v>8.6000000000000003E-5</v>
      </c>
      <c r="AK447" t="s">
        <v>12</v>
      </c>
      <c r="AL447">
        <v>28.62</v>
      </c>
      <c r="AM447">
        <v>4986.3955999999998</v>
      </c>
    </row>
    <row r="448" spans="1:39" x14ac:dyDescent="0.25">
      <c r="A448" t="s">
        <v>131</v>
      </c>
      <c r="B448">
        <v>7</v>
      </c>
      <c r="C448">
        <v>875</v>
      </c>
      <c r="D448" t="s">
        <v>1</v>
      </c>
      <c r="E448">
        <v>0</v>
      </c>
      <c r="F448">
        <v>0</v>
      </c>
      <c r="G448" t="s">
        <v>2</v>
      </c>
      <c r="H448">
        <v>26935.848359</v>
      </c>
      <c r="I448">
        <v>257786.187595</v>
      </c>
      <c r="J448" t="s">
        <v>3</v>
      </c>
      <c r="K448">
        <v>26912.031953000002</v>
      </c>
      <c r="L448">
        <v>257455.237353</v>
      </c>
      <c r="M448" t="s">
        <v>4</v>
      </c>
      <c r="N448">
        <v>989.49220100000002</v>
      </c>
      <c r="O448">
        <v>607.66641500000003</v>
      </c>
      <c r="P448" t="s">
        <v>5</v>
      </c>
      <c r="Q448">
        <v>3206.9526949999999</v>
      </c>
      <c r="R448">
        <v>3827.0934430000002</v>
      </c>
      <c r="S448" t="s">
        <v>6</v>
      </c>
      <c r="T448">
        <v>698.76150900000005</v>
      </c>
      <c r="U448">
        <v>187.084361</v>
      </c>
      <c r="V448" t="s">
        <v>7</v>
      </c>
      <c r="W448">
        <v>702.31483500000002</v>
      </c>
      <c r="X448">
        <v>218.05384000000001</v>
      </c>
      <c r="Y448" t="s">
        <v>8</v>
      </c>
      <c r="Z448">
        <v>845.38867100000004</v>
      </c>
      <c r="AA448">
        <v>395.01581599999997</v>
      </c>
      <c r="AB448" t="s">
        <v>9</v>
      </c>
      <c r="AC448">
        <v>22061.945</v>
      </c>
      <c r="AD448">
        <v>176462.56546300001</v>
      </c>
      <c r="AE448" t="s">
        <v>10</v>
      </c>
      <c r="AF448">
        <v>5.6961999999999999E-2</v>
      </c>
      <c r="AG448">
        <v>5.7000000000000003E-5</v>
      </c>
      <c r="AH448" t="s">
        <v>11</v>
      </c>
      <c r="AI448">
        <v>0.93630800000000003</v>
      </c>
      <c r="AJ448">
        <v>8.6000000000000003E-5</v>
      </c>
      <c r="AK448" t="s">
        <v>12</v>
      </c>
      <c r="AL448">
        <v>41.2</v>
      </c>
      <c r="AM448">
        <v>8946.44</v>
      </c>
    </row>
    <row r="449" spans="1:54" x14ac:dyDescent="0.25">
      <c r="A449" t="s">
        <v>131</v>
      </c>
      <c r="B449">
        <v>8</v>
      </c>
      <c r="C449">
        <v>1000</v>
      </c>
      <c r="D449" t="s">
        <v>1</v>
      </c>
      <c r="E449">
        <v>0</v>
      </c>
      <c r="F449">
        <v>0</v>
      </c>
      <c r="G449" t="s">
        <v>2</v>
      </c>
      <c r="H449">
        <v>30732.034726999998</v>
      </c>
      <c r="I449">
        <v>286353.33278</v>
      </c>
      <c r="J449" t="s">
        <v>3</v>
      </c>
      <c r="K449">
        <v>30704.728202999999</v>
      </c>
      <c r="L449">
        <v>285922.19560600002</v>
      </c>
      <c r="M449" t="s">
        <v>4</v>
      </c>
      <c r="N449">
        <v>1129.072463</v>
      </c>
      <c r="O449">
        <v>775.30627100000004</v>
      </c>
      <c r="P449" t="s">
        <v>5</v>
      </c>
      <c r="Q449">
        <v>3660.2982670000001</v>
      </c>
      <c r="R449">
        <v>4170.3698130000002</v>
      </c>
      <c r="S449" t="s">
        <v>6</v>
      </c>
      <c r="T449">
        <v>797.080873</v>
      </c>
      <c r="U449">
        <v>215.50635299999999</v>
      </c>
      <c r="V449" t="s">
        <v>7</v>
      </c>
      <c r="W449">
        <v>801.36975299999995</v>
      </c>
      <c r="X449">
        <v>240.40571299999999</v>
      </c>
      <c r="Y449" t="s">
        <v>8</v>
      </c>
      <c r="Z449">
        <v>965.52004999999997</v>
      </c>
      <c r="AA449">
        <v>542.37508400000002</v>
      </c>
      <c r="AB449" t="s">
        <v>9</v>
      </c>
      <c r="AC449">
        <v>25158.798085999999</v>
      </c>
      <c r="AD449">
        <v>202123.291749</v>
      </c>
      <c r="AE449" t="s">
        <v>10</v>
      </c>
      <c r="AF449">
        <v>5.6462999999999999E-2</v>
      </c>
      <c r="AG449">
        <v>5.8E-5</v>
      </c>
      <c r="AH449" t="s">
        <v>11</v>
      </c>
      <c r="AI449">
        <v>0.93632199999999999</v>
      </c>
      <c r="AJ449">
        <v>8.5000000000000006E-5</v>
      </c>
      <c r="AK449" t="s">
        <v>12</v>
      </c>
      <c r="AL449">
        <v>70.86</v>
      </c>
      <c r="AM449">
        <v>16588.720399999998</v>
      </c>
    </row>
    <row r="450" spans="1:54" x14ac:dyDescent="0.25">
      <c r="A450" t="s">
        <v>131</v>
      </c>
      <c r="B450">
        <v>9</v>
      </c>
      <c r="C450">
        <v>1125</v>
      </c>
      <c r="D450" t="s">
        <v>1</v>
      </c>
      <c r="E450">
        <v>0</v>
      </c>
      <c r="F450">
        <v>0</v>
      </c>
      <c r="G450" t="s">
        <v>2</v>
      </c>
      <c r="H450">
        <v>34556.379999999997</v>
      </c>
      <c r="I450">
        <v>355146.77907799999</v>
      </c>
      <c r="J450" t="s">
        <v>3</v>
      </c>
      <c r="K450">
        <v>34525.718906000002</v>
      </c>
      <c r="L450">
        <v>354690.20285100001</v>
      </c>
      <c r="M450" t="s">
        <v>4</v>
      </c>
      <c r="N450">
        <v>1269.3487889999999</v>
      </c>
      <c r="O450">
        <v>947.85555999999997</v>
      </c>
      <c r="P450" t="s">
        <v>5</v>
      </c>
      <c r="Q450">
        <v>4118.1431350000003</v>
      </c>
      <c r="R450">
        <v>5090.8673140000001</v>
      </c>
      <c r="S450" t="s">
        <v>6</v>
      </c>
      <c r="T450">
        <v>896.39967000000001</v>
      </c>
      <c r="U450">
        <v>271.49604799999997</v>
      </c>
      <c r="V450" t="s">
        <v>7</v>
      </c>
      <c r="W450">
        <v>901.67436499999997</v>
      </c>
      <c r="X450">
        <v>272.12708099999998</v>
      </c>
      <c r="Y450" t="s">
        <v>8</v>
      </c>
      <c r="Z450">
        <v>1087.251377</v>
      </c>
      <c r="AA450">
        <v>481.52519000000001</v>
      </c>
      <c r="AB450" t="s">
        <v>9</v>
      </c>
      <c r="AC450">
        <v>28276.993242</v>
      </c>
      <c r="AD450">
        <v>256277.83292399999</v>
      </c>
      <c r="AE450" t="s">
        <v>10</v>
      </c>
      <c r="AF450">
        <v>5.5596E-2</v>
      </c>
      <c r="AG450">
        <v>4.1999999999999998E-5</v>
      </c>
      <c r="AH450" t="s">
        <v>11</v>
      </c>
      <c r="AI450">
        <v>0.93723400000000001</v>
      </c>
      <c r="AJ450">
        <v>9.7999999999999997E-5</v>
      </c>
      <c r="AK450" t="s">
        <v>12</v>
      </c>
      <c r="AL450">
        <v>73.34</v>
      </c>
      <c r="AM450">
        <v>17764.664400000001</v>
      </c>
    </row>
    <row r="451" spans="1:54" x14ac:dyDescent="0.25">
      <c r="A451" t="s">
        <v>131</v>
      </c>
      <c r="B451">
        <v>10</v>
      </c>
      <c r="C451">
        <v>1250</v>
      </c>
      <c r="D451" t="s">
        <v>1</v>
      </c>
      <c r="E451">
        <v>0</v>
      </c>
      <c r="F451">
        <v>0</v>
      </c>
      <c r="G451" t="s">
        <v>2</v>
      </c>
      <c r="H451">
        <v>38409.772968999998</v>
      </c>
      <c r="I451">
        <v>461232.19186700002</v>
      </c>
      <c r="J451" t="s">
        <v>3</v>
      </c>
      <c r="K451">
        <v>38375.728125000001</v>
      </c>
      <c r="L451">
        <v>460570.787472</v>
      </c>
      <c r="M451" t="s">
        <v>4</v>
      </c>
      <c r="N451">
        <v>1411.8373899999999</v>
      </c>
      <c r="O451">
        <v>1270.658919</v>
      </c>
      <c r="P451" t="s">
        <v>5</v>
      </c>
      <c r="Q451">
        <v>4580.5388670000002</v>
      </c>
      <c r="R451">
        <v>6559.423863</v>
      </c>
      <c r="S451" t="s">
        <v>6</v>
      </c>
      <c r="T451">
        <v>996.33167000000003</v>
      </c>
      <c r="U451">
        <v>337.596408</v>
      </c>
      <c r="V451" t="s">
        <v>7</v>
      </c>
      <c r="W451">
        <v>1002.227167</v>
      </c>
      <c r="X451">
        <v>341.96323799999999</v>
      </c>
      <c r="Y451" t="s">
        <v>8</v>
      </c>
      <c r="Z451">
        <v>1207.399995</v>
      </c>
      <c r="AA451">
        <v>633.61539600000003</v>
      </c>
      <c r="AB451" t="s">
        <v>9</v>
      </c>
      <c r="AC451">
        <v>31420.061484000002</v>
      </c>
      <c r="AD451">
        <v>332766.71294599999</v>
      </c>
      <c r="AE451" t="s">
        <v>10</v>
      </c>
      <c r="AF451">
        <v>5.5072999999999997E-2</v>
      </c>
      <c r="AG451">
        <v>3.6000000000000001E-5</v>
      </c>
      <c r="AH451" t="s">
        <v>11</v>
      </c>
      <c r="AI451">
        <v>0.93808800000000003</v>
      </c>
      <c r="AJ451">
        <v>1.07E-4</v>
      </c>
      <c r="AK451" t="s">
        <v>12</v>
      </c>
      <c r="AL451">
        <v>92.2</v>
      </c>
      <c r="AM451">
        <v>24923.759999999998</v>
      </c>
    </row>
    <row r="452" spans="1:54" x14ac:dyDescent="0.25">
      <c r="A452" t="s">
        <v>131</v>
      </c>
      <c r="B452">
        <v>11</v>
      </c>
      <c r="C452">
        <v>1375</v>
      </c>
      <c r="D452" t="s">
        <v>1</v>
      </c>
      <c r="E452">
        <v>0</v>
      </c>
      <c r="F452">
        <v>0</v>
      </c>
      <c r="G452" t="s">
        <v>2</v>
      </c>
      <c r="H452">
        <v>42274.863828000001</v>
      </c>
      <c r="I452">
        <v>533734.106439</v>
      </c>
      <c r="J452" t="s">
        <v>3</v>
      </c>
      <c r="K452">
        <v>42237.382187000003</v>
      </c>
      <c r="L452">
        <v>532495.74044299999</v>
      </c>
      <c r="M452" t="s">
        <v>4</v>
      </c>
      <c r="N452">
        <v>1554.892666</v>
      </c>
      <c r="O452">
        <v>1421.870371</v>
      </c>
      <c r="P452" t="s">
        <v>5</v>
      </c>
      <c r="Q452">
        <v>5045.0718749999996</v>
      </c>
      <c r="R452">
        <v>7161.1708820000003</v>
      </c>
      <c r="S452" t="s">
        <v>6</v>
      </c>
      <c r="T452">
        <v>1095.750857</v>
      </c>
      <c r="U452">
        <v>378.242525</v>
      </c>
      <c r="V452" t="s">
        <v>7</v>
      </c>
      <c r="W452">
        <v>1101.535703</v>
      </c>
      <c r="X452">
        <v>364.15426000000002</v>
      </c>
      <c r="Y452" t="s">
        <v>8</v>
      </c>
      <c r="Z452">
        <v>1329.116033</v>
      </c>
      <c r="AA452">
        <v>843.39082199999996</v>
      </c>
      <c r="AB452" t="s">
        <v>9</v>
      </c>
      <c r="AC452">
        <v>34565.946172000004</v>
      </c>
      <c r="AD452">
        <v>389401.68569000001</v>
      </c>
      <c r="AE452" t="s">
        <v>10</v>
      </c>
      <c r="AF452">
        <v>5.4757E-2</v>
      </c>
      <c r="AG452">
        <v>3.4E-5</v>
      </c>
      <c r="AH452" t="s">
        <v>11</v>
      </c>
      <c r="AI452">
        <v>0.93854700000000002</v>
      </c>
      <c r="AJ452">
        <v>1.11E-4</v>
      </c>
      <c r="AK452" t="s">
        <v>12</v>
      </c>
      <c r="AL452">
        <v>114.34</v>
      </c>
      <c r="AM452">
        <v>30690.144400000001</v>
      </c>
    </row>
    <row r="453" spans="1:54" x14ac:dyDescent="0.25">
      <c r="A453" t="s">
        <v>131</v>
      </c>
      <c r="B453">
        <v>12</v>
      </c>
      <c r="C453">
        <v>1500</v>
      </c>
      <c r="D453" t="s">
        <v>1</v>
      </c>
      <c r="E453">
        <v>0</v>
      </c>
      <c r="F453">
        <v>0</v>
      </c>
      <c r="G453" t="s">
        <v>2</v>
      </c>
      <c r="H453">
        <v>46101.433125000003</v>
      </c>
      <c r="I453">
        <v>610700.03245499998</v>
      </c>
      <c r="J453" t="s">
        <v>3</v>
      </c>
      <c r="K453">
        <v>46060.589530999998</v>
      </c>
      <c r="L453">
        <v>609228.63523400004</v>
      </c>
      <c r="M453" t="s">
        <v>4</v>
      </c>
      <c r="N453">
        <v>1695.502898</v>
      </c>
      <c r="O453">
        <v>1653.7311090000001</v>
      </c>
      <c r="P453" t="s">
        <v>5</v>
      </c>
      <c r="Q453">
        <v>5506.4172850000004</v>
      </c>
      <c r="R453">
        <v>8420.0023529999999</v>
      </c>
      <c r="S453" t="s">
        <v>6</v>
      </c>
      <c r="T453">
        <v>1194.4731810000001</v>
      </c>
      <c r="U453">
        <v>430.03834499999999</v>
      </c>
      <c r="V453" t="s">
        <v>7</v>
      </c>
      <c r="W453">
        <v>1199.9318989999999</v>
      </c>
      <c r="X453">
        <v>480.42560300000002</v>
      </c>
      <c r="Y453" t="s">
        <v>8</v>
      </c>
      <c r="Z453">
        <v>1449.3850319999999</v>
      </c>
      <c r="AA453">
        <v>879.54120699999999</v>
      </c>
      <c r="AB453" t="s">
        <v>9</v>
      </c>
      <c r="AC453">
        <v>37681.045624999999</v>
      </c>
      <c r="AD453">
        <v>445299.22873999999</v>
      </c>
      <c r="AE453" t="s">
        <v>10</v>
      </c>
      <c r="AF453">
        <v>5.4503999999999997E-2</v>
      </c>
      <c r="AG453">
        <v>3.4E-5</v>
      </c>
      <c r="AH453" t="s">
        <v>11</v>
      </c>
      <c r="AI453">
        <v>0.93854800000000005</v>
      </c>
      <c r="AJ453">
        <v>1.11E-4</v>
      </c>
      <c r="AK453" t="s">
        <v>12</v>
      </c>
      <c r="AL453">
        <v>141.47999999999999</v>
      </c>
      <c r="AM453">
        <v>36411.4496</v>
      </c>
    </row>
    <row r="454" spans="1:54" x14ac:dyDescent="0.25">
      <c r="A454" t="s">
        <v>131</v>
      </c>
      <c r="B454">
        <v>13</v>
      </c>
      <c r="C454">
        <v>1625</v>
      </c>
      <c r="D454" t="s">
        <v>1</v>
      </c>
      <c r="E454">
        <v>0</v>
      </c>
      <c r="F454">
        <v>0</v>
      </c>
      <c r="G454" t="s">
        <v>2</v>
      </c>
      <c r="H454">
        <v>49920.542969000002</v>
      </c>
      <c r="I454">
        <v>686201.11825299996</v>
      </c>
      <c r="J454" t="s">
        <v>3</v>
      </c>
      <c r="K454">
        <v>49876.350233999998</v>
      </c>
      <c r="L454">
        <v>684564.60772099998</v>
      </c>
      <c r="M454" t="s">
        <v>4</v>
      </c>
      <c r="N454">
        <v>1836.2795430000001</v>
      </c>
      <c r="O454">
        <v>1918.760833</v>
      </c>
      <c r="P454" t="s">
        <v>5</v>
      </c>
      <c r="Q454">
        <v>5965.0014650000003</v>
      </c>
      <c r="R454">
        <v>9382.6976059999997</v>
      </c>
      <c r="S454" t="s">
        <v>6</v>
      </c>
      <c r="T454">
        <v>1292.2881030000001</v>
      </c>
      <c r="U454">
        <v>477.08849300000003</v>
      </c>
      <c r="V454" t="s">
        <v>7</v>
      </c>
      <c r="W454">
        <v>1298.0833500000001</v>
      </c>
      <c r="X454">
        <v>529.18337799999995</v>
      </c>
      <c r="Y454" t="s">
        <v>8</v>
      </c>
      <c r="Z454">
        <v>1568.264788</v>
      </c>
      <c r="AA454">
        <v>974.57705999999996</v>
      </c>
      <c r="AB454" t="s">
        <v>9</v>
      </c>
      <c r="AC454">
        <v>40789.699140999997</v>
      </c>
      <c r="AD454">
        <v>494960.98014100001</v>
      </c>
      <c r="AE454" t="s">
        <v>10</v>
      </c>
      <c r="AF454">
        <v>5.3997999999999997E-2</v>
      </c>
      <c r="AG454">
        <v>2.5000000000000001E-5</v>
      </c>
      <c r="AH454" t="s">
        <v>11</v>
      </c>
      <c r="AI454">
        <v>0.93998499999999996</v>
      </c>
      <c r="AJ454">
        <v>1.1900000000000001E-4</v>
      </c>
      <c r="AK454" t="s">
        <v>12</v>
      </c>
      <c r="AL454">
        <v>157.24</v>
      </c>
      <c r="AM454">
        <v>43868.862399999998</v>
      </c>
    </row>
    <row r="455" spans="1:54" x14ac:dyDescent="0.25">
      <c r="A455" t="s">
        <v>131</v>
      </c>
      <c r="B455">
        <v>14</v>
      </c>
      <c r="C455">
        <v>1750</v>
      </c>
      <c r="D455" t="s">
        <v>1</v>
      </c>
      <c r="E455">
        <v>0</v>
      </c>
      <c r="F455">
        <v>0</v>
      </c>
      <c r="G455" t="s">
        <v>2</v>
      </c>
      <c r="H455">
        <v>53730.865078000003</v>
      </c>
      <c r="I455">
        <v>761936.43502800004</v>
      </c>
      <c r="J455" t="s">
        <v>3</v>
      </c>
      <c r="K455">
        <v>53683.328593999999</v>
      </c>
      <c r="L455">
        <v>760244.43909500004</v>
      </c>
      <c r="M455" t="s">
        <v>4</v>
      </c>
      <c r="N455">
        <v>1976.094355</v>
      </c>
      <c r="O455">
        <v>2144.5274319999999</v>
      </c>
      <c r="P455" t="s">
        <v>5</v>
      </c>
      <c r="Q455">
        <v>6425.4929979999997</v>
      </c>
      <c r="R455">
        <v>10102.112897000001</v>
      </c>
      <c r="S455" t="s">
        <v>6</v>
      </c>
      <c r="T455">
        <v>1390.295359</v>
      </c>
      <c r="U455">
        <v>543.95326999999997</v>
      </c>
      <c r="V455" t="s">
        <v>7</v>
      </c>
      <c r="W455">
        <v>1396.2424799999999</v>
      </c>
      <c r="X455">
        <v>560.25334199999998</v>
      </c>
      <c r="Y455" t="s">
        <v>8</v>
      </c>
      <c r="Z455">
        <v>1688.8170480000001</v>
      </c>
      <c r="AA455">
        <v>1193.864789</v>
      </c>
      <c r="AB455" t="s">
        <v>9</v>
      </c>
      <c r="AC455">
        <v>43890.053281</v>
      </c>
      <c r="AD455">
        <v>551240.42251099995</v>
      </c>
      <c r="AE455" t="s">
        <v>10</v>
      </c>
      <c r="AF455">
        <v>5.3754000000000003E-2</v>
      </c>
      <c r="AG455">
        <v>2.3E-5</v>
      </c>
      <c r="AH455" t="s">
        <v>11</v>
      </c>
      <c r="AI455">
        <v>0.94028800000000001</v>
      </c>
      <c r="AJ455">
        <v>1.22E-4</v>
      </c>
      <c r="AK455" t="s">
        <v>12</v>
      </c>
      <c r="AL455">
        <v>167.04</v>
      </c>
      <c r="AM455">
        <v>50955.038399999998</v>
      </c>
    </row>
    <row r="456" spans="1:54" x14ac:dyDescent="0.25">
      <c r="A456" t="s">
        <v>131</v>
      </c>
      <c r="B456">
        <v>15</v>
      </c>
      <c r="C456">
        <v>1875</v>
      </c>
      <c r="D456" t="s">
        <v>1</v>
      </c>
      <c r="E456">
        <v>0</v>
      </c>
      <c r="F456">
        <v>0</v>
      </c>
      <c r="G456" t="s">
        <v>2</v>
      </c>
      <c r="H456">
        <v>57536.051249999997</v>
      </c>
      <c r="I456">
        <v>796633.18769699999</v>
      </c>
      <c r="J456" t="s">
        <v>3</v>
      </c>
      <c r="K456">
        <v>57485.161719000003</v>
      </c>
      <c r="L456">
        <v>794887.63096600003</v>
      </c>
      <c r="M456" t="s">
        <v>4</v>
      </c>
      <c r="N456">
        <v>2116.1324070000001</v>
      </c>
      <c r="O456">
        <v>2324.8117609999999</v>
      </c>
      <c r="P456" t="s">
        <v>5</v>
      </c>
      <c r="Q456">
        <v>6884.2751859999998</v>
      </c>
      <c r="R456">
        <v>10612.542230999999</v>
      </c>
      <c r="S456" t="s">
        <v>6</v>
      </c>
      <c r="T456">
        <v>1488.409709</v>
      </c>
      <c r="U456">
        <v>608.47103400000003</v>
      </c>
      <c r="V456" t="s">
        <v>7</v>
      </c>
      <c r="W456">
        <v>1493.8816429999999</v>
      </c>
      <c r="X456">
        <v>579.30655999999999</v>
      </c>
      <c r="Y456" t="s">
        <v>8</v>
      </c>
      <c r="Z456">
        <v>1808.064451</v>
      </c>
      <c r="AA456">
        <v>1118.7394529999999</v>
      </c>
      <c r="AB456" t="s">
        <v>9</v>
      </c>
      <c r="AC456">
        <v>46985.932890999997</v>
      </c>
      <c r="AD456">
        <v>578319.03245199996</v>
      </c>
      <c r="AE456" t="s">
        <v>10</v>
      </c>
      <c r="AF456">
        <v>5.3473E-2</v>
      </c>
      <c r="AG456">
        <v>2.0999999999999999E-5</v>
      </c>
      <c r="AH456" t="s">
        <v>11</v>
      </c>
      <c r="AI456">
        <v>0.94214699999999996</v>
      </c>
      <c r="AJ456">
        <v>1.36E-4</v>
      </c>
      <c r="AK456" t="s">
        <v>12</v>
      </c>
      <c r="AL456">
        <v>197.56</v>
      </c>
      <c r="AM456">
        <v>64883.126400000001</v>
      </c>
    </row>
    <row r="457" spans="1:54" x14ac:dyDescent="0.25">
      <c r="A457" t="s">
        <v>131</v>
      </c>
      <c r="B457">
        <v>16</v>
      </c>
      <c r="C457">
        <v>2000</v>
      </c>
      <c r="D457" t="s">
        <v>1</v>
      </c>
      <c r="E457">
        <v>0</v>
      </c>
      <c r="F457">
        <v>0</v>
      </c>
      <c r="G457" t="s">
        <v>2</v>
      </c>
      <c r="H457">
        <v>61418.604609000002</v>
      </c>
      <c r="I457">
        <v>978406.55275200005</v>
      </c>
      <c r="J457" t="s">
        <v>3</v>
      </c>
      <c r="K457">
        <v>61364.062968999999</v>
      </c>
      <c r="L457">
        <v>976816.37873300002</v>
      </c>
      <c r="M457" t="s">
        <v>4</v>
      </c>
      <c r="N457">
        <v>2259.1705219999999</v>
      </c>
      <c r="O457">
        <v>2863.8252000000002</v>
      </c>
      <c r="P457" t="s">
        <v>5</v>
      </c>
      <c r="Q457">
        <v>7350.1567189999996</v>
      </c>
      <c r="R457">
        <v>12848.026991000001</v>
      </c>
      <c r="S457" t="s">
        <v>6</v>
      </c>
      <c r="T457">
        <v>1588.2426170000001</v>
      </c>
      <c r="U457">
        <v>748.16783199999998</v>
      </c>
      <c r="V457" t="s">
        <v>7</v>
      </c>
      <c r="W457">
        <v>1593.846213</v>
      </c>
      <c r="X457">
        <v>721.06164200000001</v>
      </c>
      <c r="Y457" t="s">
        <v>8</v>
      </c>
      <c r="Z457">
        <v>1929.382644</v>
      </c>
      <c r="AA457">
        <v>1293.6037630000001</v>
      </c>
      <c r="AB457" t="s">
        <v>9</v>
      </c>
      <c r="AC457">
        <v>50149.135546999998</v>
      </c>
      <c r="AD457">
        <v>710659.87863100006</v>
      </c>
      <c r="AE457" t="s">
        <v>10</v>
      </c>
      <c r="AF457">
        <v>5.3349000000000001E-2</v>
      </c>
      <c r="AG457">
        <v>2.0000000000000002E-5</v>
      </c>
      <c r="AH457" t="s">
        <v>11</v>
      </c>
      <c r="AI457">
        <v>0.94215300000000002</v>
      </c>
      <c r="AJ457">
        <v>1.36E-4</v>
      </c>
      <c r="AK457" t="s">
        <v>12</v>
      </c>
      <c r="AL457">
        <v>222.04</v>
      </c>
      <c r="AM457">
        <v>72821.078399999999</v>
      </c>
    </row>
    <row r="458" spans="1:54" x14ac:dyDescent="0.25">
      <c r="A458" t="s">
        <v>131</v>
      </c>
      <c r="B458">
        <v>17</v>
      </c>
      <c r="C458">
        <v>2125</v>
      </c>
      <c r="D458" t="s">
        <v>1</v>
      </c>
      <c r="E458">
        <v>0</v>
      </c>
      <c r="F458">
        <v>0</v>
      </c>
      <c r="G458" t="s">
        <v>2</v>
      </c>
      <c r="H458">
        <v>65268.495780999998</v>
      </c>
      <c r="I458">
        <v>1088226.1923130001</v>
      </c>
      <c r="J458" t="s">
        <v>3</v>
      </c>
      <c r="K458">
        <v>65210.576328000003</v>
      </c>
      <c r="L458">
        <v>1086502.355768</v>
      </c>
      <c r="M458" t="s">
        <v>4</v>
      </c>
      <c r="N458">
        <v>2400.7119729999999</v>
      </c>
      <c r="O458">
        <v>3296.074701</v>
      </c>
      <c r="P458" t="s">
        <v>5</v>
      </c>
      <c r="Q458">
        <v>7814.7653810000002</v>
      </c>
      <c r="R458">
        <v>14402.425205</v>
      </c>
      <c r="S458" t="s">
        <v>6</v>
      </c>
      <c r="T458">
        <v>1687.155217</v>
      </c>
      <c r="U458">
        <v>840.48052499999994</v>
      </c>
      <c r="V458" t="s">
        <v>7</v>
      </c>
      <c r="W458">
        <v>1692.7679519999999</v>
      </c>
      <c r="X458">
        <v>807.88146900000004</v>
      </c>
      <c r="Y458" t="s">
        <v>8</v>
      </c>
      <c r="Z458">
        <v>2051.3045459999998</v>
      </c>
      <c r="AA458">
        <v>1533.5203509999999</v>
      </c>
      <c r="AB458" t="s">
        <v>9</v>
      </c>
      <c r="AC458">
        <v>53280.339765999997</v>
      </c>
      <c r="AD458">
        <v>791565.50966700003</v>
      </c>
      <c r="AE458" t="s">
        <v>10</v>
      </c>
      <c r="AF458">
        <v>5.2905000000000001E-2</v>
      </c>
      <c r="AG458">
        <v>2.6999999999999999E-5</v>
      </c>
      <c r="AH458" t="s">
        <v>11</v>
      </c>
      <c r="AI458">
        <v>0.94249499999999997</v>
      </c>
      <c r="AJ458">
        <v>1.3999999999999999E-4</v>
      </c>
      <c r="AK458" t="s">
        <v>12</v>
      </c>
      <c r="AL458">
        <v>258.52</v>
      </c>
      <c r="AM458">
        <v>102166.5696</v>
      </c>
    </row>
    <row r="459" spans="1:54" x14ac:dyDescent="0.25">
      <c r="A459" t="s">
        <v>131</v>
      </c>
      <c r="B459">
        <v>18</v>
      </c>
      <c r="C459">
        <v>2250</v>
      </c>
      <c r="D459" t="s">
        <v>1</v>
      </c>
      <c r="E459">
        <v>0</v>
      </c>
      <c r="F459">
        <v>0</v>
      </c>
      <c r="G459" t="s">
        <v>2</v>
      </c>
      <c r="H459">
        <v>69097.526406000004</v>
      </c>
      <c r="I459">
        <v>1162090.1674649999</v>
      </c>
      <c r="J459" t="s">
        <v>3</v>
      </c>
      <c r="K459">
        <v>69036.237812000007</v>
      </c>
      <c r="L459">
        <v>1160227.4165340001</v>
      </c>
      <c r="M459" t="s">
        <v>4</v>
      </c>
      <c r="N459">
        <v>2541.2935689999999</v>
      </c>
      <c r="O459">
        <v>3615.0188969999999</v>
      </c>
      <c r="P459" t="s">
        <v>5</v>
      </c>
      <c r="Q459">
        <v>8273.4317969999993</v>
      </c>
      <c r="R459">
        <v>14512.405878</v>
      </c>
      <c r="S459" t="s">
        <v>6</v>
      </c>
      <c r="T459">
        <v>1785.5167719999999</v>
      </c>
      <c r="U459">
        <v>890.68203300000005</v>
      </c>
      <c r="V459" t="s">
        <v>7</v>
      </c>
      <c r="W459">
        <v>1791.4716820000001</v>
      </c>
      <c r="X459">
        <v>905.50518599999998</v>
      </c>
      <c r="Y459" t="s">
        <v>8</v>
      </c>
      <c r="Z459">
        <v>2173.618027</v>
      </c>
      <c r="AA459">
        <v>1550.1825550000001</v>
      </c>
      <c r="AB459" t="s">
        <v>9</v>
      </c>
      <c r="AC459">
        <v>56394.556484000001</v>
      </c>
      <c r="AD459">
        <v>853913.6213</v>
      </c>
      <c r="AE459" t="s">
        <v>10</v>
      </c>
      <c r="AF459">
        <v>5.2899000000000002E-2</v>
      </c>
      <c r="AG459">
        <v>2.6999999999999999E-5</v>
      </c>
      <c r="AH459" t="s">
        <v>11</v>
      </c>
      <c r="AI459">
        <v>0.94423599999999996</v>
      </c>
      <c r="AJ459">
        <v>1.4100000000000001E-4</v>
      </c>
      <c r="AK459" t="s">
        <v>12</v>
      </c>
      <c r="AL459">
        <v>263.5</v>
      </c>
      <c r="AM459">
        <v>104477.73</v>
      </c>
    </row>
    <row r="460" spans="1:54" x14ac:dyDescent="0.25">
      <c r="A460" t="s">
        <v>131</v>
      </c>
      <c r="B460">
        <v>19</v>
      </c>
      <c r="C460">
        <v>2375</v>
      </c>
      <c r="D460" t="s">
        <v>1</v>
      </c>
      <c r="E460">
        <v>0</v>
      </c>
      <c r="F460">
        <v>0</v>
      </c>
      <c r="G460" t="s">
        <v>2</v>
      </c>
      <c r="H460">
        <v>72888.947499999995</v>
      </c>
      <c r="I460">
        <v>1226276.0849319999</v>
      </c>
      <c r="J460" t="s">
        <v>3</v>
      </c>
      <c r="K460">
        <v>72824.329219000007</v>
      </c>
      <c r="L460">
        <v>1224422.268559</v>
      </c>
      <c r="M460" t="s">
        <v>4</v>
      </c>
      <c r="N460">
        <v>2681.0309470000002</v>
      </c>
      <c r="O460">
        <v>3892.7865729999999</v>
      </c>
      <c r="P460" t="s">
        <v>5</v>
      </c>
      <c r="Q460">
        <v>8725.6038669999998</v>
      </c>
      <c r="R460">
        <v>14814.374374000001</v>
      </c>
      <c r="S460" t="s">
        <v>6</v>
      </c>
      <c r="T460">
        <v>1883.1459199999999</v>
      </c>
      <c r="U460">
        <v>953.14154900000005</v>
      </c>
      <c r="V460" t="s">
        <v>7</v>
      </c>
      <c r="W460">
        <v>1889.0291970000001</v>
      </c>
      <c r="X460">
        <v>955.71876199999997</v>
      </c>
      <c r="Y460" t="s">
        <v>8</v>
      </c>
      <c r="Z460">
        <v>2295.4312500000001</v>
      </c>
      <c r="AA460">
        <v>1555.8448390000001</v>
      </c>
      <c r="AB460" t="s">
        <v>9</v>
      </c>
      <c r="AC460">
        <v>59479.154297000001</v>
      </c>
      <c r="AD460">
        <v>902876.39974699996</v>
      </c>
      <c r="AE460" t="s">
        <v>10</v>
      </c>
      <c r="AF460">
        <v>5.2873000000000003E-2</v>
      </c>
      <c r="AG460">
        <v>2.6999999999999999E-5</v>
      </c>
      <c r="AH460" t="s">
        <v>11</v>
      </c>
      <c r="AI460">
        <v>0.94477999999999995</v>
      </c>
      <c r="AJ460">
        <v>1.4200000000000001E-4</v>
      </c>
      <c r="AK460" t="s">
        <v>12</v>
      </c>
      <c r="AL460">
        <v>300.92</v>
      </c>
      <c r="AM460">
        <v>119285.7536</v>
      </c>
    </row>
    <row r="461" spans="1:54" x14ac:dyDescent="0.25">
      <c r="A461" t="s">
        <v>131</v>
      </c>
      <c r="B461">
        <v>20</v>
      </c>
      <c r="C461">
        <v>2500</v>
      </c>
      <c r="D461" t="s">
        <v>1</v>
      </c>
      <c r="E461">
        <v>0</v>
      </c>
      <c r="F461">
        <v>0</v>
      </c>
      <c r="G461" t="s">
        <v>2</v>
      </c>
      <c r="H461">
        <v>76724.357812999995</v>
      </c>
      <c r="I461">
        <v>1397148.8201069999</v>
      </c>
      <c r="J461" t="s">
        <v>3</v>
      </c>
      <c r="K461">
        <v>76656.385156000004</v>
      </c>
      <c r="L461">
        <v>1395039.123933</v>
      </c>
      <c r="M461" t="s">
        <v>4</v>
      </c>
      <c r="N461">
        <v>2822.2695749999998</v>
      </c>
      <c r="O461">
        <v>4431.7717229999998</v>
      </c>
      <c r="P461" t="s">
        <v>5</v>
      </c>
      <c r="Q461">
        <v>9183.2677930000009</v>
      </c>
      <c r="R461">
        <v>16652.160617000001</v>
      </c>
      <c r="S461" t="s">
        <v>6</v>
      </c>
      <c r="T461">
        <v>1981.119148</v>
      </c>
      <c r="U461">
        <v>1066.718055</v>
      </c>
      <c r="V461" t="s">
        <v>7</v>
      </c>
      <c r="W461">
        <v>1987.6085029999999</v>
      </c>
      <c r="X461">
        <v>1092.0289299999999</v>
      </c>
      <c r="Y461" t="s">
        <v>8</v>
      </c>
      <c r="Z461">
        <v>2419.667183</v>
      </c>
      <c r="AA461">
        <v>1855.782015</v>
      </c>
      <c r="AB461" t="s">
        <v>9</v>
      </c>
      <c r="AC461">
        <v>62595.163983999999</v>
      </c>
      <c r="AD461">
        <v>1034434.5631640001</v>
      </c>
      <c r="AE461" t="s">
        <v>10</v>
      </c>
      <c r="AF461">
        <v>5.2854999999999999E-2</v>
      </c>
      <c r="AG461">
        <v>2.6999999999999999E-5</v>
      </c>
      <c r="AH461" t="s">
        <v>11</v>
      </c>
      <c r="AI461">
        <v>0.94480200000000003</v>
      </c>
      <c r="AJ461">
        <v>1.4300000000000001E-4</v>
      </c>
      <c r="AK461" t="s">
        <v>12</v>
      </c>
      <c r="AL461">
        <v>328.26</v>
      </c>
      <c r="AM461">
        <v>125354.51240000001</v>
      </c>
    </row>
    <row r="462" spans="1:54" x14ac:dyDescent="0.25">
      <c r="A462" t="s">
        <v>132</v>
      </c>
      <c r="B462">
        <v>1</v>
      </c>
      <c r="C462">
        <v>125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132</v>
      </c>
      <c r="B463">
        <v>2</v>
      </c>
      <c r="C463">
        <v>250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132</v>
      </c>
      <c r="B464">
        <v>3</v>
      </c>
      <c r="C464">
        <v>375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132</v>
      </c>
      <c r="B465">
        <v>4</v>
      </c>
      <c r="C465">
        <v>500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625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750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875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1000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1125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1375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1500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1625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1750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1875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2000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2125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2250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2375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2500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125</v>
      </c>
      <c r="D482" t="s">
        <v>1</v>
      </c>
      <c r="E482">
        <v>0</v>
      </c>
      <c r="F482">
        <v>0</v>
      </c>
      <c r="G482" t="s">
        <v>2</v>
      </c>
      <c r="H482">
        <v>3355.2454590000002</v>
      </c>
      <c r="I482">
        <v>11514.086051</v>
      </c>
      <c r="J482" t="s">
        <v>3</v>
      </c>
      <c r="K482">
        <v>3351.9163720000001</v>
      </c>
      <c r="L482">
        <v>11492.833993</v>
      </c>
      <c r="M482" t="s">
        <v>4</v>
      </c>
      <c r="N482">
        <v>138.04168799999999</v>
      </c>
      <c r="O482">
        <v>23.10773</v>
      </c>
      <c r="P482" t="s">
        <v>5</v>
      </c>
      <c r="Q482">
        <v>0</v>
      </c>
      <c r="R482">
        <v>0</v>
      </c>
      <c r="S482" t="s">
        <v>6</v>
      </c>
      <c r="T482">
        <v>101.091165</v>
      </c>
      <c r="U482">
        <v>14.520600999999999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7.3354000000000003E-2</v>
      </c>
      <c r="AD482">
        <v>1.6799999999999999E-4</v>
      </c>
      <c r="AE482" t="s">
        <v>10</v>
      </c>
      <c r="AF482">
        <v>0</v>
      </c>
      <c r="AG482">
        <v>0</v>
      </c>
      <c r="AH482" t="s">
        <v>11</v>
      </c>
      <c r="AI482">
        <v>0.929678</v>
      </c>
      <c r="AJ482">
        <v>6.3999999999999997E-5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250</v>
      </c>
      <c r="D483" t="s">
        <v>1</v>
      </c>
      <c r="E483">
        <v>0</v>
      </c>
      <c r="F483">
        <v>0</v>
      </c>
      <c r="G483" t="s">
        <v>2</v>
      </c>
      <c r="H483">
        <v>6719.2584079999997</v>
      </c>
      <c r="I483">
        <v>31897.559582999998</v>
      </c>
      <c r="J483" t="s">
        <v>3</v>
      </c>
      <c r="K483">
        <v>6712.5921779999999</v>
      </c>
      <c r="L483">
        <v>31836.247704000001</v>
      </c>
      <c r="M483" t="s">
        <v>4</v>
      </c>
      <c r="N483">
        <v>277.783231</v>
      </c>
      <c r="O483">
        <v>85.633268000000001</v>
      </c>
      <c r="P483" t="s">
        <v>5</v>
      </c>
      <c r="Q483">
        <v>0</v>
      </c>
      <c r="R483">
        <v>0</v>
      </c>
      <c r="S483" t="s">
        <v>6</v>
      </c>
      <c r="T483">
        <v>201.901419</v>
      </c>
      <c r="U483">
        <v>32.194102000000001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6.8342E-2</v>
      </c>
      <c r="AD483">
        <v>1.7699999999999999E-4</v>
      </c>
      <c r="AE483" t="s">
        <v>10</v>
      </c>
      <c r="AF483">
        <v>0</v>
      </c>
      <c r="AG483">
        <v>0</v>
      </c>
      <c r="AH483" t="s">
        <v>11</v>
      </c>
      <c r="AI483">
        <v>0.93248299999999995</v>
      </c>
      <c r="AJ483">
        <v>5.1999999999999997E-5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375</v>
      </c>
      <c r="D484" t="s">
        <v>1</v>
      </c>
      <c r="E484">
        <v>0</v>
      </c>
      <c r="F484">
        <v>0</v>
      </c>
      <c r="G484" t="s">
        <v>2</v>
      </c>
      <c r="H484">
        <v>10104.914863</v>
      </c>
      <c r="I484">
        <v>59195.513987999999</v>
      </c>
      <c r="J484" t="s">
        <v>3</v>
      </c>
      <c r="K484">
        <v>10094.894902</v>
      </c>
      <c r="L484">
        <v>59081.300058000001</v>
      </c>
      <c r="M484" t="s">
        <v>4</v>
      </c>
      <c r="N484">
        <v>417.59919000000002</v>
      </c>
      <c r="O484">
        <v>147.561204</v>
      </c>
      <c r="P484" t="s">
        <v>5</v>
      </c>
      <c r="Q484">
        <v>0</v>
      </c>
      <c r="R484">
        <v>0</v>
      </c>
      <c r="S484" t="s">
        <v>6</v>
      </c>
      <c r="T484">
        <v>303.98117100000002</v>
      </c>
      <c r="U484">
        <v>70.137210999999994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6.3936999999999994E-2</v>
      </c>
      <c r="AD484">
        <v>1.3100000000000001E-4</v>
      </c>
      <c r="AE484" t="s">
        <v>10</v>
      </c>
      <c r="AF484">
        <v>0</v>
      </c>
      <c r="AG484">
        <v>0</v>
      </c>
      <c r="AH484" t="s">
        <v>11</v>
      </c>
      <c r="AI484">
        <v>0.93270500000000001</v>
      </c>
      <c r="AJ484">
        <v>5.1999999999999997E-5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500</v>
      </c>
      <c r="D485" t="s">
        <v>1</v>
      </c>
      <c r="E485">
        <v>0</v>
      </c>
      <c r="F485">
        <v>0</v>
      </c>
      <c r="G485" t="s">
        <v>2</v>
      </c>
      <c r="H485">
        <v>13462.633926</v>
      </c>
      <c r="I485">
        <v>88673.466027000002</v>
      </c>
      <c r="J485" t="s">
        <v>3</v>
      </c>
      <c r="K485">
        <v>13449.286875</v>
      </c>
      <c r="L485">
        <v>88502.396452999994</v>
      </c>
      <c r="M485" t="s">
        <v>4</v>
      </c>
      <c r="N485">
        <v>556.10523899999998</v>
      </c>
      <c r="O485">
        <v>208.24723</v>
      </c>
      <c r="P485" t="s">
        <v>5</v>
      </c>
      <c r="Q485">
        <v>0</v>
      </c>
      <c r="R485">
        <v>0</v>
      </c>
      <c r="S485" t="s">
        <v>6</v>
      </c>
      <c r="T485">
        <v>405.16828400000003</v>
      </c>
      <c r="U485">
        <v>102.385682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6.0768000000000003E-2</v>
      </c>
      <c r="AD485">
        <v>9.5000000000000005E-5</v>
      </c>
      <c r="AE485" t="s">
        <v>10</v>
      </c>
      <c r="AF485">
        <v>0</v>
      </c>
      <c r="AG485">
        <v>0</v>
      </c>
      <c r="AH485" t="s">
        <v>11</v>
      </c>
      <c r="AI485">
        <v>0.93307799999999996</v>
      </c>
      <c r="AJ485">
        <v>3.8000000000000002E-5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625</v>
      </c>
      <c r="D486" t="s">
        <v>1</v>
      </c>
      <c r="E486">
        <v>0</v>
      </c>
      <c r="F486">
        <v>0</v>
      </c>
      <c r="G486" t="s">
        <v>2</v>
      </c>
      <c r="H486">
        <v>16843.397344000001</v>
      </c>
      <c r="I486">
        <v>125586.944349</v>
      </c>
      <c r="J486" t="s">
        <v>3</v>
      </c>
      <c r="K486">
        <v>16826.701641</v>
      </c>
      <c r="L486">
        <v>125338.179338</v>
      </c>
      <c r="M486" t="s">
        <v>4</v>
      </c>
      <c r="N486">
        <v>695.27371300000004</v>
      </c>
      <c r="O486">
        <v>290.56709000000001</v>
      </c>
      <c r="P486" t="s">
        <v>5</v>
      </c>
      <c r="Q486">
        <v>0</v>
      </c>
      <c r="R486">
        <v>0</v>
      </c>
      <c r="S486" t="s">
        <v>6</v>
      </c>
      <c r="T486">
        <v>506.791292</v>
      </c>
      <c r="U486">
        <v>126.81903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5.9017E-2</v>
      </c>
      <c r="AD486">
        <v>6.0999999999999999E-5</v>
      </c>
      <c r="AE486" t="s">
        <v>10</v>
      </c>
      <c r="AF486">
        <v>0</v>
      </c>
      <c r="AG486">
        <v>0</v>
      </c>
      <c r="AH486" t="s">
        <v>11</v>
      </c>
      <c r="AI486">
        <v>0.93376400000000004</v>
      </c>
      <c r="AJ486">
        <v>4.1E-5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750</v>
      </c>
      <c r="D487" t="s">
        <v>1</v>
      </c>
      <c r="E487">
        <v>0</v>
      </c>
      <c r="F487">
        <v>0</v>
      </c>
      <c r="G487" t="s">
        <v>2</v>
      </c>
      <c r="H487">
        <v>20241.488555</v>
      </c>
      <c r="I487">
        <v>164075.55437</v>
      </c>
      <c r="J487" t="s">
        <v>3</v>
      </c>
      <c r="K487">
        <v>20221.426952999998</v>
      </c>
      <c r="L487">
        <v>163749.635366</v>
      </c>
      <c r="M487" t="s">
        <v>4</v>
      </c>
      <c r="N487">
        <v>835.60702000000003</v>
      </c>
      <c r="O487">
        <v>361.18516899999997</v>
      </c>
      <c r="P487" t="s">
        <v>5</v>
      </c>
      <c r="Q487">
        <v>0</v>
      </c>
      <c r="R487">
        <v>0</v>
      </c>
      <c r="S487" t="s">
        <v>6</v>
      </c>
      <c r="T487">
        <v>609.25523299999998</v>
      </c>
      <c r="U487">
        <v>152.48965200000001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5.7889999999999997E-2</v>
      </c>
      <c r="AD487">
        <v>5.8E-5</v>
      </c>
      <c r="AE487" t="s">
        <v>10</v>
      </c>
      <c r="AF487">
        <v>0</v>
      </c>
      <c r="AG487">
        <v>0</v>
      </c>
      <c r="AH487" t="s">
        <v>11</v>
      </c>
      <c r="AI487">
        <v>0.93455699999999997</v>
      </c>
      <c r="AJ487">
        <v>5.0000000000000002E-5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875</v>
      </c>
      <c r="D488" t="s">
        <v>1</v>
      </c>
      <c r="E488">
        <v>0</v>
      </c>
      <c r="F488">
        <v>0</v>
      </c>
      <c r="G488" t="s">
        <v>2</v>
      </c>
      <c r="H488">
        <v>23605.634999999998</v>
      </c>
      <c r="I488">
        <v>178393.91151100001</v>
      </c>
      <c r="J488" t="s">
        <v>3</v>
      </c>
      <c r="K488">
        <v>23582.244062999998</v>
      </c>
      <c r="L488">
        <v>178036.66148899999</v>
      </c>
      <c r="M488" t="s">
        <v>4</v>
      </c>
      <c r="N488">
        <v>973.89181399999995</v>
      </c>
      <c r="O488">
        <v>376.166336</v>
      </c>
      <c r="P488" t="s">
        <v>5</v>
      </c>
      <c r="Q488">
        <v>0</v>
      </c>
      <c r="R488">
        <v>0</v>
      </c>
      <c r="S488" t="s">
        <v>6</v>
      </c>
      <c r="T488">
        <v>710.14707799999996</v>
      </c>
      <c r="U488">
        <v>174.68280899999999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5.7224999999999998E-2</v>
      </c>
      <c r="AD488">
        <v>4.5000000000000003E-5</v>
      </c>
      <c r="AE488" t="s">
        <v>10</v>
      </c>
      <c r="AF488">
        <v>0</v>
      </c>
      <c r="AG488">
        <v>0</v>
      </c>
      <c r="AH488" t="s">
        <v>11</v>
      </c>
      <c r="AI488">
        <v>0.93461499999999997</v>
      </c>
      <c r="AJ488">
        <v>5.0000000000000002E-5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1000</v>
      </c>
      <c r="D489" t="s">
        <v>1</v>
      </c>
      <c r="E489">
        <v>0</v>
      </c>
      <c r="F489">
        <v>0</v>
      </c>
      <c r="G489" t="s">
        <v>2</v>
      </c>
      <c r="H489">
        <v>26993.880507999998</v>
      </c>
      <c r="I489">
        <v>221551.40867100001</v>
      </c>
      <c r="J489" t="s">
        <v>3</v>
      </c>
      <c r="K489">
        <v>26967.132773000001</v>
      </c>
      <c r="L489">
        <v>221105.79991500001</v>
      </c>
      <c r="M489" t="s">
        <v>4</v>
      </c>
      <c r="N489">
        <v>1114.497124</v>
      </c>
      <c r="O489">
        <v>521.68532200000004</v>
      </c>
      <c r="P489" t="s">
        <v>5</v>
      </c>
      <c r="Q489">
        <v>0</v>
      </c>
      <c r="R489">
        <v>0</v>
      </c>
      <c r="S489" t="s">
        <v>6</v>
      </c>
      <c r="T489">
        <v>811.667776</v>
      </c>
      <c r="U489">
        <v>214.895174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5.7224999999999998E-2</v>
      </c>
      <c r="AD489">
        <v>4.5000000000000003E-5</v>
      </c>
      <c r="AE489" t="s">
        <v>10</v>
      </c>
      <c r="AF489">
        <v>0</v>
      </c>
      <c r="AG489">
        <v>0</v>
      </c>
      <c r="AH489" t="s">
        <v>11</v>
      </c>
      <c r="AI489">
        <v>0.93461499999999997</v>
      </c>
      <c r="AJ489">
        <v>5.0000000000000002E-5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1125</v>
      </c>
      <c r="D490" t="s">
        <v>1</v>
      </c>
      <c r="E490">
        <v>0</v>
      </c>
      <c r="F490">
        <v>0</v>
      </c>
      <c r="G490" t="s">
        <v>2</v>
      </c>
      <c r="H490">
        <v>30383.323671999999</v>
      </c>
      <c r="I490">
        <v>274676.76711199997</v>
      </c>
      <c r="J490" t="s">
        <v>3</v>
      </c>
      <c r="K490">
        <v>30353.218633</v>
      </c>
      <c r="L490">
        <v>274130.73155999999</v>
      </c>
      <c r="M490" t="s">
        <v>4</v>
      </c>
      <c r="N490">
        <v>1254.5390259999999</v>
      </c>
      <c r="O490">
        <v>629.24770100000001</v>
      </c>
      <c r="P490" t="s">
        <v>5</v>
      </c>
      <c r="Q490">
        <v>0</v>
      </c>
      <c r="R490">
        <v>0</v>
      </c>
      <c r="S490" t="s">
        <v>6</v>
      </c>
      <c r="T490">
        <v>914.413365</v>
      </c>
      <c r="U490">
        <v>307.09066799999999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5.7224999999999998E-2</v>
      </c>
      <c r="AD490">
        <v>4.5000000000000003E-5</v>
      </c>
      <c r="AE490" t="s">
        <v>10</v>
      </c>
      <c r="AF490">
        <v>0</v>
      </c>
      <c r="AG490">
        <v>0</v>
      </c>
      <c r="AH490" t="s">
        <v>11</v>
      </c>
      <c r="AI490">
        <v>0.93461499999999997</v>
      </c>
      <c r="AJ490">
        <v>5.0000000000000002E-5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1250</v>
      </c>
      <c r="D491" t="s">
        <v>1</v>
      </c>
      <c r="E491">
        <v>0</v>
      </c>
      <c r="F491">
        <v>0</v>
      </c>
      <c r="G491" t="s">
        <v>2</v>
      </c>
      <c r="H491">
        <v>33737.206835999998</v>
      </c>
      <c r="I491">
        <v>265626.24088</v>
      </c>
      <c r="J491" t="s">
        <v>3</v>
      </c>
      <c r="K491">
        <v>33703.777499999997</v>
      </c>
      <c r="L491">
        <v>265095.93942399998</v>
      </c>
      <c r="M491" t="s">
        <v>4</v>
      </c>
      <c r="N491">
        <v>1392.9978369999999</v>
      </c>
      <c r="O491">
        <v>621.15514299999995</v>
      </c>
      <c r="P491" t="s">
        <v>5</v>
      </c>
      <c r="Q491">
        <v>0</v>
      </c>
      <c r="R491">
        <v>0</v>
      </c>
      <c r="S491" t="s">
        <v>6</v>
      </c>
      <c r="T491">
        <v>1015.778021</v>
      </c>
      <c r="U491">
        <v>308.58662399999997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5.7224999999999998E-2</v>
      </c>
      <c r="AD491">
        <v>4.5000000000000003E-5</v>
      </c>
      <c r="AE491" t="s">
        <v>10</v>
      </c>
      <c r="AF491">
        <v>0</v>
      </c>
      <c r="AG491">
        <v>0</v>
      </c>
      <c r="AH491" t="s">
        <v>11</v>
      </c>
      <c r="AI491">
        <v>0.93461499999999997</v>
      </c>
      <c r="AJ491">
        <v>5.0000000000000002E-5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1375</v>
      </c>
      <c r="D492" t="s">
        <v>1</v>
      </c>
      <c r="E492">
        <v>0</v>
      </c>
      <c r="F492">
        <v>0</v>
      </c>
      <c r="G492" t="s">
        <v>2</v>
      </c>
      <c r="H492">
        <v>37097.523983999999</v>
      </c>
      <c r="I492">
        <v>268123.486653</v>
      </c>
      <c r="J492" t="s">
        <v>3</v>
      </c>
      <c r="K492">
        <v>37060.398281000002</v>
      </c>
      <c r="L492">
        <v>267418.28302099998</v>
      </c>
      <c r="M492" t="s">
        <v>4</v>
      </c>
      <c r="N492">
        <v>1530.7976120000001</v>
      </c>
      <c r="O492">
        <v>649.14287200000001</v>
      </c>
      <c r="P492" t="s">
        <v>5</v>
      </c>
      <c r="Q492">
        <v>0</v>
      </c>
      <c r="R492">
        <v>0</v>
      </c>
      <c r="S492" t="s">
        <v>6</v>
      </c>
      <c r="T492">
        <v>1117.1433790000001</v>
      </c>
      <c r="U492">
        <v>312.93032799999997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5.7224999999999998E-2</v>
      </c>
      <c r="AD492">
        <v>4.5000000000000003E-5</v>
      </c>
      <c r="AE492" t="s">
        <v>10</v>
      </c>
      <c r="AF492">
        <v>0</v>
      </c>
      <c r="AG492">
        <v>0</v>
      </c>
      <c r="AH492" t="s">
        <v>11</v>
      </c>
      <c r="AI492">
        <v>0.93461499999999997</v>
      </c>
      <c r="AJ492">
        <v>5.0000000000000002E-5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1500</v>
      </c>
      <c r="D493" t="s">
        <v>1</v>
      </c>
      <c r="E493">
        <v>0</v>
      </c>
      <c r="F493">
        <v>0</v>
      </c>
      <c r="G493" t="s">
        <v>2</v>
      </c>
      <c r="H493">
        <v>40472.400780999997</v>
      </c>
      <c r="I493">
        <v>302433.25176499999</v>
      </c>
      <c r="J493" t="s">
        <v>3</v>
      </c>
      <c r="K493">
        <v>40431.927499999998</v>
      </c>
      <c r="L493">
        <v>301725.78465500002</v>
      </c>
      <c r="M493" t="s">
        <v>4</v>
      </c>
      <c r="N493">
        <v>1669.671824</v>
      </c>
      <c r="O493">
        <v>753.90119700000002</v>
      </c>
      <c r="P493" t="s">
        <v>5</v>
      </c>
      <c r="Q493">
        <v>0</v>
      </c>
      <c r="R493">
        <v>0</v>
      </c>
      <c r="S493" t="s">
        <v>6</v>
      </c>
      <c r="T493">
        <v>1219.1411820000001</v>
      </c>
      <c r="U493">
        <v>318.23702900000001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5.7224999999999998E-2</v>
      </c>
      <c r="AD493">
        <v>4.5000000000000003E-5</v>
      </c>
      <c r="AE493" t="s">
        <v>10</v>
      </c>
      <c r="AF493">
        <v>0</v>
      </c>
      <c r="AG493">
        <v>0</v>
      </c>
      <c r="AH493" t="s">
        <v>11</v>
      </c>
      <c r="AI493">
        <v>0.93461499999999997</v>
      </c>
      <c r="AJ493">
        <v>5.0000000000000002E-5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1625</v>
      </c>
      <c r="D494" t="s">
        <v>1</v>
      </c>
      <c r="E494">
        <v>0</v>
      </c>
      <c r="F494">
        <v>0</v>
      </c>
      <c r="G494" t="s">
        <v>2</v>
      </c>
      <c r="H494">
        <v>43832.340624999997</v>
      </c>
      <c r="I494">
        <v>340156.99628899997</v>
      </c>
      <c r="J494" t="s">
        <v>3</v>
      </c>
      <c r="K494">
        <v>43788.185468999996</v>
      </c>
      <c r="L494">
        <v>339434.431912</v>
      </c>
      <c r="M494" t="s">
        <v>4</v>
      </c>
      <c r="N494">
        <v>1808.31501</v>
      </c>
      <c r="O494">
        <v>854.93532900000002</v>
      </c>
      <c r="P494" t="s">
        <v>5</v>
      </c>
      <c r="Q494">
        <v>0</v>
      </c>
      <c r="R494">
        <v>0</v>
      </c>
      <c r="S494" t="s">
        <v>6</v>
      </c>
      <c r="T494">
        <v>1320.1863129999999</v>
      </c>
      <c r="U494">
        <v>337.47561100000001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5.7224999999999998E-2</v>
      </c>
      <c r="AD494">
        <v>4.5000000000000003E-5</v>
      </c>
      <c r="AE494" t="s">
        <v>10</v>
      </c>
      <c r="AF494">
        <v>0</v>
      </c>
      <c r="AG494">
        <v>0</v>
      </c>
      <c r="AH494" t="s">
        <v>11</v>
      </c>
      <c r="AI494">
        <v>0.93461499999999997</v>
      </c>
      <c r="AJ494">
        <v>5.0000000000000002E-5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1750</v>
      </c>
      <c r="D495" t="s">
        <v>1</v>
      </c>
      <c r="E495">
        <v>0</v>
      </c>
      <c r="F495">
        <v>0</v>
      </c>
      <c r="G495" t="s">
        <v>2</v>
      </c>
      <c r="H495">
        <v>47206.956953000001</v>
      </c>
      <c r="I495">
        <v>391500.48884100001</v>
      </c>
      <c r="J495" t="s">
        <v>3</v>
      </c>
      <c r="K495">
        <v>47159.457265999998</v>
      </c>
      <c r="L495">
        <v>390696.107969</v>
      </c>
      <c r="M495" t="s">
        <v>4</v>
      </c>
      <c r="N495">
        <v>1947.2083110000001</v>
      </c>
      <c r="O495">
        <v>963.06105600000001</v>
      </c>
      <c r="P495" t="s">
        <v>5</v>
      </c>
      <c r="Q495">
        <v>0</v>
      </c>
      <c r="R495">
        <v>0</v>
      </c>
      <c r="S495" t="s">
        <v>6</v>
      </c>
      <c r="T495">
        <v>1422.7601979999999</v>
      </c>
      <c r="U495">
        <v>400.09228100000001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5.7224999999999998E-2</v>
      </c>
      <c r="AD495">
        <v>4.5000000000000003E-5</v>
      </c>
      <c r="AE495" t="s">
        <v>10</v>
      </c>
      <c r="AF495">
        <v>0</v>
      </c>
      <c r="AG495">
        <v>0</v>
      </c>
      <c r="AH495" t="s">
        <v>11</v>
      </c>
      <c r="AI495">
        <v>0.93461499999999997</v>
      </c>
      <c r="AJ495">
        <v>5.0000000000000002E-5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1875</v>
      </c>
      <c r="D496" t="s">
        <v>1</v>
      </c>
      <c r="E496">
        <v>0</v>
      </c>
      <c r="F496">
        <v>0</v>
      </c>
      <c r="G496" t="s">
        <v>2</v>
      </c>
      <c r="H496">
        <v>50546.679297000002</v>
      </c>
      <c r="I496">
        <v>421587.23284999997</v>
      </c>
      <c r="J496" t="s">
        <v>3</v>
      </c>
      <c r="K496">
        <v>50495.867656000002</v>
      </c>
      <c r="L496">
        <v>420719.993525</v>
      </c>
      <c r="M496" t="s">
        <v>4</v>
      </c>
      <c r="N496">
        <v>2085.0988889999999</v>
      </c>
      <c r="O496">
        <v>987.426333</v>
      </c>
      <c r="P496" t="s">
        <v>5</v>
      </c>
      <c r="Q496">
        <v>0</v>
      </c>
      <c r="R496">
        <v>0</v>
      </c>
      <c r="S496" t="s">
        <v>6</v>
      </c>
      <c r="T496">
        <v>1523.3498099999999</v>
      </c>
      <c r="U496">
        <v>430.48351000000002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5.7224999999999998E-2</v>
      </c>
      <c r="AD496">
        <v>4.5000000000000003E-5</v>
      </c>
      <c r="AE496" t="s">
        <v>10</v>
      </c>
      <c r="AF496">
        <v>0</v>
      </c>
      <c r="AG496">
        <v>0</v>
      </c>
      <c r="AH496" t="s">
        <v>11</v>
      </c>
      <c r="AI496">
        <v>0.93461499999999997</v>
      </c>
      <c r="AJ496">
        <v>5.0000000000000002E-5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2000</v>
      </c>
      <c r="D497" t="s">
        <v>1</v>
      </c>
      <c r="E497">
        <v>0</v>
      </c>
      <c r="F497">
        <v>0</v>
      </c>
      <c r="G497" t="s">
        <v>2</v>
      </c>
      <c r="H497">
        <v>53894.070858999999</v>
      </c>
      <c r="I497">
        <v>417295.78835400002</v>
      </c>
      <c r="J497" t="s">
        <v>3</v>
      </c>
      <c r="K497">
        <v>53839.702031000001</v>
      </c>
      <c r="L497">
        <v>416867.66842399997</v>
      </c>
      <c r="M497" t="s">
        <v>4</v>
      </c>
      <c r="N497">
        <v>2223.4209620000001</v>
      </c>
      <c r="O497">
        <v>986.55634599999996</v>
      </c>
      <c r="P497" t="s">
        <v>5</v>
      </c>
      <c r="Q497">
        <v>0</v>
      </c>
      <c r="R497">
        <v>0</v>
      </c>
      <c r="S497" t="s">
        <v>6</v>
      </c>
      <c r="T497">
        <v>1624.025574</v>
      </c>
      <c r="U497">
        <v>414.04916300000002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5.7224999999999998E-2</v>
      </c>
      <c r="AD497">
        <v>4.5000000000000003E-5</v>
      </c>
      <c r="AE497" t="s">
        <v>10</v>
      </c>
      <c r="AF497">
        <v>0</v>
      </c>
      <c r="AG497">
        <v>0</v>
      </c>
      <c r="AH497" t="s">
        <v>11</v>
      </c>
      <c r="AI497">
        <v>0.93461499999999997</v>
      </c>
      <c r="AJ497">
        <v>5.0000000000000002E-5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2125</v>
      </c>
      <c r="D498" t="s">
        <v>1</v>
      </c>
      <c r="E498">
        <v>0</v>
      </c>
      <c r="F498">
        <v>0</v>
      </c>
      <c r="G498" t="s">
        <v>2</v>
      </c>
      <c r="H498">
        <v>57275.764843999998</v>
      </c>
      <c r="I498">
        <v>442996.81546999997</v>
      </c>
      <c r="J498" t="s">
        <v>3</v>
      </c>
      <c r="K498">
        <v>57218.046172000002</v>
      </c>
      <c r="L498">
        <v>442571.31792200002</v>
      </c>
      <c r="M498" t="s">
        <v>4</v>
      </c>
      <c r="N498">
        <v>2362.491313</v>
      </c>
      <c r="O498">
        <v>985.88139999999999</v>
      </c>
      <c r="P498" t="s">
        <v>5</v>
      </c>
      <c r="Q498">
        <v>0</v>
      </c>
      <c r="R498">
        <v>0</v>
      </c>
      <c r="S498" t="s">
        <v>6</v>
      </c>
      <c r="T498">
        <v>1725.8722560000001</v>
      </c>
      <c r="U498">
        <v>422.94488899999999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5.7224999999999998E-2</v>
      </c>
      <c r="AD498">
        <v>4.5000000000000003E-5</v>
      </c>
      <c r="AE498" t="s">
        <v>10</v>
      </c>
      <c r="AF498">
        <v>0</v>
      </c>
      <c r="AG498">
        <v>0</v>
      </c>
      <c r="AH498" t="s">
        <v>11</v>
      </c>
      <c r="AI498">
        <v>0.93461499999999997</v>
      </c>
      <c r="AJ498">
        <v>5.0000000000000002E-5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2250</v>
      </c>
      <c r="D499" t="s">
        <v>1</v>
      </c>
      <c r="E499">
        <v>0</v>
      </c>
      <c r="F499">
        <v>0</v>
      </c>
      <c r="G499" t="s">
        <v>2</v>
      </c>
      <c r="H499">
        <v>60653.145155999999</v>
      </c>
      <c r="I499">
        <v>516296.85798099998</v>
      </c>
      <c r="J499" t="s">
        <v>3</v>
      </c>
      <c r="K499">
        <v>60591.834374999999</v>
      </c>
      <c r="L499">
        <v>515589.012766</v>
      </c>
      <c r="M499" t="s">
        <v>4</v>
      </c>
      <c r="N499">
        <v>2501.6407129999998</v>
      </c>
      <c r="O499">
        <v>1124.673571</v>
      </c>
      <c r="P499" t="s">
        <v>5</v>
      </c>
      <c r="Q499">
        <v>0</v>
      </c>
      <c r="R499">
        <v>0</v>
      </c>
      <c r="S499" t="s">
        <v>6</v>
      </c>
      <c r="T499">
        <v>1827.7897310000001</v>
      </c>
      <c r="U499">
        <v>471.37202500000001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5.7224999999999998E-2</v>
      </c>
      <c r="AD499">
        <v>4.5000000000000003E-5</v>
      </c>
      <c r="AE499" t="s">
        <v>10</v>
      </c>
      <c r="AF499">
        <v>0</v>
      </c>
      <c r="AG499">
        <v>0</v>
      </c>
      <c r="AH499" t="s">
        <v>11</v>
      </c>
      <c r="AI499">
        <v>0.93461499999999997</v>
      </c>
      <c r="AJ499">
        <v>5.0000000000000002E-5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2375</v>
      </c>
      <c r="D500" t="s">
        <v>1</v>
      </c>
      <c r="E500">
        <v>0</v>
      </c>
      <c r="F500">
        <v>0</v>
      </c>
      <c r="G500" t="s">
        <v>2</v>
      </c>
      <c r="H500">
        <v>64015.452343999998</v>
      </c>
      <c r="I500">
        <v>514709.84441399999</v>
      </c>
      <c r="J500" t="s">
        <v>3</v>
      </c>
      <c r="K500">
        <v>63950.812812999997</v>
      </c>
      <c r="L500">
        <v>514042.275089</v>
      </c>
      <c r="M500" t="s">
        <v>4</v>
      </c>
      <c r="N500">
        <v>2639.5308639999998</v>
      </c>
      <c r="O500">
        <v>1095.7990649999999</v>
      </c>
      <c r="P500" t="s">
        <v>5</v>
      </c>
      <c r="Q500">
        <v>0</v>
      </c>
      <c r="R500">
        <v>0</v>
      </c>
      <c r="S500" t="s">
        <v>6</v>
      </c>
      <c r="T500">
        <v>1929.147019</v>
      </c>
      <c r="U500">
        <v>475.39004999999997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5.7224999999999998E-2</v>
      </c>
      <c r="AD500">
        <v>4.5000000000000003E-5</v>
      </c>
      <c r="AE500" t="s">
        <v>10</v>
      </c>
      <c r="AF500">
        <v>0</v>
      </c>
      <c r="AG500">
        <v>0</v>
      </c>
      <c r="AH500" t="s">
        <v>11</v>
      </c>
      <c r="AI500">
        <v>0.93461499999999997</v>
      </c>
      <c r="AJ500">
        <v>5.0000000000000002E-5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133</v>
      </c>
      <c r="B501" s="3">
        <v>20</v>
      </c>
      <c r="C501" s="3">
        <v>2500</v>
      </c>
      <c r="D501" s="3" t="s">
        <v>1</v>
      </c>
      <c r="E501" s="3">
        <v>0</v>
      </c>
      <c r="F501" s="3">
        <v>0</v>
      </c>
      <c r="G501" s="3" t="s">
        <v>2</v>
      </c>
      <c r="H501" s="3">
        <v>67424.590312999993</v>
      </c>
      <c r="I501" s="3">
        <v>585690.81134500005</v>
      </c>
      <c r="J501" s="3" t="s">
        <v>3</v>
      </c>
      <c r="K501" s="3">
        <v>67356.576094000004</v>
      </c>
      <c r="L501" s="3">
        <v>585135.45003599999</v>
      </c>
      <c r="M501" s="3" t="s">
        <v>4</v>
      </c>
      <c r="N501" s="3">
        <v>2780.169038</v>
      </c>
      <c r="O501" s="3">
        <v>1265.3811720000001</v>
      </c>
      <c r="P501" s="3" t="s">
        <v>5</v>
      </c>
      <c r="Q501" s="3">
        <v>0</v>
      </c>
      <c r="R501" s="3">
        <v>0</v>
      </c>
      <c r="S501" s="3" t="s">
        <v>6</v>
      </c>
      <c r="T501" s="3">
        <v>2032.0808669999999</v>
      </c>
      <c r="U501" s="3">
        <v>545.12656400000003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5.7224999999999998E-2</v>
      </c>
      <c r="AD501" s="3">
        <v>4.5000000000000003E-5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0.93461499999999997</v>
      </c>
      <c r="AJ501" s="3">
        <v>5.0000000000000002E-5</v>
      </c>
      <c r="AK501" s="3" t="s">
        <v>12</v>
      </c>
      <c r="AL501" s="3">
        <v>0</v>
      </c>
      <c r="AM501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158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5196.33</v>
      </c>
      <c r="C2">
        <v>2600.16</v>
      </c>
      <c r="D2">
        <v>2483.56</v>
      </c>
      <c r="E2">
        <v>2461.31</v>
      </c>
      <c r="F2">
        <v>771.875</v>
      </c>
      <c r="G2">
        <v>0</v>
      </c>
      <c r="H2">
        <v>771.875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2566.17</v>
      </c>
      <c r="C3">
        <v>2564.16</v>
      </c>
      <c r="D3">
        <v>2459.2800000000002</v>
      </c>
      <c r="E3">
        <v>2438.89</v>
      </c>
      <c r="F3">
        <v>761.94</v>
      </c>
      <c r="G3">
        <v>0</v>
      </c>
      <c r="H3">
        <v>761.94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2566.14</v>
      </c>
      <c r="C4">
        <v>2564.2800000000002</v>
      </c>
      <c r="D4">
        <v>2459.25</v>
      </c>
      <c r="E4">
        <v>2438.87</v>
      </c>
      <c r="F4">
        <v>761.49599999999998</v>
      </c>
      <c r="G4">
        <v>0</v>
      </c>
      <c r="H4">
        <v>761.49599999999998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2576.3200000000002</v>
      </c>
      <c r="C5">
        <v>2574.31</v>
      </c>
      <c r="D5">
        <v>2460.67</v>
      </c>
      <c r="E5">
        <v>2439.58</v>
      </c>
      <c r="F5">
        <v>763.46900000000005</v>
      </c>
      <c r="G5">
        <v>0</v>
      </c>
      <c r="H5">
        <v>763.46900000000005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2565.0100000000002</v>
      </c>
      <c r="C6">
        <v>2563.09</v>
      </c>
      <c r="D6">
        <v>2458.62</v>
      </c>
      <c r="E6">
        <v>2438.27</v>
      </c>
      <c r="F6">
        <v>761.93600000000004</v>
      </c>
      <c r="G6">
        <v>0</v>
      </c>
      <c r="H6">
        <v>761.93600000000004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2566.09</v>
      </c>
      <c r="C7">
        <v>2564.17</v>
      </c>
      <c r="D7">
        <v>2459.73</v>
      </c>
      <c r="E7">
        <v>2439.34</v>
      </c>
      <c r="F7">
        <v>762.74</v>
      </c>
      <c r="G7">
        <v>0</v>
      </c>
      <c r="H7">
        <v>762.74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2564.1999999999998</v>
      </c>
      <c r="C8">
        <v>2562.33</v>
      </c>
      <c r="D8">
        <v>2458.8200000000002</v>
      </c>
      <c r="E8">
        <v>2438.44</v>
      </c>
      <c r="F8">
        <v>762.09400000000005</v>
      </c>
      <c r="G8">
        <v>0</v>
      </c>
      <c r="H8">
        <v>762.09400000000005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2569.75</v>
      </c>
      <c r="C9">
        <v>2567.71</v>
      </c>
      <c r="D9">
        <v>2461.58</v>
      </c>
      <c r="E9">
        <v>2441.19</v>
      </c>
      <c r="F9">
        <v>762.92700000000002</v>
      </c>
      <c r="G9">
        <v>0</v>
      </c>
      <c r="H9">
        <v>762.92700000000002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2574.5500000000002</v>
      </c>
      <c r="C10">
        <v>2572.5700000000002</v>
      </c>
      <c r="D10">
        <v>2459.89</v>
      </c>
      <c r="E10">
        <v>2438.5</v>
      </c>
      <c r="F10">
        <v>761.86099999999999</v>
      </c>
      <c r="G10">
        <v>0</v>
      </c>
      <c r="H10">
        <v>761.86099999999999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2564.44</v>
      </c>
      <c r="C11">
        <v>2562.5700000000002</v>
      </c>
      <c r="D11">
        <v>2459</v>
      </c>
      <c r="E11">
        <v>2438.6</v>
      </c>
      <c r="F11">
        <v>762.33</v>
      </c>
      <c r="G11">
        <v>0</v>
      </c>
      <c r="H11">
        <v>762.33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2571.4699999999998</v>
      </c>
      <c r="C12">
        <v>2569.64</v>
      </c>
      <c r="D12">
        <v>2459.63</v>
      </c>
      <c r="E12">
        <v>2438.7399999999998</v>
      </c>
      <c r="F12">
        <v>762.02800000000002</v>
      </c>
      <c r="G12">
        <v>0</v>
      </c>
      <c r="H12">
        <v>762.02800000000002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2982.9</v>
      </c>
      <c r="C13">
        <v>2566.35</v>
      </c>
      <c r="D13">
        <v>2461.2600000000002</v>
      </c>
      <c r="E13">
        <v>2440.84</v>
      </c>
      <c r="F13">
        <v>762.62699999999995</v>
      </c>
      <c r="G13">
        <v>0</v>
      </c>
      <c r="H13">
        <v>762.62699999999995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2566.73</v>
      </c>
      <c r="C14">
        <v>2564.0500000000002</v>
      </c>
      <c r="D14">
        <v>2459.3200000000002</v>
      </c>
      <c r="E14">
        <v>2438.87</v>
      </c>
      <c r="F14">
        <v>761.78800000000001</v>
      </c>
      <c r="G14">
        <v>0</v>
      </c>
      <c r="H14">
        <v>761.78800000000001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2564.6999999999998</v>
      </c>
      <c r="C15">
        <v>2562.89</v>
      </c>
      <c r="D15">
        <v>2459.4699999999998</v>
      </c>
      <c r="E15">
        <v>2439.08</v>
      </c>
      <c r="F15">
        <v>761.65499999999997</v>
      </c>
      <c r="G15">
        <v>0</v>
      </c>
      <c r="H15">
        <v>761.65499999999997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3635.88</v>
      </c>
      <c r="C16">
        <v>2564.41</v>
      </c>
      <c r="D16">
        <v>2460.12</v>
      </c>
      <c r="E16">
        <v>2439.7399999999998</v>
      </c>
      <c r="F16">
        <v>763.01400000000001</v>
      </c>
      <c r="G16">
        <v>0</v>
      </c>
      <c r="H16">
        <v>763.01400000000001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2580.4499999999998</v>
      </c>
      <c r="C17">
        <v>2576.5100000000002</v>
      </c>
      <c r="D17">
        <v>2460.14</v>
      </c>
      <c r="E17">
        <v>2438.3000000000002</v>
      </c>
      <c r="F17">
        <v>762.14700000000005</v>
      </c>
      <c r="G17">
        <v>0</v>
      </c>
      <c r="H17">
        <v>762.14700000000005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2565.14</v>
      </c>
      <c r="C18">
        <v>2563.23</v>
      </c>
      <c r="D18">
        <v>2459.46</v>
      </c>
      <c r="E18">
        <v>2439.0700000000002</v>
      </c>
      <c r="F18">
        <v>762.32600000000002</v>
      </c>
      <c r="G18">
        <v>0</v>
      </c>
      <c r="H18">
        <v>762.32600000000002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2563.88</v>
      </c>
      <c r="C19">
        <v>2561.96</v>
      </c>
      <c r="D19">
        <v>2458.75</v>
      </c>
      <c r="E19">
        <v>2438.38</v>
      </c>
      <c r="F19">
        <v>761.78300000000002</v>
      </c>
      <c r="G19">
        <v>0</v>
      </c>
      <c r="H19">
        <v>761.78300000000002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2568.2399999999998</v>
      </c>
      <c r="C20">
        <v>2566.3200000000002</v>
      </c>
      <c r="D20">
        <v>2461.9299999999998</v>
      </c>
      <c r="E20">
        <v>2441.5500000000002</v>
      </c>
      <c r="F20">
        <v>762.38699999999994</v>
      </c>
      <c r="G20">
        <v>0</v>
      </c>
      <c r="H20">
        <v>762.38699999999994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2575.4699999999998</v>
      </c>
      <c r="C21">
        <v>2573.5500000000002</v>
      </c>
      <c r="D21">
        <v>2459.9699999999998</v>
      </c>
      <c r="E21">
        <v>2438.42</v>
      </c>
      <c r="F21">
        <v>761.995</v>
      </c>
      <c r="G21">
        <v>0</v>
      </c>
      <c r="H21">
        <v>761.995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2564.7399999999998</v>
      </c>
      <c r="C22">
        <v>2562.88</v>
      </c>
      <c r="D22">
        <v>2459.36</v>
      </c>
      <c r="E22">
        <v>2439.0300000000002</v>
      </c>
      <c r="F22">
        <v>762.41099999999994</v>
      </c>
      <c r="G22">
        <v>0</v>
      </c>
      <c r="H22">
        <v>762.41099999999994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2564.0100000000002</v>
      </c>
      <c r="C23">
        <v>2562.1799999999998</v>
      </c>
      <c r="D23">
        <v>2458.6999999999998</v>
      </c>
      <c r="E23">
        <v>2438.34</v>
      </c>
      <c r="F23">
        <v>762.11800000000005</v>
      </c>
      <c r="G23">
        <v>0</v>
      </c>
      <c r="H23">
        <v>762.11800000000005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2568.41</v>
      </c>
      <c r="C24">
        <v>2566.4899999999998</v>
      </c>
      <c r="D24">
        <v>2461.9</v>
      </c>
      <c r="E24">
        <v>2441.4699999999998</v>
      </c>
      <c r="F24">
        <v>762.67100000000005</v>
      </c>
      <c r="G24">
        <v>0</v>
      </c>
      <c r="H24">
        <v>762.67100000000005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2573.2800000000002</v>
      </c>
      <c r="C25">
        <v>2571.38</v>
      </c>
      <c r="D25">
        <v>2459.08</v>
      </c>
      <c r="E25">
        <v>2437.71</v>
      </c>
      <c r="F25">
        <v>761.44299999999998</v>
      </c>
      <c r="G25">
        <v>0</v>
      </c>
      <c r="H25">
        <v>761.44299999999998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2564.52</v>
      </c>
      <c r="C26">
        <v>2562.66</v>
      </c>
      <c r="D26">
        <v>2459.23</v>
      </c>
      <c r="E26">
        <v>2438.87</v>
      </c>
      <c r="F26">
        <v>762.53099999999995</v>
      </c>
      <c r="G26">
        <v>0</v>
      </c>
      <c r="H26">
        <v>762.53099999999995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2563.8200000000002</v>
      </c>
      <c r="C27">
        <v>2561.9899999999998</v>
      </c>
      <c r="D27">
        <v>2458.67</v>
      </c>
      <c r="E27">
        <v>2438.29</v>
      </c>
      <c r="F27">
        <v>761.75400000000002</v>
      </c>
      <c r="G27">
        <v>0</v>
      </c>
      <c r="H27">
        <v>761.75400000000002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2569.5700000000002</v>
      </c>
      <c r="C28">
        <v>2567.3200000000002</v>
      </c>
      <c r="D28">
        <v>2461.54</v>
      </c>
      <c r="E28">
        <v>2441.1</v>
      </c>
      <c r="F28">
        <v>762.67899999999997</v>
      </c>
      <c r="G28">
        <v>0</v>
      </c>
      <c r="H28">
        <v>762.67899999999997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2575.2399999999998</v>
      </c>
      <c r="C29">
        <v>2572.96</v>
      </c>
      <c r="D29">
        <v>2459.88</v>
      </c>
      <c r="E29">
        <v>2438.41</v>
      </c>
      <c r="F29">
        <v>761.57299999999998</v>
      </c>
      <c r="G29">
        <v>0</v>
      </c>
      <c r="H29">
        <v>761.57299999999998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2564.25</v>
      </c>
      <c r="C30">
        <v>2562.44</v>
      </c>
      <c r="D30">
        <v>2459.04</v>
      </c>
      <c r="E30">
        <v>2438.71</v>
      </c>
      <c r="F30">
        <v>762.37300000000005</v>
      </c>
      <c r="G30">
        <v>0</v>
      </c>
      <c r="H30">
        <v>762.37300000000005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4014.33</v>
      </c>
      <c r="C31">
        <v>2561.9</v>
      </c>
      <c r="D31">
        <v>2458.33</v>
      </c>
      <c r="E31">
        <v>2437.98</v>
      </c>
      <c r="F31">
        <v>761.61199999999997</v>
      </c>
      <c r="G31">
        <v>0</v>
      </c>
      <c r="H31">
        <v>761.61199999999997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2578.5300000000002</v>
      </c>
      <c r="C32">
        <v>2574.83</v>
      </c>
      <c r="D32">
        <v>2459.5</v>
      </c>
      <c r="E32">
        <v>2437.92</v>
      </c>
      <c r="F32">
        <v>762.23199999999997</v>
      </c>
      <c r="G32">
        <v>0</v>
      </c>
      <c r="H32">
        <v>762.23199999999997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2563.58</v>
      </c>
      <c r="C33">
        <v>2561.71</v>
      </c>
      <c r="D33">
        <v>2458.5700000000002</v>
      </c>
      <c r="E33">
        <v>2438.21</v>
      </c>
      <c r="F33">
        <v>761.995</v>
      </c>
      <c r="G33">
        <v>0</v>
      </c>
      <c r="H33">
        <v>761.995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2564.59</v>
      </c>
      <c r="C34">
        <v>2562.7600000000002</v>
      </c>
      <c r="D34">
        <v>2459.6799999999998</v>
      </c>
      <c r="E34">
        <v>2439.33</v>
      </c>
      <c r="F34">
        <v>762.57100000000003</v>
      </c>
      <c r="G34">
        <v>0</v>
      </c>
      <c r="H34">
        <v>762.57100000000003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2567.19</v>
      </c>
      <c r="C35">
        <v>2565.3000000000002</v>
      </c>
      <c r="D35">
        <v>2461.39</v>
      </c>
      <c r="E35">
        <v>2440.9499999999998</v>
      </c>
      <c r="F35">
        <v>761.61400000000003</v>
      </c>
      <c r="G35">
        <v>0</v>
      </c>
      <c r="H35">
        <v>761.61400000000003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2575.46</v>
      </c>
      <c r="C36">
        <v>2573.5300000000002</v>
      </c>
      <c r="D36">
        <v>2460.29</v>
      </c>
      <c r="E36">
        <v>2438.79</v>
      </c>
      <c r="F36">
        <v>762.41399999999999</v>
      </c>
      <c r="G36">
        <v>0</v>
      </c>
      <c r="H36">
        <v>762.41399999999999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2564.33</v>
      </c>
      <c r="C37">
        <v>2562.5100000000002</v>
      </c>
      <c r="D37">
        <v>2459.11</v>
      </c>
      <c r="E37">
        <v>2438.77</v>
      </c>
      <c r="F37">
        <v>761.88900000000001</v>
      </c>
      <c r="G37">
        <v>0</v>
      </c>
      <c r="H37">
        <v>761.88900000000001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2564.4</v>
      </c>
      <c r="C38">
        <v>2562.5700000000002</v>
      </c>
      <c r="D38">
        <v>2459.34</v>
      </c>
      <c r="E38">
        <v>2438.9899999999998</v>
      </c>
      <c r="F38">
        <v>762.36099999999999</v>
      </c>
      <c r="G38">
        <v>0</v>
      </c>
      <c r="H38">
        <v>762.36099999999999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2566.66</v>
      </c>
      <c r="C39">
        <v>2564.75</v>
      </c>
      <c r="D39">
        <v>2460.12</v>
      </c>
      <c r="E39">
        <v>2439.4699999999998</v>
      </c>
      <c r="F39">
        <v>761.64099999999996</v>
      </c>
      <c r="G39">
        <v>0</v>
      </c>
      <c r="H39">
        <v>761.64099999999996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2574.71</v>
      </c>
      <c r="C40">
        <v>2572.75</v>
      </c>
      <c r="D40">
        <v>2460.02</v>
      </c>
      <c r="E40">
        <v>2438.61</v>
      </c>
      <c r="F40">
        <v>762.38400000000001</v>
      </c>
      <c r="G40">
        <v>0</v>
      </c>
      <c r="H40">
        <v>762.38400000000001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2563.37</v>
      </c>
      <c r="C41">
        <v>2561.5500000000002</v>
      </c>
      <c r="D41">
        <v>2458.4299999999998</v>
      </c>
      <c r="E41">
        <v>2438.0500000000002</v>
      </c>
      <c r="F41">
        <v>761.71600000000001</v>
      </c>
      <c r="G41">
        <v>0</v>
      </c>
      <c r="H41">
        <v>761.71600000000001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2564.44</v>
      </c>
      <c r="C42">
        <v>2562.5300000000002</v>
      </c>
      <c r="D42">
        <v>2459.14</v>
      </c>
      <c r="E42">
        <v>2438.7800000000002</v>
      </c>
      <c r="F42">
        <v>762.26800000000003</v>
      </c>
      <c r="G42">
        <v>0</v>
      </c>
      <c r="H42">
        <v>762.26800000000003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3043.77</v>
      </c>
      <c r="C43">
        <v>2565.69</v>
      </c>
      <c r="D43">
        <v>2460.4899999999998</v>
      </c>
      <c r="E43">
        <v>2439.8000000000002</v>
      </c>
      <c r="F43">
        <v>761.88599999999997</v>
      </c>
      <c r="G43">
        <v>0</v>
      </c>
      <c r="H43">
        <v>761.88599999999997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2587.7199999999998</v>
      </c>
      <c r="C44">
        <v>2564.83</v>
      </c>
      <c r="D44">
        <v>2459.29</v>
      </c>
      <c r="E44">
        <v>2438.86</v>
      </c>
      <c r="F44">
        <v>761.87300000000005</v>
      </c>
      <c r="G44">
        <v>0</v>
      </c>
      <c r="H44">
        <v>761.87300000000005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2564.3200000000002</v>
      </c>
      <c r="C45">
        <v>2562.5</v>
      </c>
      <c r="D45">
        <v>2459.0700000000002</v>
      </c>
      <c r="E45">
        <v>2438.69</v>
      </c>
      <c r="F45">
        <v>761.61199999999997</v>
      </c>
      <c r="G45">
        <v>0</v>
      </c>
      <c r="H45">
        <v>761.61199999999997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3662.48</v>
      </c>
      <c r="C46">
        <v>2563.16</v>
      </c>
      <c r="D46">
        <v>2458.62</v>
      </c>
      <c r="E46">
        <v>2438.27</v>
      </c>
      <c r="F46">
        <v>762.08799999999997</v>
      </c>
      <c r="G46">
        <v>0</v>
      </c>
      <c r="H46">
        <v>762.08799999999997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2578.4899999999998</v>
      </c>
      <c r="C47">
        <v>2574.9</v>
      </c>
      <c r="D47">
        <v>2459.89</v>
      </c>
      <c r="E47">
        <v>2438.4</v>
      </c>
      <c r="F47">
        <v>761.89200000000005</v>
      </c>
      <c r="G47">
        <v>0</v>
      </c>
      <c r="H47">
        <v>761.89200000000005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2564.19</v>
      </c>
      <c r="C48">
        <v>2562.35</v>
      </c>
      <c r="D48">
        <v>2458.63</v>
      </c>
      <c r="E48">
        <v>2438.25</v>
      </c>
      <c r="F48">
        <v>761.53599999999994</v>
      </c>
      <c r="G48">
        <v>0</v>
      </c>
      <c r="H48">
        <v>761.53599999999994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2564.7399999999998</v>
      </c>
      <c r="C49">
        <v>2562.88</v>
      </c>
      <c r="D49">
        <v>2459.2600000000002</v>
      </c>
      <c r="E49">
        <v>2438.88</v>
      </c>
      <c r="F49">
        <v>762.25699999999995</v>
      </c>
      <c r="G49">
        <v>0</v>
      </c>
      <c r="H49">
        <v>762.25699999999995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2568.5700000000002</v>
      </c>
      <c r="C50">
        <v>2566.67</v>
      </c>
      <c r="D50">
        <v>2461.69</v>
      </c>
      <c r="E50">
        <v>2441.2800000000002</v>
      </c>
      <c r="F50">
        <v>762.25599999999997</v>
      </c>
      <c r="G50">
        <v>0</v>
      </c>
      <c r="H50">
        <v>762.25599999999997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2575.7399999999998</v>
      </c>
      <c r="C51">
        <v>2573.81</v>
      </c>
      <c r="D51">
        <v>2460.4899999999998</v>
      </c>
      <c r="E51">
        <v>2439.0100000000002</v>
      </c>
      <c r="F51">
        <v>762.32500000000005</v>
      </c>
      <c r="G51">
        <v>0</v>
      </c>
      <c r="H51">
        <v>762.32500000000005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2563.9899999999998</v>
      </c>
      <c r="C52">
        <v>2562.16</v>
      </c>
      <c r="D52">
        <v>2458.4</v>
      </c>
      <c r="E52">
        <v>2438.02</v>
      </c>
      <c r="F52">
        <v>761.63499999999999</v>
      </c>
      <c r="G52">
        <v>0</v>
      </c>
      <c r="H52">
        <v>761.63499999999999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2564.2399999999998</v>
      </c>
      <c r="C53">
        <v>2562.42</v>
      </c>
      <c r="D53">
        <v>2458.9499999999998</v>
      </c>
      <c r="E53">
        <v>2438.59</v>
      </c>
      <c r="F53">
        <v>762.45100000000002</v>
      </c>
      <c r="G53">
        <v>0</v>
      </c>
      <c r="H53">
        <v>762.45100000000002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2567.3200000000002</v>
      </c>
      <c r="C54">
        <v>2565.42</v>
      </c>
      <c r="D54">
        <v>2460.42</v>
      </c>
      <c r="E54">
        <v>2440.02</v>
      </c>
      <c r="F54">
        <v>762.23400000000004</v>
      </c>
      <c r="G54">
        <v>0</v>
      </c>
      <c r="H54">
        <v>762.23400000000004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2574.3000000000002</v>
      </c>
      <c r="C55">
        <v>2572.37</v>
      </c>
      <c r="D55">
        <v>2459.66</v>
      </c>
      <c r="E55">
        <v>2438.3200000000002</v>
      </c>
      <c r="F55">
        <v>762.47799999999995</v>
      </c>
      <c r="G55">
        <v>0</v>
      </c>
      <c r="H55">
        <v>762.47799999999995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2564.16</v>
      </c>
      <c r="C56">
        <v>2562.33</v>
      </c>
      <c r="D56">
        <v>2458.8000000000002</v>
      </c>
      <c r="E56">
        <v>2438.48</v>
      </c>
      <c r="F56">
        <v>761.91700000000003</v>
      </c>
      <c r="G56">
        <v>0</v>
      </c>
      <c r="H56">
        <v>761.91700000000003</v>
      </c>
      <c r="I56">
        <v>1</v>
      </c>
      <c r="J56">
        <v>1</v>
      </c>
      <c r="K56">
        <v>0</v>
      </c>
      <c r="R56">
        <f>AVERAGE(B7:B56)</f>
        <v>2658.5470000000014</v>
      </c>
      <c r="S56">
        <f>AVERAGE(C7:C56)</f>
        <v>2565.9348</v>
      </c>
      <c r="U56">
        <f>_xlfn.VAR.P(B7:B56)</f>
        <v>88403.296972991942</v>
      </c>
      <c r="V56">
        <f>_xlfn.VAR.P(C7:C56)</f>
        <v>19.804392960000158</v>
      </c>
      <c r="X56">
        <f>1.96*SQRT(U56)/50</f>
        <v>11.655215238706592</v>
      </c>
      <c r="Y56">
        <f>1.96*SQRT(V56)/50</f>
        <v>0.17444833733244536</v>
      </c>
    </row>
    <row r="57" spans="1:25" x14ac:dyDescent="0.25">
      <c r="A57" t="s">
        <v>99</v>
      </c>
      <c r="B57">
        <v>132929.79738199999</v>
      </c>
      <c r="C57" t="s">
        <v>36</v>
      </c>
    </row>
    <row r="58" spans="1:25" x14ac:dyDescent="0.25">
      <c r="A58" t="s">
        <v>35</v>
      </c>
      <c r="B58">
        <v>2519.0500000000002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2521.73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2526.08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2518.1999999999998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2518.9699999999998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2967.28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2543.14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2519.0700000000002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3567.38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2530.15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2518.34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2517.87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2522.9699999999998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2526.13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2519.52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2517.7199999999998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2521.9499999999998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2527.5300000000002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2518.6999999999998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2518.1799999999998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2529.25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2522.19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2519.4299999999998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2517.6999999999998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2528.5500000000002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2527.71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2518.8200000000002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2518.5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2523.0300000000002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2526.37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2518.98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2518.71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2522.63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2526.5700000000002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2518.92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2517.9699999999998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2528.14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2526.81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2518.65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2518.37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2899.29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2543.9299999999998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2519.4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3866.96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2530.5100000000002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2518.7600000000002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2518.9899999999998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2521.9499999999998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2527.64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2518.15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2519.23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2521.62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2526.91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2518.37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2519.48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2587.0883999999992</v>
      </c>
      <c r="S112">
        <f>AVERAGE(C63:C112)</f>
        <v>0</v>
      </c>
      <c r="U112">
        <f>_xlfn.VAR.P(B63:B112)</f>
        <v>60644.206573440002</v>
      </c>
      <c r="V112">
        <f>_xlfn.VAR.P(C63:C112)</f>
        <v>0</v>
      </c>
      <c r="X112">
        <f>1.96*SQRT(U112)/50</f>
        <v>9.6534094282284961</v>
      </c>
      <c r="Y112">
        <f>1.96*SQRT(V112)/50</f>
        <v>0</v>
      </c>
    </row>
    <row r="113" spans="1:9" x14ac:dyDescent="0.25">
      <c r="A113" t="s">
        <v>35</v>
      </c>
      <c r="B113">
        <v>129356.85860399999</v>
      </c>
      <c r="C113" t="s">
        <v>36</v>
      </c>
    </row>
    <row r="114" spans="1:9" x14ac:dyDescent="0.25">
      <c r="A114" t="s">
        <v>37</v>
      </c>
      <c r="B114">
        <v>57563.8</v>
      </c>
      <c r="C114">
        <v>57562.7</v>
      </c>
      <c r="D114">
        <v>57444.4</v>
      </c>
      <c r="E114">
        <v>57421.2</v>
      </c>
      <c r="F114">
        <v>903.928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57292.800000000003</v>
      </c>
      <c r="C115">
        <v>57291.7</v>
      </c>
      <c r="D115">
        <v>57173.1</v>
      </c>
      <c r="E115">
        <v>57149.8</v>
      </c>
      <c r="F115">
        <v>867.33100000000002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57404.800000000003</v>
      </c>
      <c r="C116">
        <v>57338.400000000001</v>
      </c>
      <c r="D116">
        <v>57193.599999999999</v>
      </c>
      <c r="E116">
        <v>57170.2</v>
      </c>
      <c r="F116">
        <v>866.83500000000004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57675.6</v>
      </c>
      <c r="C117">
        <v>57674</v>
      </c>
      <c r="D117">
        <v>57555.6</v>
      </c>
      <c r="E117">
        <v>57532.4</v>
      </c>
      <c r="F117">
        <v>866.83600000000001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57951.6</v>
      </c>
      <c r="C118">
        <v>57950.6</v>
      </c>
      <c r="D118">
        <v>57831.6</v>
      </c>
      <c r="E118">
        <v>57808.3</v>
      </c>
      <c r="F118">
        <v>866.58699999999999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57468</v>
      </c>
      <c r="C119">
        <v>57466.9</v>
      </c>
      <c r="D119">
        <v>57348.9</v>
      </c>
      <c r="E119">
        <v>57325.5</v>
      </c>
      <c r="F119">
        <v>866.49599999999998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57173.599999999999</v>
      </c>
      <c r="C120">
        <v>57172.4</v>
      </c>
      <c r="D120">
        <v>56970.2</v>
      </c>
      <c r="E120">
        <v>56946.8</v>
      </c>
      <c r="F120">
        <v>866.904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57585.9</v>
      </c>
      <c r="C121">
        <v>57584.800000000003</v>
      </c>
      <c r="D121">
        <v>57465.1</v>
      </c>
      <c r="E121">
        <v>57441.599999999999</v>
      </c>
      <c r="F121">
        <v>866.82299999999998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57376.6</v>
      </c>
      <c r="C122">
        <v>57375.5</v>
      </c>
      <c r="D122">
        <v>57256</v>
      </c>
      <c r="E122">
        <v>57232.7</v>
      </c>
      <c r="F122">
        <v>866.65899999999999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57293.7</v>
      </c>
      <c r="C123">
        <v>57292.6</v>
      </c>
      <c r="D123">
        <v>57173.1</v>
      </c>
      <c r="E123">
        <v>57149.7</v>
      </c>
      <c r="F123">
        <v>866.94299999999998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56870.3</v>
      </c>
      <c r="C124">
        <v>56825.7</v>
      </c>
      <c r="D124">
        <v>56707.4</v>
      </c>
      <c r="E124">
        <v>56684.1</v>
      </c>
      <c r="F124">
        <v>866.96600000000001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58012.2</v>
      </c>
      <c r="C125">
        <v>57417.4</v>
      </c>
      <c r="D125">
        <v>57299.1</v>
      </c>
      <c r="E125">
        <v>57275.7</v>
      </c>
      <c r="F125">
        <v>867.43100000000004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57714.8</v>
      </c>
      <c r="C126">
        <v>57713.7</v>
      </c>
      <c r="D126">
        <v>57505.3</v>
      </c>
      <c r="E126">
        <v>57482</v>
      </c>
      <c r="F126">
        <v>866.84400000000005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57397.5</v>
      </c>
      <c r="C127">
        <v>57396.5</v>
      </c>
      <c r="D127">
        <v>57277.1</v>
      </c>
      <c r="E127">
        <v>57211.8</v>
      </c>
      <c r="F127">
        <v>866.85599999999999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57489.9</v>
      </c>
      <c r="C128">
        <v>57061.2</v>
      </c>
      <c r="D128">
        <v>56943.3</v>
      </c>
      <c r="E128">
        <v>56920</v>
      </c>
      <c r="F128">
        <v>866.85500000000002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57657.5</v>
      </c>
      <c r="C129">
        <v>57654.9</v>
      </c>
      <c r="D129">
        <v>57515.4</v>
      </c>
      <c r="E129">
        <v>57491.9</v>
      </c>
      <c r="F129">
        <v>866.476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57823.6</v>
      </c>
      <c r="C130">
        <v>57822.5</v>
      </c>
      <c r="D130">
        <v>57546.3</v>
      </c>
      <c r="E130">
        <v>57523</v>
      </c>
      <c r="F130">
        <v>866.70899999999995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57643.5</v>
      </c>
      <c r="C131">
        <v>57642.400000000001</v>
      </c>
      <c r="D131">
        <v>57523.199999999997</v>
      </c>
      <c r="E131">
        <v>57499.7</v>
      </c>
      <c r="F131">
        <v>866.39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57023</v>
      </c>
      <c r="C132">
        <v>57021.9</v>
      </c>
      <c r="D132">
        <v>56903.7</v>
      </c>
      <c r="E132">
        <v>56880.5</v>
      </c>
      <c r="F132">
        <v>866.98800000000006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57630.8</v>
      </c>
      <c r="C133">
        <v>57629.599999999999</v>
      </c>
      <c r="D133">
        <v>57381.1</v>
      </c>
      <c r="E133">
        <v>57357.7</v>
      </c>
      <c r="F133">
        <v>866.86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57710.2</v>
      </c>
      <c r="C134">
        <v>57709.1</v>
      </c>
      <c r="D134">
        <v>57590.8</v>
      </c>
      <c r="E134">
        <v>57567.6</v>
      </c>
      <c r="F134">
        <v>866.67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57348.3</v>
      </c>
      <c r="C135">
        <v>57347.199999999997</v>
      </c>
      <c r="D135">
        <v>57228.6</v>
      </c>
      <c r="E135">
        <v>57205.3</v>
      </c>
      <c r="F135">
        <v>866.11400000000003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57815.9</v>
      </c>
      <c r="C136">
        <v>57814.8</v>
      </c>
      <c r="D136">
        <v>57572.2</v>
      </c>
      <c r="E136">
        <v>57548.9</v>
      </c>
      <c r="F136">
        <v>866.52499999999998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59335.3</v>
      </c>
      <c r="C137">
        <v>57965.9</v>
      </c>
      <c r="D137">
        <v>57846.9</v>
      </c>
      <c r="E137">
        <v>57823.5</v>
      </c>
      <c r="F137">
        <v>866.19399999999996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58035.8</v>
      </c>
      <c r="C138">
        <v>58033.2</v>
      </c>
      <c r="D138">
        <v>57913.2</v>
      </c>
      <c r="E138">
        <v>57889.7</v>
      </c>
      <c r="F138">
        <v>866.48500000000001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57174.5</v>
      </c>
      <c r="C139">
        <v>57173.4</v>
      </c>
      <c r="D139">
        <v>57054.9</v>
      </c>
      <c r="E139">
        <v>57031.6</v>
      </c>
      <c r="F139">
        <v>866.26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57510.3</v>
      </c>
      <c r="C140">
        <v>57509.2</v>
      </c>
      <c r="D140">
        <v>57391</v>
      </c>
      <c r="E140">
        <v>57367.9</v>
      </c>
      <c r="F140">
        <v>867.39800000000002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57320</v>
      </c>
      <c r="C141">
        <v>57082.3</v>
      </c>
      <c r="D141">
        <v>56964.4</v>
      </c>
      <c r="E141">
        <v>56941.1</v>
      </c>
      <c r="F141">
        <v>866.03899999999999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57390.7</v>
      </c>
      <c r="C142">
        <v>57388.1</v>
      </c>
      <c r="D142">
        <v>57269.7</v>
      </c>
      <c r="E142">
        <v>57246.400000000001</v>
      </c>
      <c r="F142">
        <v>866.8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57757.1</v>
      </c>
      <c r="C143">
        <v>57756</v>
      </c>
      <c r="D143">
        <v>57635.9</v>
      </c>
      <c r="E143">
        <v>57612.4</v>
      </c>
      <c r="F143">
        <v>866.69600000000003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57558.7</v>
      </c>
      <c r="C144">
        <v>57557.599999999999</v>
      </c>
      <c r="D144">
        <v>57436.800000000003</v>
      </c>
      <c r="E144">
        <v>57413.3</v>
      </c>
      <c r="F144">
        <v>866.35699999999997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57546.8</v>
      </c>
      <c r="C145">
        <v>57545.4</v>
      </c>
      <c r="D145">
        <v>57426.400000000001</v>
      </c>
      <c r="E145">
        <v>57403.1</v>
      </c>
      <c r="F145">
        <v>866.846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56802.400000000001</v>
      </c>
      <c r="C146">
        <v>56800.9</v>
      </c>
      <c r="D146">
        <v>56681.599999999999</v>
      </c>
      <c r="E146">
        <v>56658.3</v>
      </c>
      <c r="F146">
        <v>866.53599999999994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57101.599999999999</v>
      </c>
      <c r="C147">
        <v>57100.5</v>
      </c>
      <c r="D147">
        <v>56981.4</v>
      </c>
      <c r="E147">
        <v>56958.1</v>
      </c>
      <c r="F147">
        <v>866.35599999999999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57707.8</v>
      </c>
      <c r="C148">
        <v>57706.7</v>
      </c>
      <c r="D148">
        <v>57584.6</v>
      </c>
      <c r="E148">
        <v>57561</v>
      </c>
      <c r="F148">
        <v>993.96100000000001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57524.2</v>
      </c>
      <c r="C149">
        <v>57296.800000000003</v>
      </c>
      <c r="D149">
        <v>57170.2</v>
      </c>
      <c r="E149">
        <v>57146</v>
      </c>
      <c r="F149">
        <v>949.62699999999995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57993.599999999999</v>
      </c>
      <c r="C150">
        <v>57394.7</v>
      </c>
      <c r="D150">
        <v>57273</v>
      </c>
      <c r="E150">
        <v>57249.4</v>
      </c>
      <c r="F150">
        <v>866.50199999999995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57187</v>
      </c>
      <c r="C151">
        <v>57185.9</v>
      </c>
      <c r="D151">
        <v>56944.6</v>
      </c>
      <c r="E151">
        <v>56921.2</v>
      </c>
      <c r="F151">
        <v>866.72299999999996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58570.5</v>
      </c>
      <c r="C152">
        <v>58569.4</v>
      </c>
      <c r="D152">
        <v>58449</v>
      </c>
      <c r="E152">
        <v>58425.3</v>
      </c>
      <c r="F152">
        <v>866.60500000000002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57417.599999999999</v>
      </c>
      <c r="C153">
        <v>57416.4</v>
      </c>
      <c r="D153">
        <v>57298</v>
      </c>
      <c r="E153">
        <v>57274.8</v>
      </c>
      <c r="F153">
        <v>866.524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57195.4</v>
      </c>
      <c r="C154">
        <v>57194</v>
      </c>
      <c r="D154">
        <v>57076.6</v>
      </c>
      <c r="E154">
        <v>57053.2</v>
      </c>
      <c r="F154">
        <v>866.08600000000001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57372.2</v>
      </c>
      <c r="C155">
        <v>57371.1</v>
      </c>
      <c r="D155">
        <v>57253</v>
      </c>
      <c r="E155">
        <v>57229.7</v>
      </c>
      <c r="F155">
        <v>866.66499999999996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57332.5</v>
      </c>
      <c r="C156">
        <v>57331.4</v>
      </c>
      <c r="D156">
        <v>57213.2</v>
      </c>
      <c r="E156">
        <v>57189.8</v>
      </c>
      <c r="F156">
        <v>866.72699999999998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57486.2</v>
      </c>
      <c r="C157">
        <v>56847.199999999997</v>
      </c>
      <c r="D157">
        <v>56729.4</v>
      </c>
      <c r="E157">
        <v>56706</v>
      </c>
      <c r="F157">
        <v>866.39800000000002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58091.6</v>
      </c>
      <c r="C158">
        <v>58089.1</v>
      </c>
      <c r="D158">
        <v>57835.1</v>
      </c>
      <c r="E158">
        <v>57811.7</v>
      </c>
      <c r="F158">
        <v>866.57799999999997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57540.1</v>
      </c>
      <c r="C159">
        <v>57539</v>
      </c>
      <c r="D159">
        <v>57343.9</v>
      </c>
      <c r="E159">
        <v>57253.3</v>
      </c>
      <c r="F159">
        <v>866.52099999999996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57638</v>
      </c>
      <c r="C160">
        <v>57636.9</v>
      </c>
      <c r="D160">
        <v>57328.9</v>
      </c>
      <c r="E160">
        <v>57305.5</v>
      </c>
      <c r="F160">
        <v>866.64099999999996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57664.1</v>
      </c>
      <c r="C161">
        <v>57663</v>
      </c>
      <c r="D161">
        <v>57544.9</v>
      </c>
      <c r="E161">
        <v>57521.5</v>
      </c>
      <c r="F161">
        <v>866.83799999999997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58459.3</v>
      </c>
      <c r="C162">
        <v>57577</v>
      </c>
      <c r="D162">
        <v>57456</v>
      </c>
      <c r="E162">
        <v>57432.5</v>
      </c>
      <c r="F162">
        <v>866.678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58117.7</v>
      </c>
      <c r="C163">
        <v>57529.1</v>
      </c>
      <c r="D163">
        <v>57410.1</v>
      </c>
      <c r="E163">
        <v>57386.8</v>
      </c>
      <c r="F163">
        <v>866.57500000000005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57492.800000000003</v>
      </c>
      <c r="C164">
        <v>57491.7</v>
      </c>
      <c r="D164">
        <v>57372</v>
      </c>
      <c r="E164">
        <v>57348.5</v>
      </c>
      <c r="F164">
        <v>866.29600000000005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57199</v>
      </c>
      <c r="C165">
        <v>57197.9</v>
      </c>
      <c r="D165">
        <v>57078.5</v>
      </c>
      <c r="E165">
        <v>57055.1</v>
      </c>
      <c r="F165">
        <v>866.71400000000006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57814.9</v>
      </c>
      <c r="C166">
        <v>56939.3</v>
      </c>
      <c r="D166">
        <v>56820.800000000003</v>
      </c>
      <c r="E166">
        <v>56797.4</v>
      </c>
      <c r="F166">
        <v>866.63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57346.9</v>
      </c>
      <c r="C167">
        <v>57337.5</v>
      </c>
      <c r="D167">
        <v>57218.5</v>
      </c>
      <c r="E167">
        <v>57195</v>
      </c>
      <c r="F167">
        <v>866.322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57207.199999999997</v>
      </c>
      <c r="C168">
        <v>57206.1</v>
      </c>
      <c r="D168">
        <v>57087.9</v>
      </c>
      <c r="E168">
        <v>57064.5</v>
      </c>
      <c r="F168">
        <v>866.68299999999999</v>
      </c>
      <c r="G168">
        <v>1</v>
      </c>
      <c r="H168">
        <v>1</v>
      </c>
      <c r="I168">
        <v>0</v>
      </c>
      <c r="R168">
        <f>AVERAGE(B119:B168)</f>
        <v>57578.542000000009</v>
      </c>
      <c r="S168">
        <f>AVERAGE(C119:C168)</f>
        <v>57447.635999999999</v>
      </c>
      <c r="U168">
        <f>_xlfn.VAR.P(B119:B168)</f>
        <v>186768.51243600019</v>
      </c>
      <c r="V168">
        <f>_xlfn.VAR.P(C119:C168)</f>
        <v>112999.68150399993</v>
      </c>
      <c r="X168">
        <f>1.96*SQRT(U168)/50</f>
        <v>16.940955313961943</v>
      </c>
      <c r="Y168">
        <f>1.96*SQRT(V168)/50</f>
        <v>13.177246699758888</v>
      </c>
    </row>
    <row r="169" spans="1:25" x14ac:dyDescent="0.25">
      <c r="A169" t="s">
        <v>37</v>
      </c>
      <c r="B169">
        <v>2878915.2675419999</v>
      </c>
      <c r="C169" t="s">
        <v>36</v>
      </c>
    </row>
    <row r="170" spans="1:25" x14ac:dyDescent="0.25">
      <c r="A170" t="s">
        <v>85</v>
      </c>
      <c r="B170">
        <v>2188.31</v>
      </c>
      <c r="C170">
        <v>2186.54</v>
      </c>
      <c r="D170">
        <v>2083.85</v>
      </c>
      <c r="E170">
        <v>2066.0300000000002</v>
      </c>
      <c r="F170">
        <v>437.21</v>
      </c>
      <c r="G170">
        <v>5.3983000000000003E-2</v>
      </c>
      <c r="H170">
        <v>0.95242499999999997</v>
      </c>
      <c r="I170">
        <v>0</v>
      </c>
    </row>
    <row r="171" spans="1:25" x14ac:dyDescent="0.25">
      <c r="A171" t="s">
        <v>85</v>
      </c>
      <c r="B171">
        <v>3333.41</v>
      </c>
      <c r="C171">
        <v>2171.65</v>
      </c>
      <c r="D171">
        <v>2062</v>
      </c>
      <c r="E171">
        <v>2043.75</v>
      </c>
      <c r="F171">
        <v>432.78300000000002</v>
      </c>
      <c r="G171">
        <v>5.4056600000000003E-2</v>
      </c>
      <c r="H171">
        <v>0.93664000000000003</v>
      </c>
      <c r="I171">
        <v>0</v>
      </c>
    </row>
    <row r="172" spans="1:25" x14ac:dyDescent="0.25">
      <c r="A172" t="s">
        <v>85</v>
      </c>
      <c r="B172">
        <v>2182.4499999999998</v>
      </c>
      <c r="C172">
        <v>2178.67</v>
      </c>
      <c r="D172">
        <v>2062.63</v>
      </c>
      <c r="E172">
        <v>2043.67</v>
      </c>
      <c r="F172">
        <v>432.55</v>
      </c>
      <c r="G172">
        <v>5.3954200000000001E-2</v>
      </c>
      <c r="H172">
        <v>0.94277999999999995</v>
      </c>
      <c r="I172">
        <v>0</v>
      </c>
    </row>
    <row r="173" spans="1:25" x14ac:dyDescent="0.25">
      <c r="A173" t="s">
        <v>85</v>
      </c>
      <c r="B173">
        <v>2166.19</v>
      </c>
      <c r="C173">
        <v>2164.2600000000002</v>
      </c>
      <c r="D173">
        <v>2061.41</v>
      </c>
      <c r="E173">
        <v>2043.81</v>
      </c>
      <c r="F173">
        <v>432.68900000000002</v>
      </c>
      <c r="G173">
        <v>6.21424E-2</v>
      </c>
      <c r="H173">
        <v>0.95504599999999995</v>
      </c>
      <c r="I173">
        <v>0</v>
      </c>
    </row>
    <row r="174" spans="1:25" x14ac:dyDescent="0.25">
      <c r="A174" t="s">
        <v>85</v>
      </c>
      <c r="B174">
        <v>2166</v>
      </c>
      <c r="C174">
        <v>2164.1799999999998</v>
      </c>
      <c r="D174">
        <v>2061.25</v>
      </c>
      <c r="E174">
        <v>2043.66</v>
      </c>
      <c r="F174">
        <v>432.702</v>
      </c>
      <c r="G174">
        <v>5.51583E-2</v>
      </c>
      <c r="H174">
        <v>0.95347000000000004</v>
      </c>
      <c r="I174">
        <v>0</v>
      </c>
    </row>
    <row r="175" spans="1:25" x14ac:dyDescent="0.25">
      <c r="A175" t="s">
        <v>85</v>
      </c>
      <c r="B175">
        <v>3414.6</v>
      </c>
      <c r="C175">
        <v>2163.7600000000002</v>
      </c>
      <c r="D175">
        <v>2061.4</v>
      </c>
      <c r="E175">
        <v>2043.79</v>
      </c>
      <c r="F175">
        <v>432.74400000000003</v>
      </c>
      <c r="G175">
        <v>5.4043500000000001E-2</v>
      </c>
      <c r="H175">
        <v>0.93183199999999999</v>
      </c>
      <c r="I175">
        <v>0</v>
      </c>
    </row>
    <row r="176" spans="1:25" x14ac:dyDescent="0.25">
      <c r="A176" t="s">
        <v>85</v>
      </c>
      <c r="B176">
        <v>2182.6999999999998</v>
      </c>
      <c r="C176">
        <v>2178.81</v>
      </c>
      <c r="D176">
        <v>2062.7199999999998</v>
      </c>
      <c r="E176">
        <v>2043.79</v>
      </c>
      <c r="F176">
        <v>432.62200000000001</v>
      </c>
      <c r="G176">
        <v>5.40075E-2</v>
      </c>
      <c r="H176">
        <v>0.931836</v>
      </c>
      <c r="I176">
        <v>0</v>
      </c>
    </row>
    <row r="177" spans="1:9" x14ac:dyDescent="0.25">
      <c r="A177" t="s">
        <v>85</v>
      </c>
      <c r="B177">
        <v>2166.77</v>
      </c>
      <c r="C177">
        <v>2164.7199999999998</v>
      </c>
      <c r="D177">
        <v>2061.4499999999998</v>
      </c>
      <c r="E177">
        <v>2043.88</v>
      </c>
      <c r="F177">
        <v>432.72500000000002</v>
      </c>
      <c r="G177">
        <v>5.3914900000000002E-2</v>
      </c>
      <c r="H177">
        <v>0.95417399999999997</v>
      </c>
      <c r="I177">
        <v>0</v>
      </c>
    </row>
    <row r="178" spans="1:9" x14ac:dyDescent="0.25">
      <c r="A178" t="s">
        <v>85</v>
      </c>
      <c r="B178">
        <v>2166.09</v>
      </c>
      <c r="C178">
        <v>2164.2600000000002</v>
      </c>
      <c r="D178">
        <v>2061.64</v>
      </c>
      <c r="E178">
        <v>2044.06</v>
      </c>
      <c r="F178">
        <v>432.73099999999999</v>
      </c>
      <c r="G178">
        <v>5.4065299999999997E-2</v>
      </c>
      <c r="H178">
        <v>0.95365900000000003</v>
      </c>
      <c r="I178">
        <v>0</v>
      </c>
    </row>
    <row r="179" spans="1:9" x14ac:dyDescent="0.25">
      <c r="A179" t="s">
        <v>85</v>
      </c>
      <c r="B179">
        <v>3483.25</v>
      </c>
      <c r="C179">
        <v>2164.5</v>
      </c>
      <c r="D179">
        <v>2061.4699999999998</v>
      </c>
      <c r="E179">
        <v>2043.81</v>
      </c>
      <c r="F179">
        <v>432.738</v>
      </c>
      <c r="G179">
        <v>5.3911000000000001E-2</v>
      </c>
      <c r="H179">
        <v>0.95816299999999999</v>
      </c>
      <c r="I179">
        <v>0</v>
      </c>
    </row>
    <row r="180" spans="1:9" x14ac:dyDescent="0.25">
      <c r="A180" t="s">
        <v>85</v>
      </c>
      <c r="B180">
        <v>2185.31</v>
      </c>
      <c r="C180">
        <v>2181.5</v>
      </c>
      <c r="D180">
        <v>2063.11</v>
      </c>
      <c r="E180">
        <v>2043.84</v>
      </c>
      <c r="F180">
        <v>432.57900000000001</v>
      </c>
      <c r="G180">
        <v>5.4006199999999997E-2</v>
      </c>
      <c r="H180">
        <v>0.93183099999999996</v>
      </c>
      <c r="I180">
        <v>0</v>
      </c>
    </row>
    <row r="181" spans="1:9" x14ac:dyDescent="0.25">
      <c r="A181" t="s">
        <v>85</v>
      </c>
      <c r="B181">
        <v>2166.64</v>
      </c>
      <c r="C181">
        <v>2164.64</v>
      </c>
      <c r="D181">
        <v>2061.4499999999998</v>
      </c>
      <c r="E181">
        <v>2043.88</v>
      </c>
      <c r="F181">
        <v>432.78699999999998</v>
      </c>
      <c r="G181">
        <v>5.3952100000000003E-2</v>
      </c>
      <c r="H181">
        <v>0.93181000000000003</v>
      </c>
      <c r="I181">
        <v>0</v>
      </c>
    </row>
    <row r="182" spans="1:9" x14ac:dyDescent="0.25">
      <c r="A182" t="s">
        <v>85</v>
      </c>
      <c r="B182">
        <v>2166.9499999999998</v>
      </c>
      <c r="C182">
        <v>2165.1</v>
      </c>
      <c r="D182">
        <v>2061.69</v>
      </c>
      <c r="E182">
        <v>2044.1</v>
      </c>
      <c r="F182">
        <v>432.892</v>
      </c>
      <c r="G182">
        <v>5.3997400000000001E-2</v>
      </c>
      <c r="H182">
        <v>0.95669199999999999</v>
      </c>
      <c r="I182">
        <v>0</v>
      </c>
    </row>
    <row r="183" spans="1:9" x14ac:dyDescent="0.25">
      <c r="A183" t="s">
        <v>85</v>
      </c>
      <c r="B183">
        <v>3489.72</v>
      </c>
      <c r="C183">
        <v>2172.6</v>
      </c>
      <c r="D183">
        <v>2061.96</v>
      </c>
      <c r="E183">
        <v>2043.67</v>
      </c>
      <c r="F183">
        <v>432.74799999999999</v>
      </c>
      <c r="G183">
        <v>5.4183500000000002E-2</v>
      </c>
      <c r="H183">
        <v>0.95877100000000004</v>
      </c>
      <c r="I183">
        <v>0</v>
      </c>
    </row>
    <row r="184" spans="1:9" x14ac:dyDescent="0.25">
      <c r="A184" t="s">
        <v>85</v>
      </c>
      <c r="B184">
        <v>2183.59</v>
      </c>
      <c r="C184">
        <v>2179.69</v>
      </c>
      <c r="D184">
        <v>2063.12</v>
      </c>
      <c r="E184">
        <v>2044.22</v>
      </c>
      <c r="F184">
        <v>432.76900000000001</v>
      </c>
      <c r="G184">
        <v>5.3968000000000002E-2</v>
      </c>
      <c r="H184">
        <v>0.94214200000000003</v>
      </c>
      <c r="I184">
        <v>0</v>
      </c>
    </row>
    <row r="185" spans="1:9" x14ac:dyDescent="0.25">
      <c r="A185" t="s">
        <v>85</v>
      </c>
      <c r="B185">
        <v>2165.41</v>
      </c>
      <c r="C185">
        <v>2163.54</v>
      </c>
      <c r="D185">
        <v>2061.5100000000002</v>
      </c>
      <c r="E185">
        <v>2043.9</v>
      </c>
      <c r="F185">
        <v>432.82499999999999</v>
      </c>
      <c r="G185">
        <v>5.4220900000000002E-2</v>
      </c>
      <c r="H185">
        <v>0.95897100000000002</v>
      </c>
      <c r="I185">
        <v>0</v>
      </c>
    </row>
    <row r="186" spans="1:9" x14ac:dyDescent="0.25">
      <c r="A186" t="s">
        <v>85</v>
      </c>
      <c r="B186">
        <v>2165.9699999999998</v>
      </c>
      <c r="C186">
        <v>2164.16</v>
      </c>
      <c r="D186">
        <v>2061.67</v>
      </c>
      <c r="E186">
        <v>2044.06</v>
      </c>
      <c r="F186">
        <v>432.82600000000002</v>
      </c>
      <c r="G186">
        <v>5.3939399999999998E-2</v>
      </c>
      <c r="H186">
        <v>0.93528199999999995</v>
      </c>
      <c r="I186">
        <v>0</v>
      </c>
    </row>
    <row r="187" spans="1:9" x14ac:dyDescent="0.25">
      <c r="A187" t="s">
        <v>85</v>
      </c>
      <c r="B187">
        <v>3459.94</v>
      </c>
      <c r="C187">
        <v>2168.64</v>
      </c>
      <c r="D187">
        <v>2062.09</v>
      </c>
      <c r="E187">
        <v>2044.12</v>
      </c>
      <c r="F187">
        <v>432.79199999999997</v>
      </c>
      <c r="G187">
        <v>5.3909899999999997E-2</v>
      </c>
      <c r="H187">
        <v>0.93146600000000002</v>
      </c>
      <c r="I187">
        <v>0</v>
      </c>
    </row>
    <row r="188" spans="1:9" x14ac:dyDescent="0.25">
      <c r="A188" t="s">
        <v>85</v>
      </c>
      <c r="B188">
        <v>2183.09</v>
      </c>
      <c r="C188">
        <v>2179.02</v>
      </c>
      <c r="D188">
        <v>2061.9899999999998</v>
      </c>
      <c r="E188">
        <v>2043.58</v>
      </c>
      <c r="F188">
        <v>432.596</v>
      </c>
      <c r="G188">
        <v>5.3929400000000002E-2</v>
      </c>
      <c r="H188">
        <v>0.95699699999999999</v>
      </c>
      <c r="I188">
        <v>0</v>
      </c>
    </row>
    <row r="189" spans="1:9" x14ac:dyDescent="0.25">
      <c r="A189" t="s">
        <v>85</v>
      </c>
      <c r="B189">
        <v>2166.98</v>
      </c>
      <c r="C189">
        <v>2164.9899999999998</v>
      </c>
      <c r="D189">
        <v>2061.61</v>
      </c>
      <c r="E189">
        <v>2044.05</v>
      </c>
      <c r="F189">
        <v>432.76</v>
      </c>
      <c r="G189">
        <v>5.43755E-2</v>
      </c>
      <c r="H189">
        <v>0.94010800000000005</v>
      </c>
      <c r="I189">
        <v>0</v>
      </c>
    </row>
    <row r="190" spans="1:9" x14ac:dyDescent="0.25">
      <c r="A190" t="s">
        <v>85</v>
      </c>
      <c r="B190">
        <v>2165.98</v>
      </c>
      <c r="C190">
        <v>2164.11</v>
      </c>
      <c r="D190">
        <v>2061.5500000000002</v>
      </c>
      <c r="E190">
        <v>2043.96</v>
      </c>
      <c r="F190">
        <v>432.81599999999997</v>
      </c>
      <c r="G190">
        <v>5.3909499999999999E-2</v>
      </c>
      <c r="H190">
        <v>0.93183700000000003</v>
      </c>
      <c r="I190">
        <v>0</v>
      </c>
    </row>
    <row r="191" spans="1:9" x14ac:dyDescent="0.25">
      <c r="A191" t="s">
        <v>85</v>
      </c>
      <c r="B191">
        <v>3490.01</v>
      </c>
      <c r="C191">
        <v>2164.4</v>
      </c>
      <c r="D191">
        <v>2061.62</v>
      </c>
      <c r="E191">
        <v>2044.01</v>
      </c>
      <c r="F191">
        <v>432.88499999999999</v>
      </c>
      <c r="G191">
        <v>5.3955000000000003E-2</v>
      </c>
      <c r="H191">
        <v>0.931836</v>
      </c>
      <c r="I191">
        <v>0</v>
      </c>
    </row>
    <row r="192" spans="1:9" x14ac:dyDescent="0.25">
      <c r="A192" t="s">
        <v>85</v>
      </c>
      <c r="B192">
        <v>2182.9299999999998</v>
      </c>
      <c r="C192">
        <v>2179.2399999999998</v>
      </c>
      <c r="D192">
        <v>2062.9899999999998</v>
      </c>
      <c r="E192">
        <v>2044.11</v>
      </c>
      <c r="F192">
        <v>432.63099999999997</v>
      </c>
      <c r="G192">
        <v>5.3944199999999998E-2</v>
      </c>
      <c r="H192">
        <v>0.95906400000000003</v>
      </c>
      <c r="I192">
        <v>0</v>
      </c>
    </row>
    <row r="193" spans="1:9" x14ac:dyDescent="0.25">
      <c r="A193" t="s">
        <v>85</v>
      </c>
      <c r="B193">
        <v>2163.62</v>
      </c>
      <c r="C193">
        <v>2161.77</v>
      </c>
      <c r="D193">
        <v>2059.39</v>
      </c>
      <c r="E193">
        <v>2041.81</v>
      </c>
      <c r="F193">
        <v>432.19900000000001</v>
      </c>
      <c r="G193">
        <v>5.3926399999999999E-2</v>
      </c>
      <c r="H193">
        <v>0.93183700000000003</v>
      </c>
      <c r="I193">
        <v>0</v>
      </c>
    </row>
    <row r="194" spans="1:9" x14ac:dyDescent="0.25">
      <c r="A194" t="s">
        <v>85</v>
      </c>
      <c r="B194">
        <v>2155.67</v>
      </c>
      <c r="C194">
        <v>2153.86</v>
      </c>
      <c r="D194">
        <v>2051.1799999999998</v>
      </c>
      <c r="E194">
        <v>2033.67</v>
      </c>
      <c r="F194">
        <v>430.005</v>
      </c>
      <c r="G194">
        <v>5.4254499999999997E-2</v>
      </c>
      <c r="H194">
        <v>0.94389100000000004</v>
      </c>
      <c r="I194">
        <v>0</v>
      </c>
    </row>
    <row r="195" spans="1:9" x14ac:dyDescent="0.25">
      <c r="A195" t="s">
        <v>85</v>
      </c>
      <c r="B195">
        <v>3545.75</v>
      </c>
      <c r="C195">
        <v>2160.1999999999998</v>
      </c>
      <c r="D195">
        <v>2051.6799999999998</v>
      </c>
      <c r="E195">
        <v>2033.66</v>
      </c>
      <c r="F195">
        <v>430.00400000000002</v>
      </c>
      <c r="G195">
        <v>5.6281900000000003E-2</v>
      </c>
      <c r="H195">
        <v>0.94378600000000001</v>
      </c>
      <c r="I195">
        <v>0</v>
      </c>
    </row>
    <row r="196" spans="1:9" x14ac:dyDescent="0.25">
      <c r="A196" t="s">
        <v>85</v>
      </c>
      <c r="B196">
        <v>2172.11</v>
      </c>
      <c r="C196">
        <v>2168.48</v>
      </c>
      <c r="D196">
        <v>2052.5500000000002</v>
      </c>
      <c r="E196">
        <v>2033.82</v>
      </c>
      <c r="F196">
        <v>429.82400000000001</v>
      </c>
      <c r="G196">
        <v>5.3917899999999998E-2</v>
      </c>
      <c r="H196">
        <v>0.94048200000000004</v>
      </c>
      <c r="I196">
        <v>0</v>
      </c>
    </row>
    <row r="197" spans="1:9" x14ac:dyDescent="0.25">
      <c r="A197" t="s">
        <v>85</v>
      </c>
      <c r="B197">
        <v>2155.96</v>
      </c>
      <c r="C197">
        <v>2154</v>
      </c>
      <c r="D197">
        <v>2051.0300000000002</v>
      </c>
      <c r="E197">
        <v>2033.55</v>
      </c>
      <c r="F197">
        <v>429.95100000000002</v>
      </c>
      <c r="G197">
        <v>5.3962799999999998E-2</v>
      </c>
      <c r="H197">
        <v>0.959206</v>
      </c>
      <c r="I197">
        <v>0</v>
      </c>
    </row>
    <row r="198" spans="1:9" x14ac:dyDescent="0.25">
      <c r="A198" t="s">
        <v>85</v>
      </c>
      <c r="B198">
        <v>2155.9</v>
      </c>
      <c r="C198">
        <v>2154.1</v>
      </c>
      <c r="D198">
        <v>2051.5300000000002</v>
      </c>
      <c r="E198">
        <v>2034.04</v>
      </c>
      <c r="F198">
        <v>430.03100000000001</v>
      </c>
      <c r="G198">
        <v>5.6198499999999998E-2</v>
      </c>
      <c r="H198">
        <v>0.95587900000000003</v>
      </c>
      <c r="I198">
        <v>0</v>
      </c>
    </row>
    <row r="199" spans="1:9" x14ac:dyDescent="0.25">
      <c r="A199" t="s">
        <v>85</v>
      </c>
      <c r="B199">
        <v>3469.77</v>
      </c>
      <c r="C199">
        <v>2154.2199999999998</v>
      </c>
      <c r="D199">
        <v>2051.4</v>
      </c>
      <c r="E199">
        <v>2033.84</v>
      </c>
      <c r="F199">
        <v>430.06700000000001</v>
      </c>
      <c r="G199">
        <v>5.4170799999999998E-2</v>
      </c>
      <c r="H199">
        <v>0.95669499999999996</v>
      </c>
      <c r="I199">
        <v>0</v>
      </c>
    </row>
    <row r="200" spans="1:9" x14ac:dyDescent="0.25">
      <c r="A200" t="s">
        <v>85</v>
      </c>
      <c r="B200">
        <v>2173.73</v>
      </c>
      <c r="C200">
        <v>2170.0300000000002</v>
      </c>
      <c r="D200">
        <v>2052.75</v>
      </c>
      <c r="E200">
        <v>2033.76</v>
      </c>
      <c r="F200">
        <v>429.90600000000001</v>
      </c>
      <c r="G200">
        <v>5.4206900000000002E-2</v>
      </c>
      <c r="H200">
        <v>0.93322000000000005</v>
      </c>
      <c r="I200">
        <v>0</v>
      </c>
    </row>
    <row r="201" spans="1:9" x14ac:dyDescent="0.25">
      <c r="A201" t="s">
        <v>85</v>
      </c>
      <c r="B201">
        <v>2156.19</v>
      </c>
      <c r="C201">
        <v>2154.3200000000002</v>
      </c>
      <c r="D201">
        <v>2050.9899999999998</v>
      </c>
      <c r="E201">
        <v>2033.49</v>
      </c>
      <c r="F201">
        <v>430.1</v>
      </c>
      <c r="G201">
        <v>5.6837899999999997E-2</v>
      </c>
      <c r="H201">
        <v>0.93179299999999998</v>
      </c>
      <c r="I201">
        <v>0</v>
      </c>
    </row>
    <row r="202" spans="1:9" x14ac:dyDescent="0.25">
      <c r="A202" t="s">
        <v>85</v>
      </c>
      <c r="B202">
        <v>2155.5500000000002</v>
      </c>
      <c r="C202">
        <v>2153.75</v>
      </c>
      <c r="D202">
        <v>2051.41</v>
      </c>
      <c r="E202">
        <v>2033.9</v>
      </c>
      <c r="F202">
        <v>430.07900000000001</v>
      </c>
      <c r="G202">
        <v>5.4502299999999997E-2</v>
      </c>
      <c r="H202">
        <v>0.94242999999999999</v>
      </c>
      <c r="I202">
        <v>0</v>
      </c>
    </row>
    <row r="203" spans="1:9" x14ac:dyDescent="0.25">
      <c r="A203" t="s">
        <v>85</v>
      </c>
      <c r="B203">
        <v>3512.23</v>
      </c>
      <c r="C203">
        <v>2153.5700000000002</v>
      </c>
      <c r="D203">
        <v>2051.0500000000002</v>
      </c>
      <c r="E203">
        <v>2033.57</v>
      </c>
      <c r="F203">
        <v>429.96800000000002</v>
      </c>
      <c r="G203">
        <v>5.7461999999999999E-2</v>
      </c>
      <c r="H203">
        <v>0.954708</v>
      </c>
      <c r="I203">
        <v>0</v>
      </c>
    </row>
    <row r="204" spans="1:9" x14ac:dyDescent="0.25">
      <c r="A204" t="s">
        <v>85</v>
      </c>
      <c r="B204">
        <v>2173.1799999999998</v>
      </c>
      <c r="C204">
        <v>2169.56</v>
      </c>
      <c r="D204">
        <v>2052.64</v>
      </c>
      <c r="E204">
        <v>2033.62</v>
      </c>
      <c r="F204">
        <v>429.89</v>
      </c>
      <c r="G204">
        <v>5.4199600000000001E-2</v>
      </c>
      <c r="H204">
        <v>0.94655199999999995</v>
      </c>
      <c r="I204">
        <v>0</v>
      </c>
    </row>
    <row r="205" spans="1:9" x14ac:dyDescent="0.25">
      <c r="A205" t="s">
        <v>85</v>
      </c>
      <c r="B205">
        <v>2156.91</v>
      </c>
      <c r="C205">
        <v>2154.94</v>
      </c>
      <c r="D205">
        <v>2051.09</v>
      </c>
      <c r="E205">
        <v>2033.6</v>
      </c>
      <c r="F205">
        <v>430.012</v>
      </c>
      <c r="G205">
        <v>5.4837499999999997E-2</v>
      </c>
      <c r="H205">
        <v>0.94198099999999996</v>
      </c>
      <c r="I205">
        <v>0</v>
      </c>
    </row>
    <row r="206" spans="1:9" x14ac:dyDescent="0.25">
      <c r="A206" t="s">
        <v>85</v>
      </c>
      <c r="B206">
        <v>2156.2399999999998</v>
      </c>
      <c r="C206">
        <v>2154.4</v>
      </c>
      <c r="D206">
        <v>2051.36</v>
      </c>
      <c r="E206">
        <v>2033.88</v>
      </c>
      <c r="F206">
        <v>430.089</v>
      </c>
      <c r="G206">
        <v>5.39426E-2</v>
      </c>
      <c r="H206">
        <v>0.95916199999999996</v>
      </c>
      <c r="I206">
        <v>0</v>
      </c>
    </row>
    <row r="207" spans="1:9" x14ac:dyDescent="0.25">
      <c r="A207" t="s">
        <v>85</v>
      </c>
      <c r="B207">
        <v>3578.89</v>
      </c>
      <c r="C207">
        <v>2158.39</v>
      </c>
      <c r="D207">
        <v>2051.75</v>
      </c>
      <c r="E207">
        <v>2033.89</v>
      </c>
      <c r="F207">
        <v>429.99700000000001</v>
      </c>
      <c r="G207">
        <v>5.4174899999999998E-2</v>
      </c>
      <c r="H207">
        <v>0.95599100000000004</v>
      </c>
      <c r="I207">
        <v>0</v>
      </c>
    </row>
    <row r="208" spans="1:9" x14ac:dyDescent="0.25">
      <c r="A208" t="s">
        <v>85</v>
      </c>
      <c r="B208">
        <v>2172.09</v>
      </c>
      <c r="C208">
        <v>2168.12</v>
      </c>
      <c r="D208">
        <v>2051.92</v>
      </c>
      <c r="E208">
        <v>2033.78</v>
      </c>
      <c r="F208">
        <v>429.91800000000001</v>
      </c>
      <c r="G208">
        <v>5.3914900000000002E-2</v>
      </c>
      <c r="H208">
        <v>0.93182299999999996</v>
      </c>
      <c r="I208">
        <v>0</v>
      </c>
    </row>
    <row r="209" spans="1:25" x14ac:dyDescent="0.25">
      <c r="A209" t="s">
        <v>85</v>
      </c>
      <c r="B209">
        <v>2156</v>
      </c>
      <c r="C209">
        <v>2154.14</v>
      </c>
      <c r="D209">
        <v>2051.0100000000002</v>
      </c>
      <c r="E209">
        <v>2033.52</v>
      </c>
      <c r="F209">
        <v>429.97800000000001</v>
      </c>
      <c r="G209">
        <v>5.4109400000000002E-2</v>
      </c>
      <c r="H209">
        <v>0.93182799999999999</v>
      </c>
      <c r="I209">
        <v>0</v>
      </c>
    </row>
    <row r="210" spans="1:25" x14ac:dyDescent="0.25">
      <c r="A210" t="s">
        <v>85</v>
      </c>
      <c r="B210">
        <v>2155.5500000000002</v>
      </c>
      <c r="C210">
        <v>2153.71</v>
      </c>
      <c r="D210">
        <v>2051.2600000000002</v>
      </c>
      <c r="E210">
        <v>2033.79</v>
      </c>
      <c r="F210">
        <v>430.15600000000001</v>
      </c>
      <c r="G210">
        <v>5.3921999999999998E-2</v>
      </c>
      <c r="H210">
        <v>0.93167500000000003</v>
      </c>
      <c r="I210">
        <v>0</v>
      </c>
    </row>
    <row r="211" spans="1:25" x14ac:dyDescent="0.25">
      <c r="A211" t="s">
        <v>85</v>
      </c>
      <c r="B211">
        <v>3473.71</v>
      </c>
      <c r="C211">
        <v>2154.38</v>
      </c>
      <c r="D211">
        <v>2051.41</v>
      </c>
      <c r="E211">
        <v>2033.88</v>
      </c>
      <c r="F211">
        <v>430.08800000000002</v>
      </c>
      <c r="G211">
        <v>5.3960300000000003E-2</v>
      </c>
      <c r="H211">
        <v>0.93182699999999996</v>
      </c>
      <c r="I211">
        <v>0</v>
      </c>
    </row>
    <row r="212" spans="1:25" x14ac:dyDescent="0.25">
      <c r="A212" t="s">
        <v>85</v>
      </c>
      <c r="B212">
        <v>2161.0100000000002</v>
      </c>
      <c r="C212">
        <v>2157.36</v>
      </c>
      <c r="D212">
        <v>2051.2399999999998</v>
      </c>
      <c r="E212">
        <v>2033.58</v>
      </c>
      <c r="F212">
        <v>429.91300000000001</v>
      </c>
      <c r="G212">
        <v>5.4313E-2</v>
      </c>
      <c r="H212">
        <v>0.95825099999999996</v>
      </c>
      <c r="I212">
        <v>0</v>
      </c>
    </row>
    <row r="213" spans="1:25" x14ac:dyDescent="0.25">
      <c r="A213" t="s">
        <v>85</v>
      </c>
      <c r="B213">
        <v>2155.2199999999998</v>
      </c>
      <c r="C213">
        <v>2153.36</v>
      </c>
      <c r="D213">
        <v>2051.1</v>
      </c>
      <c r="E213">
        <v>2033.57</v>
      </c>
      <c r="F213">
        <v>430.10500000000002</v>
      </c>
      <c r="G213">
        <v>5.3927500000000003E-2</v>
      </c>
      <c r="H213">
        <v>0.93182399999999999</v>
      </c>
      <c r="I213">
        <v>0</v>
      </c>
    </row>
    <row r="214" spans="1:25" x14ac:dyDescent="0.25">
      <c r="A214" t="s">
        <v>85</v>
      </c>
      <c r="B214">
        <v>2156.15</v>
      </c>
      <c r="C214">
        <v>2154.3200000000002</v>
      </c>
      <c r="D214">
        <v>2051.34</v>
      </c>
      <c r="E214">
        <v>2033.8</v>
      </c>
      <c r="F214">
        <v>430.13400000000001</v>
      </c>
      <c r="G214">
        <v>5.3944600000000002E-2</v>
      </c>
      <c r="H214">
        <v>0.95523199999999997</v>
      </c>
      <c r="I214">
        <v>0</v>
      </c>
    </row>
    <row r="215" spans="1:25" x14ac:dyDescent="0.25">
      <c r="A215" t="s">
        <v>85</v>
      </c>
      <c r="B215">
        <v>3491.61</v>
      </c>
      <c r="C215">
        <v>2154.21</v>
      </c>
      <c r="D215">
        <v>2051.4899999999998</v>
      </c>
      <c r="E215">
        <v>2033.98</v>
      </c>
      <c r="F215">
        <v>430.15</v>
      </c>
      <c r="G215">
        <v>5.4015399999999998E-2</v>
      </c>
      <c r="H215">
        <v>0.94852800000000004</v>
      </c>
      <c r="I215">
        <v>0</v>
      </c>
    </row>
    <row r="216" spans="1:25" x14ac:dyDescent="0.25">
      <c r="A216" t="s">
        <v>85</v>
      </c>
      <c r="B216">
        <v>2172.52</v>
      </c>
      <c r="C216">
        <v>2168.71</v>
      </c>
      <c r="D216">
        <v>2052.75</v>
      </c>
      <c r="E216">
        <v>2033.93</v>
      </c>
      <c r="F216">
        <v>429.899</v>
      </c>
      <c r="G216">
        <v>5.3911000000000001E-2</v>
      </c>
      <c r="H216">
        <v>0.94773099999999999</v>
      </c>
      <c r="I216">
        <v>0</v>
      </c>
    </row>
    <row r="217" spans="1:25" x14ac:dyDescent="0.25">
      <c r="A217" t="s">
        <v>85</v>
      </c>
      <c r="B217">
        <v>2155.29</v>
      </c>
      <c r="C217">
        <v>2153.4499999999998</v>
      </c>
      <c r="D217">
        <v>2051.04</v>
      </c>
      <c r="E217">
        <v>2033.54</v>
      </c>
      <c r="F217">
        <v>429.97500000000002</v>
      </c>
      <c r="G217">
        <v>5.4178499999999997E-2</v>
      </c>
      <c r="H217">
        <v>0.95905799999999997</v>
      </c>
      <c r="I217">
        <v>0</v>
      </c>
    </row>
    <row r="218" spans="1:25" x14ac:dyDescent="0.25">
      <c r="A218" t="s">
        <v>85</v>
      </c>
      <c r="B218">
        <v>2155.6799999999998</v>
      </c>
      <c r="C218">
        <v>2153.87</v>
      </c>
      <c r="D218">
        <v>2051.2600000000002</v>
      </c>
      <c r="E218">
        <v>2033.8</v>
      </c>
      <c r="F218">
        <v>430.00900000000001</v>
      </c>
      <c r="G218">
        <v>5.3920299999999997E-2</v>
      </c>
      <c r="H218">
        <v>0.93182699999999996</v>
      </c>
      <c r="I218">
        <v>0</v>
      </c>
    </row>
    <row r="219" spans="1:25" x14ac:dyDescent="0.25">
      <c r="A219" t="s">
        <v>85</v>
      </c>
      <c r="B219">
        <v>3524.3</v>
      </c>
      <c r="C219">
        <v>2153.4899999999998</v>
      </c>
      <c r="D219">
        <v>2051.1799999999998</v>
      </c>
      <c r="E219">
        <v>2033.72</v>
      </c>
      <c r="F219">
        <v>429.95699999999999</v>
      </c>
      <c r="G219">
        <v>5.4054600000000001E-2</v>
      </c>
      <c r="H219">
        <v>0.95379100000000006</v>
      </c>
      <c r="I219">
        <v>0</v>
      </c>
    </row>
    <row r="220" spans="1:25" x14ac:dyDescent="0.25">
      <c r="A220" t="s">
        <v>85</v>
      </c>
      <c r="B220">
        <v>2176.8200000000002</v>
      </c>
      <c r="C220">
        <v>2173.14</v>
      </c>
      <c r="D220">
        <v>2052.92</v>
      </c>
      <c r="E220">
        <v>2033.89</v>
      </c>
      <c r="F220">
        <v>429.91199999999998</v>
      </c>
      <c r="G220">
        <v>5.3989200000000001E-2</v>
      </c>
      <c r="H220">
        <v>0.93183700000000003</v>
      </c>
      <c r="I220">
        <v>0</v>
      </c>
    </row>
    <row r="221" spans="1:25" x14ac:dyDescent="0.25">
      <c r="A221" t="s">
        <v>85</v>
      </c>
      <c r="B221">
        <v>2155.25</v>
      </c>
      <c r="C221">
        <v>2153.4</v>
      </c>
      <c r="D221">
        <v>2051.38</v>
      </c>
      <c r="E221">
        <v>2033.92</v>
      </c>
      <c r="F221">
        <v>429.99400000000003</v>
      </c>
      <c r="G221">
        <v>5.3919000000000002E-2</v>
      </c>
      <c r="H221">
        <v>0.93181499999999995</v>
      </c>
      <c r="I221">
        <v>0</v>
      </c>
    </row>
    <row r="222" spans="1:25" x14ac:dyDescent="0.25">
      <c r="A222" t="s">
        <v>85</v>
      </c>
      <c r="B222">
        <v>2155.65</v>
      </c>
      <c r="C222">
        <v>2153.75</v>
      </c>
      <c r="D222">
        <v>2051.44</v>
      </c>
      <c r="E222">
        <v>2033.94</v>
      </c>
      <c r="F222">
        <v>430.00099999999998</v>
      </c>
      <c r="G222">
        <v>5.4090600000000003E-2</v>
      </c>
      <c r="H222">
        <v>0.95820000000000005</v>
      </c>
      <c r="I222">
        <v>0</v>
      </c>
    </row>
    <row r="223" spans="1:25" x14ac:dyDescent="0.25">
      <c r="A223" t="s">
        <v>85</v>
      </c>
      <c r="B223">
        <v>3554.58</v>
      </c>
      <c r="C223">
        <v>2153.6799999999998</v>
      </c>
      <c r="D223">
        <v>2051.25</v>
      </c>
      <c r="E223">
        <v>2033.79</v>
      </c>
      <c r="F223">
        <v>429.93799999999999</v>
      </c>
      <c r="G223">
        <v>5.5204000000000003E-2</v>
      </c>
      <c r="H223">
        <v>0.95105700000000004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2173.42</v>
      </c>
      <c r="C224">
        <v>2169.65</v>
      </c>
      <c r="D224">
        <v>2052.5700000000002</v>
      </c>
      <c r="E224">
        <v>2033.7</v>
      </c>
      <c r="F224">
        <v>429.80799999999999</v>
      </c>
      <c r="G224">
        <v>5.39129E-2</v>
      </c>
      <c r="H224">
        <v>0.931836</v>
      </c>
      <c r="I224">
        <v>0</v>
      </c>
      <c r="R224">
        <f>AVERAGE(B175:B224)</f>
        <v>2512.2496000000001</v>
      </c>
      <c r="S224">
        <f>AVERAGE(C175:C224)</f>
        <v>2162.1201999999994</v>
      </c>
      <c r="U224">
        <f>_xlfn.VAR.P(B175:B224)</f>
        <v>342707.2308318413</v>
      </c>
      <c r="V224">
        <f>_xlfn.VAR.P(C175:C224)</f>
        <v>72.285001959999761</v>
      </c>
      <c r="X224">
        <f>1.96*SQRT(U224)/50</f>
        <v>22.948151106035549</v>
      </c>
      <c r="Y224">
        <f>1.96*SQRT(V224)/50</f>
        <v>0.33328070062908538</v>
      </c>
    </row>
    <row r="225" spans="1:9" x14ac:dyDescent="0.25">
      <c r="A225" t="s">
        <v>85</v>
      </c>
      <c r="B225">
        <v>125615.299247</v>
      </c>
      <c r="C225" t="s">
        <v>36</v>
      </c>
    </row>
    <row r="226" spans="1:9" x14ac:dyDescent="0.25">
      <c r="A226" t="s">
        <v>100</v>
      </c>
      <c r="B226">
        <v>2459.3200000000002</v>
      </c>
      <c r="C226">
        <v>2457.4499999999998</v>
      </c>
      <c r="D226">
        <v>2355.1999999999998</v>
      </c>
      <c r="E226">
        <v>2334.9699999999998</v>
      </c>
      <c r="F226">
        <v>731.19399999999996</v>
      </c>
      <c r="G226">
        <v>5.7796100000000003E-2</v>
      </c>
      <c r="H226">
        <v>0.94731600000000005</v>
      </c>
      <c r="I226">
        <v>0</v>
      </c>
    </row>
    <row r="227" spans="1:9" x14ac:dyDescent="0.25">
      <c r="A227" t="s">
        <v>100</v>
      </c>
      <c r="B227">
        <v>2458.65</v>
      </c>
      <c r="C227">
        <v>2456.84</v>
      </c>
      <c r="D227">
        <v>2354.66</v>
      </c>
      <c r="E227">
        <v>2334.5700000000002</v>
      </c>
      <c r="F227">
        <v>730.70799999999997</v>
      </c>
      <c r="G227">
        <v>5.3924399999999997E-2</v>
      </c>
      <c r="H227">
        <v>0.93773799999999996</v>
      </c>
      <c r="I227">
        <v>0</v>
      </c>
    </row>
    <row r="228" spans="1:9" x14ac:dyDescent="0.25">
      <c r="A228" t="s">
        <v>100</v>
      </c>
      <c r="B228">
        <v>2883.65</v>
      </c>
      <c r="C228">
        <v>2461.8200000000002</v>
      </c>
      <c r="D228">
        <v>2355.73</v>
      </c>
      <c r="E228">
        <v>2335.2800000000002</v>
      </c>
      <c r="F228">
        <v>731.21500000000003</v>
      </c>
      <c r="G228">
        <v>5.4653599999999997E-2</v>
      </c>
      <c r="H228">
        <v>0.95693600000000001</v>
      </c>
      <c r="I228">
        <v>0</v>
      </c>
    </row>
    <row r="229" spans="1:9" x14ac:dyDescent="0.25">
      <c r="A229" t="s">
        <v>100</v>
      </c>
      <c r="B229">
        <v>2475.37</v>
      </c>
      <c r="C229">
        <v>2471.69</v>
      </c>
      <c r="D229">
        <v>2355.69</v>
      </c>
      <c r="E229">
        <v>2334.0700000000002</v>
      </c>
      <c r="F229">
        <v>730.35799999999995</v>
      </c>
      <c r="G229">
        <v>5.40543E-2</v>
      </c>
      <c r="H229">
        <v>0.95106299999999999</v>
      </c>
      <c r="I229">
        <v>0</v>
      </c>
    </row>
    <row r="230" spans="1:9" x14ac:dyDescent="0.25">
      <c r="A230" t="s">
        <v>100</v>
      </c>
      <c r="B230">
        <v>2458.64</v>
      </c>
      <c r="C230">
        <v>2456.67</v>
      </c>
      <c r="D230">
        <v>2353.69</v>
      </c>
      <c r="E230">
        <v>2333.58</v>
      </c>
      <c r="F230">
        <v>729.88599999999997</v>
      </c>
      <c r="G230">
        <v>5.3995700000000001E-2</v>
      </c>
      <c r="H230">
        <v>0.931836</v>
      </c>
      <c r="I230">
        <v>0</v>
      </c>
    </row>
    <row r="231" spans="1:9" x14ac:dyDescent="0.25">
      <c r="A231" t="s">
        <v>100</v>
      </c>
      <c r="B231">
        <v>2458.1799999999998</v>
      </c>
      <c r="C231">
        <v>2456.37</v>
      </c>
      <c r="D231">
        <v>2354.14</v>
      </c>
      <c r="E231">
        <v>2334.04</v>
      </c>
      <c r="F231">
        <v>730.44600000000003</v>
      </c>
      <c r="G231">
        <v>5.3920900000000001E-2</v>
      </c>
      <c r="H231">
        <v>0.931836</v>
      </c>
      <c r="I231">
        <v>0</v>
      </c>
    </row>
    <row r="232" spans="1:9" x14ac:dyDescent="0.25">
      <c r="A232" t="s">
        <v>100</v>
      </c>
      <c r="B232">
        <v>2601.16</v>
      </c>
      <c r="C232">
        <v>2463.52</v>
      </c>
      <c r="D232">
        <v>2355.11</v>
      </c>
      <c r="E232">
        <v>2334.31</v>
      </c>
      <c r="F232">
        <v>730.22199999999998</v>
      </c>
      <c r="G232">
        <v>5.39122E-2</v>
      </c>
      <c r="H232">
        <v>0.93632099999999996</v>
      </c>
      <c r="I232">
        <v>0</v>
      </c>
    </row>
    <row r="233" spans="1:9" x14ac:dyDescent="0.25">
      <c r="A233" t="s">
        <v>100</v>
      </c>
      <c r="B233">
        <v>2475.36</v>
      </c>
      <c r="C233">
        <v>2472.7199999999998</v>
      </c>
      <c r="D233">
        <v>2356.73</v>
      </c>
      <c r="E233">
        <v>2335.16</v>
      </c>
      <c r="F233">
        <v>731.36199999999997</v>
      </c>
      <c r="G233">
        <v>5.3985499999999999E-2</v>
      </c>
      <c r="H233">
        <v>0.93183700000000003</v>
      </c>
      <c r="I233">
        <v>0</v>
      </c>
    </row>
    <row r="234" spans="1:9" x14ac:dyDescent="0.25">
      <c r="A234" t="s">
        <v>100</v>
      </c>
      <c r="B234">
        <v>2459.31</v>
      </c>
      <c r="C234">
        <v>2457.4499999999998</v>
      </c>
      <c r="D234">
        <v>2354.92</v>
      </c>
      <c r="E234">
        <v>2334.8200000000002</v>
      </c>
      <c r="F234">
        <v>731.00599999999997</v>
      </c>
      <c r="G234">
        <v>5.4001800000000003E-2</v>
      </c>
      <c r="H234">
        <v>0.94453699999999996</v>
      </c>
      <c r="I234">
        <v>0</v>
      </c>
    </row>
    <row r="235" spans="1:9" x14ac:dyDescent="0.25">
      <c r="A235" t="s">
        <v>100</v>
      </c>
      <c r="B235">
        <v>2458.5700000000002</v>
      </c>
      <c r="C235">
        <v>2456.75</v>
      </c>
      <c r="D235">
        <v>2354.35</v>
      </c>
      <c r="E235">
        <v>2334.2600000000002</v>
      </c>
      <c r="F235">
        <v>730.57100000000003</v>
      </c>
      <c r="G235">
        <v>3.1900999999999999E-2</v>
      </c>
      <c r="H235">
        <v>0.93183300000000002</v>
      </c>
      <c r="I235">
        <v>0</v>
      </c>
    </row>
    <row r="236" spans="1:9" x14ac:dyDescent="0.25">
      <c r="A236" t="s">
        <v>100</v>
      </c>
      <c r="B236">
        <v>2619.12</v>
      </c>
      <c r="C236">
        <v>2463.67</v>
      </c>
      <c r="D236">
        <v>2355.9299999999998</v>
      </c>
      <c r="E236">
        <v>2335.23</v>
      </c>
      <c r="F236">
        <v>730.60799999999995</v>
      </c>
      <c r="G236">
        <v>5.77482E-2</v>
      </c>
      <c r="H236">
        <v>0.94403000000000004</v>
      </c>
      <c r="I236">
        <v>0</v>
      </c>
    </row>
    <row r="237" spans="1:9" x14ac:dyDescent="0.25">
      <c r="A237" t="s">
        <v>100</v>
      </c>
      <c r="B237">
        <v>2474.94</v>
      </c>
      <c r="C237">
        <v>2471.83</v>
      </c>
      <c r="D237">
        <v>2355.79</v>
      </c>
      <c r="E237">
        <v>2334.33</v>
      </c>
      <c r="F237">
        <v>730.80899999999997</v>
      </c>
      <c r="G237">
        <v>5.3931E-2</v>
      </c>
      <c r="H237">
        <v>0.95729900000000001</v>
      </c>
      <c r="I237">
        <v>0</v>
      </c>
    </row>
    <row r="238" spans="1:9" x14ac:dyDescent="0.25">
      <c r="A238" t="s">
        <v>100</v>
      </c>
      <c r="B238">
        <v>2458.89</v>
      </c>
      <c r="C238">
        <v>2456.9699999999998</v>
      </c>
      <c r="D238">
        <v>2354.19</v>
      </c>
      <c r="E238">
        <v>2334.0500000000002</v>
      </c>
      <c r="F238">
        <v>730.39599999999996</v>
      </c>
      <c r="G238">
        <v>5.4089199999999997E-2</v>
      </c>
      <c r="H238">
        <v>0.931836</v>
      </c>
      <c r="I238">
        <v>0</v>
      </c>
    </row>
    <row r="239" spans="1:9" x14ac:dyDescent="0.25">
      <c r="A239" t="s">
        <v>100</v>
      </c>
      <c r="B239">
        <v>2459.2600000000002</v>
      </c>
      <c r="C239">
        <v>2457.44</v>
      </c>
      <c r="D239">
        <v>2355.0100000000002</v>
      </c>
      <c r="E239">
        <v>2334.91</v>
      </c>
      <c r="F239">
        <v>731.07399999999996</v>
      </c>
      <c r="G239">
        <v>5.4050599999999997E-2</v>
      </c>
      <c r="H239">
        <v>0.95129300000000006</v>
      </c>
      <c r="I239">
        <v>0</v>
      </c>
    </row>
    <row r="240" spans="1:9" x14ac:dyDescent="0.25">
      <c r="A240" t="s">
        <v>100</v>
      </c>
      <c r="B240">
        <v>2599.7600000000002</v>
      </c>
      <c r="C240">
        <v>2458.46</v>
      </c>
      <c r="D240">
        <v>2355.06</v>
      </c>
      <c r="E240">
        <v>2334.94</v>
      </c>
      <c r="F240">
        <v>731.22900000000004</v>
      </c>
      <c r="G240">
        <v>5.3987E-2</v>
      </c>
      <c r="H240">
        <v>0.95585600000000004</v>
      </c>
      <c r="I240">
        <v>0</v>
      </c>
    </row>
    <row r="241" spans="1:9" x14ac:dyDescent="0.25">
      <c r="A241" t="s">
        <v>100</v>
      </c>
      <c r="B241">
        <v>2470.85</v>
      </c>
      <c r="C241">
        <v>2468.3200000000002</v>
      </c>
      <c r="D241">
        <v>2355.1799999999998</v>
      </c>
      <c r="E241">
        <v>2334.0500000000002</v>
      </c>
      <c r="F241">
        <v>730.53499999999997</v>
      </c>
      <c r="G241">
        <v>5.4290699999999997E-2</v>
      </c>
      <c r="H241">
        <v>0.95652599999999999</v>
      </c>
      <c r="I241">
        <v>0</v>
      </c>
    </row>
    <row r="242" spans="1:9" x14ac:dyDescent="0.25">
      <c r="A242" t="s">
        <v>100</v>
      </c>
      <c r="B242">
        <v>2458.48</v>
      </c>
      <c r="C242">
        <v>2456.65</v>
      </c>
      <c r="D242">
        <v>2354.59</v>
      </c>
      <c r="E242">
        <v>2334.41</v>
      </c>
      <c r="F242">
        <v>730.56600000000003</v>
      </c>
      <c r="G242">
        <v>5.4009700000000001E-2</v>
      </c>
      <c r="H242">
        <v>0.931836</v>
      </c>
      <c r="I242">
        <v>0</v>
      </c>
    </row>
    <row r="243" spans="1:9" x14ac:dyDescent="0.25">
      <c r="A243" t="s">
        <v>100</v>
      </c>
      <c r="B243">
        <v>2459.69</v>
      </c>
      <c r="C243">
        <v>2457.9</v>
      </c>
      <c r="D243">
        <v>2354.8000000000002</v>
      </c>
      <c r="E243">
        <v>2334.66</v>
      </c>
      <c r="F243">
        <v>730.85799999999995</v>
      </c>
      <c r="G243">
        <v>5.5285399999999998E-2</v>
      </c>
      <c r="H243">
        <v>0.95922499999999999</v>
      </c>
      <c r="I243">
        <v>0</v>
      </c>
    </row>
    <row r="244" spans="1:9" x14ac:dyDescent="0.25">
      <c r="A244" t="s">
        <v>100</v>
      </c>
      <c r="B244">
        <v>2692.12</v>
      </c>
      <c r="C244">
        <v>2463.04</v>
      </c>
      <c r="D244">
        <v>2355.7199999999998</v>
      </c>
      <c r="E244">
        <v>2335.27</v>
      </c>
      <c r="F244">
        <v>730.86599999999999</v>
      </c>
      <c r="G244">
        <v>4.9202900000000001E-2</v>
      </c>
      <c r="H244">
        <v>0.93183499999999997</v>
      </c>
      <c r="I244">
        <v>0</v>
      </c>
    </row>
    <row r="245" spans="1:9" x14ac:dyDescent="0.25">
      <c r="A245" t="s">
        <v>100</v>
      </c>
      <c r="B245">
        <v>2478.0700000000002</v>
      </c>
      <c r="C245">
        <v>2474.1</v>
      </c>
      <c r="D245">
        <v>2355.87</v>
      </c>
      <c r="E245">
        <v>2334.04</v>
      </c>
      <c r="F245">
        <v>730.68799999999999</v>
      </c>
      <c r="G245">
        <v>4.4138299999999998E-2</v>
      </c>
      <c r="H245">
        <v>0.931836</v>
      </c>
      <c r="I245">
        <v>0</v>
      </c>
    </row>
    <row r="246" spans="1:9" x14ac:dyDescent="0.25">
      <c r="A246" t="s">
        <v>100</v>
      </c>
      <c r="B246">
        <v>2459.54</v>
      </c>
      <c r="C246">
        <v>2457.65</v>
      </c>
      <c r="D246">
        <v>2354.29</v>
      </c>
      <c r="E246">
        <v>2334.23</v>
      </c>
      <c r="F246">
        <v>730.60400000000004</v>
      </c>
      <c r="G246">
        <v>5.3912599999999998E-2</v>
      </c>
      <c r="H246">
        <v>0.95874000000000004</v>
      </c>
      <c r="I246">
        <v>0</v>
      </c>
    </row>
    <row r="247" spans="1:9" x14ac:dyDescent="0.25">
      <c r="A247" t="s">
        <v>100</v>
      </c>
      <c r="B247">
        <v>2459.69</v>
      </c>
      <c r="C247">
        <v>2457.89</v>
      </c>
      <c r="D247">
        <v>2355.7399999999998</v>
      </c>
      <c r="E247">
        <v>2335.67</v>
      </c>
      <c r="F247">
        <v>731.89499999999998</v>
      </c>
      <c r="G247">
        <v>5.4441299999999998E-2</v>
      </c>
      <c r="H247">
        <v>0.95872400000000002</v>
      </c>
      <c r="I247">
        <v>0</v>
      </c>
    </row>
    <row r="248" spans="1:9" x14ac:dyDescent="0.25">
      <c r="A248" t="s">
        <v>100</v>
      </c>
      <c r="B248">
        <v>2520.19</v>
      </c>
      <c r="C248">
        <v>2459.44</v>
      </c>
      <c r="D248">
        <v>2355.98</v>
      </c>
      <c r="E248">
        <v>2335.89</v>
      </c>
      <c r="F248">
        <v>730.84799999999996</v>
      </c>
      <c r="G248">
        <v>5.3912300000000003E-2</v>
      </c>
      <c r="H248">
        <v>0.93183499999999997</v>
      </c>
      <c r="I248">
        <v>0</v>
      </c>
    </row>
    <row r="249" spans="1:9" x14ac:dyDescent="0.25">
      <c r="A249" t="s">
        <v>100</v>
      </c>
      <c r="B249">
        <v>2471.46</v>
      </c>
      <c r="C249">
        <v>2468.9</v>
      </c>
      <c r="D249">
        <v>2355.7399999999998</v>
      </c>
      <c r="E249">
        <v>2334.6</v>
      </c>
      <c r="F249">
        <v>730.96600000000001</v>
      </c>
      <c r="G249">
        <v>5.40321E-2</v>
      </c>
      <c r="H249">
        <v>0.95356200000000002</v>
      </c>
      <c r="I249">
        <v>0</v>
      </c>
    </row>
    <row r="250" spans="1:9" x14ac:dyDescent="0.25">
      <c r="A250" t="s">
        <v>100</v>
      </c>
      <c r="B250">
        <v>2458.83</v>
      </c>
      <c r="C250">
        <v>2456.96</v>
      </c>
      <c r="D250">
        <v>2353.9899999999998</v>
      </c>
      <c r="E250">
        <v>2333.91</v>
      </c>
      <c r="F250">
        <v>730.43200000000002</v>
      </c>
      <c r="G250">
        <v>5.5250899999999999E-2</v>
      </c>
      <c r="H250">
        <v>0.93176999999999999</v>
      </c>
      <c r="I250">
        <v>0</v>
      </c>
    </row>
    <row r="251" spans="1:9" x14ac:dyDescent="0.25">
      <c r="A251" t="s">
        <v>100</v>
      </c>
      <c r="B251">
        <v>2458.36</v>
      </c>
      <c r="C251">
        <v>2456.52</v>
      </c>
      <c r="D251">
        <v>2354.27</v>
      </c>
      <c r="E251">
        <v>2334.16</v>
      </c>
      <c r="F251">
        <v>730.46900000000005</v>
      </c>
      <c r="G251">
        <v>5.43323E-2</v>
      </c>
      <c r="H251">
        <v>0.95732799999999996</v>
      </c>
      <c r="I251">
        <v>0</v>
      </c>
    </row>
    <row r="252" spans="1:9" x14ac:dyDescent="0.25">
      <c r="A252" t="s">
        <v>100</v>
      </c>
      <c r="B252">
        <v>2600.15</v>
      </c>
      <c r="C252">
        <v>2458.4499999999998</v>
      </c>
      <c r="D252">
        <v>2355.31</v>
      </c>
      <c r="E252">
        <v>2335.17</v>
      </c>
      <c r="F252">
        <v>730.88900000000001</v>
      </c>
      <c r="G252">
        <v>5.39836E-2</v>
      </c>
      <c r="H252">
        <v>0.94837000000000005</v>
      </c>
      <c r="I252">
        <v>0</v>
      </c>
    </row>
    <row r="253" spans="1:9" x14ac:dyDescent="0.25">
      <c r="A253" t="s">
        <v>100</v>
      </c>
      <c r="B253">
        <v>2472.1</v>
      </c>
      <c r="C253">
        <v>2469.4899999999998</v>
      </c>
      <c r="D253">
        <v>2354.86</v>
      </c>
      <c r="E253">
        <v>2333.59</v>
      </c>
      <c r="F253">
        <v>730.053</v>
      </c>
      <c r="G253">
        <v>5.4408699999999997E-2</v>
      </c>
      <c r="H253">
        <v>0.94291199999999997</v>
      </c>
      <c r="I253">
        <v>0</v>
      </c>
    </row>
    <row r="254" spans="1:9" x14ac:dyDescent="0.25">
      <c r="A254" t="s">
        <v>100</v>
      </c>
      <c r="B254">
        <v>2459.44</v>
      </c>
      <c r="C254">
        <v>2457.5700000000002</v>
      </c>
      <c r="D254">
        <v>2353.65</v>
      </c>
      <c r="E254">
        <v>2333.52</v>
      </c>
      <c r="F254">
        <v>729.93100000000004</v>
      </c>
      <c r="G254">
        <v>5.6710499999999997E-2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2457.98</v>
      </c>
      <c r="C255">
        <v>2456.14</v>
      </c>
      <c r="D255">
        <v>2353.4899999999998</v>
      </c>
      <c r="E255">
        <v>2333.38</v>
      </c>
      <c r="F255">
        <v>730.03200000000004</v>
      </c>
      <c r="G255">
        <v>5.50065E-2</v>
      </c>
      <c r="H255">
        <v>0.93182500000000001</v>
      </c>
      <c r="I255">
        <v>0</v>
      </c>
    </row>
    <row r="256" spans="1:9" x14ac:dyDescent="0.25">
      <c r="A256" t="s">
        <v>100</v>
      </c>
      <c r="B256">
        <v>2623.83</v>
      </c>
      <c r="C256">
        <v>2457.23</v>
      </c>
      <c r="D256">
        <v>2354.54</v>
      </c>
      <c r="E256">
        <v>2334.39</v>
      </c>
      <c r="F256">
        <v>730.20899999999995</v>
      </c>
      <c r="G256">
        <v>5.3996200000000001E-2</v>
      </c>
      <c r="H256">
        <v>0.93549199999999999</v>
      </c>
      <c r="I256">
        <v>0</v>
      </c>
    </row>
    <row r="257" spans="1:9" x14ac:dyDescent="0.25">
      <c r="A257" t="s">
        <v>100</v>
      </c>
      <c r="B257">
        <v>2471.48</v>
      </c>
      <c r="C257">
        <v>2468.96</v>
      </c>
      <c r="D257">
        <v>2355.31</v>
      </c>
      <c r="E257">
        <v>2334.14</v>
      </c>
      <c r="F257">
        <v>730.5</v>
      </c>
      <c r="G257">
        <v>5.4776999999999999E-2</v>
      </c>
      <c r="H257">
        <v>0.93181499999999995</v>
      </c>
      <c r="I257">
        <v>0</v>
      </c>
    </row>
    <row r="258" spans="1:9" x14ac:dyDescent="0.25">
      <c r="A258" t="s">
        <v>100</v>
      </c>
      <c r="B258">
        <v>2458.88</v>
      </c>
      <c r="C258">
        <v>2457.02</v>
      </c>
      <c r="D258">
        <v>2354.6</v>
      </c>
      <c r="E258">
        <v>2334.48</v>
      </c>
      <c r="F258">
        <v>730.88300000000004</v>
      </c>
      <c r="G258">
        <v>5.3910199999999998E-2</v>
      </c>
      <c r="H258">
        <v>0.95911500000000005</v>
      </c>
      <c r="I258">
        <v>0</v>
      </c>
    </row>
    <row r="259" spans="1:9" x14ac:dyDescent="0.25">
      <c r="A259" t="s">
        <v>100</v>
      </c>
      <c r="B259">
        <v>2458.9499999999998</v>
      </c>
      <c r="C259">
        <v>2457.14</v>
      </c>
      <c r="D259">
        <v>2354.83</v>
      </c>
      <c r="E259">
        <v>2334.73</v>
      </c>
      <c r="F259">
        <v>731.13099999999997</v>
      </c>
      <c r="G259">
        <v>5.3971699999999997E-2</v>
      </c>
      <c r="H259">
        <v>0.95914299999999997</v>
      </c>
      <c r="I259">
        <v>0</v>
      </c>
    </row>
    <row r="260" spans="1:9" x14ac:dyDescent="0.25">
      <c r="A260" t="s">
        <v>100</v>
      </c>
      <c r="B260">
        <v>2607.6</v>
      </c>
      <c r="C260">
        <v>2458.9899999999998</v>
      </c>
      <c r="D260">
        <v>2354.89</v>
      </c>
      <c r="E260">
        <v>2334.7399999999998</v>
      </c>
      <c r="F260">
        <v>730.625</v>
      </c>
      <c r="G260">
        <v>5.5110699999999999E-2</v>
      </c>
      <c r="H260">
        <v>0.931809</v>
      </c>
      <c r="I260">
        <v>0</v>
      </c>
    </row>
    <row r="261" spans="1:9" x14ac:dyDescent="0.25">
      <c r="A261" t="s">
        <v>100</v>
      </c>
      <c r="B261">
        <v>2470.59</v>
      </c>
      <c r="C261">
        <v>2468.04</v>
      </c>
      <c r="D261">
        <v>2355.5500000000002</v>
      </c>
      <c r="E261">
        <v>2334.48</v>
      </c>
      <c r="F261">
        <v>730.86099999999999</v>
      </c>
      <c r="G261">
        <v>5.3931800000000002E-2</v>
      </c>
      <c r="H261">
        <v>0.93182699999999996</v>
      </c>
      <c r="I261">
        <v>0</v>
      </c>
    </row>
    <row r="262" spans="1:9" x14ac:dyDescent="0.25">
      <c r="A262" t="s">
        <v>100</v>
      </c>
      <c r="B262">
        <v>2460.7199999999998</v>
      </c>
      <c r="C262">
        <v>2458.7600000000002</v>
      </c>
      <c r="D262">
        <v>2354.7800000000002</v>
      </c>
      <c r="E262">
        <v>2334.71</v>
      </c>
      <c r="F262">
        <v>730.97799999999995</v>
      </c>
      <c r="G262">
        <v>5.39496E-2</v>
      </c>
      <c r="H262">
        <v>0.95837099999999997</v>
      </c>
      <c r="I262">
        <v>0</v>
      </c>
    </row>
    <row r="263" spans="1:9" x14ac:dyDescent="0.25">
      <c r="A263" t="s">
        <v>100</v>
      </c>
      <c r="B263">
        <v>2459</v>
      </c>
      <c r="C263">
        <v>2457.17</v>
      </c>
      <c r="D263">
        <v>2354.6999999999998</v>
      </c>
      <c r="E263">
        <v>2334.64</v>
      </c>
      <c r="F263">
        <v>730.83399999999995</v>
      </c>
      <c r="G263">
        <v>5.4845199999999997E-2</v>
      </c>
      <c r="H263">
        <v>0.931836</v>
      </c>
      <c r="I263">
        <v>0</v>
      </c>
    </row>
    <row r="264" spans="1:9" x14ac:dyDescent="0.25">
      <c r="A264" t="s">
        <v>100</v>
      </c>
      <c r="B264">
        <v>2608.7199999999998</v>
      </c>
      <c r="C264">
        <v>2456.84</v>
      </c>
      <c r="D264">
        <v>2354.21</v>
      </c>
      <c r="E264">
        <v>2334.09</v>
      </c>
      <c r="F264">
        <v>730.26800000000003</v>
      </c>
      <c r="G264">
        <v>5.4607700000000002E-2</v>
      </c>
      <c r="H264">
        <v>0.931836</v>
      </c>
      <c r="I264">
        <v>0</v>
      </c>
    </row>
    <row r="265" spans="1:9" x14ac:dyDescent="0.25">
      <c r="A265" t="s">
        <v>100</v>
      </c>
      <c r="B265">
        <v>2472.67</v>
      </c>
      <c r="C265">
        <v>2470.11</v>
      </c>
      <c r="D265">
        <v>2356.16</v>
      </c>
      <c r="E265">
        <v>2334.92</v>
      </c>
      <c r="F265">
        <v>731.02200000000005</v>
      </c>
      <c r="G265">
        <v>5.3910800000000002E-2</v>
      </c>
      <c r="H265">
        <v>0.95708300000000002</v>
      </c>
      <c r="I265">
        <v>0</v>
      </c>
    </row>
    <row r="266" spans="1:9" x14ac:dyDescent="0.25">
      <c r="A266" t="s">
        <v>100</v>
      </c>
      <c r="B266">
        <v>2459.25</v>
      </c>
      <c r="C266">
        <v>2457.37</v>
      </c>
      <c r="D266">
        <v>2354.31</v>
      </c>
      <c r="E266">
        <v>2334.1999999999998</v>
      </c>
      <c r="F266">
        <v>730.63699999999994</v>
      </c>
      <c r="G266">
        <v>2.9759299999999999E-2</v>
      </c>
      <c r="H266">
        <v>0.931836</v>
      </c>
      <c r="I266">
        <v>0</v>
      </c>
    </row>
    <row r="267" spans="1:9" x14ac:dyDescent="0.25">
      <c r="A267" t="s">
        <v>100</v>
      </c>
      <c r="B267">
        <v>2458.17</v>
      </c>
      <c r="C267">
        <v>2456.3200000000002</v>
      </c>
      <c r="D267">
        <v>2354.0100000000002</v>
      </c>
      <c r="E267">
        <v>2333.87</v>
      </c>
      <c r="F267">
        <v>730.245</v>
      </c>
      <c r="G267">
        <v>5.5683900000000001E-2</v>
      </c>
      <c r="H267">
        <v>0.93183300000000002</v>
      </c>
      <c r="I267">
        <v>0</v>
      </c>
    </row>
    <row r="268" spans="1:9" x14ac:dyDescent="0.25">
      <c r="A268" t="s">
        <v>100</v>
      </c>
      <c r="B268">
        <v>2610.7199999999998</v>
      </c>
      <c r="C268">
        <v>2457.96</v>
      </c>
      <c r="D268">
        <v>2354.41</v>
      </c>
      <c r="E268">
        <v>2334.27</v>
      </c>
      <c r="F268">
        <v>730.45</v>
      </c>
      <c r="G268">
        <v>5.3919300000000003E-2</v>
      </c>
      <c r="H268">
        <v>0.942797</v>
      </c>
      <c r="I268">
        <v>0</v>
      </c>
    </row>
    <row r="269" spans="1:9" x14ac:dyDescent="0.25">
      <c r="A269" t="s">
        <v>100</v>
      </c>
      <c r="B269">
        <v>2473.1</v>
      </c>
      <c r="C269">
        <v>2470.44</v>
      </c>
      <c r="D269">
        <v>2355.5</v>
      </c>
      <c r="E269">
        <v>2334.2800000000002</v>
      </c>
      <c r="F269">
        <v>730.65</v>
      </c>
      <c r="G269">
        <v>5.4654099999999997E-2</v>
      </c>
      <c r="H269">
        <v>0.931836</v>
      </c>
      <c r="I269">
        <v>0</v>
      </c>
    </row>
    <row r="270" spans="1:9" x14ac:dyDescent="0.25">
      <c r="A270" t="s">
        <v>100</v>
      </c>
      <c r="B270">
        <v>2457.7800000000002</v>
      </c>
      <c r="C270">
        <v>2455.86</v>
      </c>
      <c r="D270">
        <v>2353.2800000000002</v>
      </c>
      <c r="E270">
        <v>2333.16</v>
      </c>
      <c r="F270">
        <v>729.58299999999997</v>
      </c>
      <c r="G270">
        <v>5.4045999999999997E-2</v>
      </c>
      <c r="H270">
        <v>0.93183300000000002</v>
      </c>
      <c r="I270">
        <v>0</v>
      </c>
    </row>
    <row r="271" spans="1:9" x14ac:dyDescent="0.25">
      <c r="A271" t="s">
        <v>100</v>
      </c>
      <c r="B271">
        <v>2458.35</v>
      </c>
      <c r="C271">
        <v>2456.52</v>
      </c>
      <c r="D271">
        <v>2354.13</v>
      </c>
      <c r="E271">
        <v>2334.0300000000002</v>
      </c>
      <c r="F271">
        <v>730.34699999999998</v>
      </c>
      <c r="G271">
        <v>5.4000699999999999E-2</v>
      </c>
      <c r="H271">
        <v>0.94901500000000005</v>
      </c>
      <c r="I271">
        <v>0</v>
      </c>
    </row>
    <row r="272" spans="1:9" x14ac:dyDescent="0.25">
      <c r="A272" t="s">
        <v>100</v>
      </c>
      <c r="B272">
        <v>2607.37</v>
      </c>
      <c r="C272">
        <v>2458.61</v>
      </c>
      <c r="D272">
        <v>2355.27</v>
      </c>
      <c r="E272">
        <v>2335.08</v>
      </c>
      <c r="F272">
        <v>731.23599999999999</v>
      </c>
      <c r="G272">
        <v>5.4036099999999997E-2</v>
      </c>
      <c r="H272">
        <v>0.93183400000000005</v>
      </c>
      <c r="I272">
        <v>0</v>
      </c>
    </row>
    <row r="273" spans="1:25" x14ac:dyDescent="0.25">
      <c r="A273" t="s">
        <v>100</v>
      </c>
      <c r="B273">
        <v>2471.84</v>
      </c>
      <c r="C273">
        <v>2469.25</v>
      </c>
      <c r="D273">
        <v>2355.0500000000002</v>
      </c>
      <c r="E273">
        <v>2333.7800000000002</v>
      </c>
      <c r="F273">
        <v>730.30100000000004</v>
      </c>
      <c r="G273">
        <v>5.4036599999999997E-2</v>
      </c>
      <c r="H273">
        <v>0.95532099999999998</v>
      </c>
      <c r="I273">
        <v>0</v>
      </c>
    </row>
    <row r="274" spans="1:25" x14ac:dyDescent="0.25">
      <c r="A274" t="s">
        <v>100</v>
      </c>
      <c r="B274">
        <v>2458.34</v>
      </c>
      <c r="C274">
        <v>2456.4299999999998</v>
      </c>
      <c r="D274">
        <v>2353.2600000000002</v>
      </c>
      <c r="E274">
        <v>2333.16</v>
      </c>
      <c r="F274">
        <v>729.95</v>
      </c>
      <c r="G274">
        <v>5.4163000000000003E-2</v>
      </c>
      <c r="H274">
        <v>0.93174999999999997</v>
      </c>
      <c r="I274">
        <v>0</v>
      </c>
    </row>
    <row r="275" spans="1:25" x14ac:dyDescent="0.25">
      <c r="A275" t="s">
        <v>100</v>
      </c>
      <c r="B275">
        <v>2458.4699999999998</v>
      </c>
      <c r="C275">
        <v>2456.59</v>
      </c>
      <c r="D275">
        <v>2354.25</v>
      </c>
      <c r="E275">
        <v>2334.15</v>
      </c>
      <c r="F275">
        <v>730.45299999999997</v>
      </c>
      <c r="G275">
        <v>5.3914700000000003E-2</v>
      </c>
      <c r="H275">
        <v>0.931836</v>
      </c>
      <c r="I275">
        <v>0</v>
      </c>
    </row>
    <row r="276" spans="1:25" x14ac:dyDescent="0.25">
      <c r="A276" t="s">
        <v>100</v>
      </c>
      <c r="B276">
        <v>2623.77</v>
      </c>
      <c r="C276">
        <v>2458.5</v>
      </c>
      <c r="D276">
        <v>2354.98</v>
      </c>
      <c r="E276">
        <v>2334.86</v>
      </c>
      <c r="F276">
        <v>730.904</v>
      </c>
      <c r="G276">
        <v>5.4787299999999997E-2</v>
      </c>
      <c r="H276">
        <v>0.93182600000000004</v>
      </c>
      <c r="I276">
        <v>0</v>
      </c>
    </row>
    <row r="277" spans="1:25" x14ac:dyDescent="0.25">
      <c r="A277" t="s">
        <v>100</v>
      </c>
      <c r="B277">
        <v>2470.94</v>
      </c>
      <c r="C277">
        <v>2468.35</v>
      </c>
      <c r="D277">
        <v>2356.21</v>
      </c>
      <c r="E277">
        <v>2335.1</v>
      </c>
      <c r="F277">
        <v>731.19399999999996</v>
      </c>
      <c r="G277">
        <v>5.3912099999999998E-2</v>
      </c>
      <c r="H277">
        <v>0.931836</v>
      </c>
      <c r="I277">
        <v>0</v>
      </c>
    </row>
    <row r="278" spans="1:25" x14ac:dyDescent="0.25">
      <c r="A278" t="s">
        <v>100</v>
      </c>
      <c r="B278">
        <v>2458.83</v>
      </c>
      <c r="C278">
        <v>2456.98</v>
      </c>
      <c r="D278">
        <v>2354.15</v>
      </c>
      <c r="E278">
        <v>2334.0300000000002</v>
      </c>
      <c r="F278">
        <v>730.44100000000003</v>
      </c>
      <c r="G278">
        <v>5.6009400000000001E-2</v>
      </c>
      <c r="H278">
        <v>0.93183400000000005</v>
      </c>
      <c r="I278">
        <v>0</v>
      </c>
    </row>
    <row r="279" spans="1:25" x14ac:dyDescent="0.25">
      <c r="A279" t="s">
        <v>100</v>
      </c>
      <c r="B279">
        <v>2459.4</v>
      </c>
      <c r="C279">
        <v>2457.52</v>
      </c>
      <c r="D279">
        <v>2354.6999999999998</v>
      </c>
      <c r="E279">
        <v>2334.6</v>
      </c>
      <c r="F279">
        <v>730.88499999999999</v>
      </c>
      <c r="G279">
        <v>5.4039999999999998E-2</v>
      </c>
      <c r="H279">
        <v>0.93182200000000004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2605.59</v>
      </c>
      <c r="C280">
        <v>2457.94</v>
      </c>
      <c r="D280">
        <v>2354.92</v>
      </c>
      <c r="E280">
        <v>2334.79</v>
      </c>
      <c r="F280">
        <v>730.91399999999999</v>
      </c>
      <c r="G280">
        <v>5.39315E-2</v>
      </c>
      <c r="H280">
        <v>0.93182399999999999</v>
      </c>
      <c r="I280">
        <v>0</v>
      </c>
      <c r="R280">
        <f>AVERAGE(B231:B280)</f>
        <v>2501.3172000000004</v>
      </c>
      <c r="S280">
        <f>AVERAGE(C231:C280)</f>
        <v>2460.7820000000002</v>
      </c>
      <c r="U280">
        <f>_xlfn.VAR.P(B231:B280)</f>
        <v>4436.4091001599954</v>
      </c>
      <c r="V280">
        <f>_xlfn.VAR.P(C231:C280)</f>
        <v>30.420831999999855</v>
      </c>
      <c r="X280">
        <f>1.96*SQRT(U280)/50</f>
        <v>2.6109698733746156</v>
      </c>
      <c r="Y280">
        <f>1.96*SQRT(V280)/50</f>
        <v>0.21620792604453651</v>
      </c>
    </row>
    <row r="281" spans="1:25" x14ac:dyDescent="0.25">
      <c r="A281" t="s">
        <v>100</v>
      </c>
      <c r="B281">
        <v>125068.231633</v>
      </c>
      <c r="C281" t="s">
        <v>36</v>
      </c>
    </row>
    <row r="282" spans="1:25" x14ac:dyDescent="0.25">
      <c r="A282" t="s">
        <v>86</v>
      </c>
      <c r="B282">
        <v>1561.71</v>
      </c>
      <c r="C282">
        <v>1558.89</v>
      </c>
      <c r="D282">
        <v>1445.27</v>
      </c>
      <c r="E282">
        <v>1426.5</v>
      </c>
      <c r="F282">
        <v>430.02199999999999</v>
      </c>
      <c r="G282">
        <v>5.3942200000000003E-2</v>
      </c>
      <c r="H282">
        <v>0.944434</v>
      </c>
      <c r="I282">
        <v>0</v>
      </c>
    </row>
    <row r="283" spans="1:25" x14ac:dyDescent="0.25">
      <c r="A283" t="s">
        <v>86</v>
      </c>
      <c r="B283">
        <v>1553.98</v>
      </c>
      <c r="C283">
        <v>1552.02</v>
      </c>
      <c r="D283">
        <v>1444.39</v>
      </c>
      <c r="E283">
        <v>1426.38</v>
      </c>
      <c r="F283">
        <v>430.19600000000003</v>
      </c>
      <c r="G283">
        <v>5.4051200000000001E-2</v>
      </c>
      <c r="H283">
        <v>0.95910499999999999</v>
      </c>
      <c r="I283">
        <v>0</v>
      </c>
    </row>
    <row r="284" spans="1:25" x14ac:dyDescent="0.25">
      <c r="A284" t="s">
        <v>86</v>
      </c>
      <c r="B284">
        <v>1547.57</v>
      </c>
      <c r="C284">
        <v>1545.72</v>
      </c>
      <c r="D284">
        <v>1443.64</v>
      </c>
      <c r="E284">
        <v>1426.14</v>
      </c>
      <c r="F284">
        <v>430.15800000000002</v>
      </c>
      <c r="G284">
        <v>5.40116E-2</v>
      </c>
      <c r="H284">
        <v>0.93180300000000005</v>
      </c>
      <c r="I284">
        <v>0</v>
      </c>
    </row>
    <row r="285" spans="1:25" x14ac:dyDescent="0.25">
      <c r="A285" t="s">
        <v>86</v>
      </c>
      <c r="B285">
        <v>1547.88</v>
      </c>
      <c r="C285">
        <v>1546.05</v>
      </c>
      <c r="D285">
        <v>1443.77</v>
      </c>
      <c r="E285">
        <v>1426.27</v>
      </c>
      <c r="F285">
        <v>430.22199999999998</v>
      </c>
      <c r="G285">
        <v>5.3909600000000002E-2</v>
      </c>
      <c r="H285">
        <v>0.95897500000000002</v>
      </c>
      <c r="I285">
        <v>0</v>
      </c>
    </row>
    <row r="286" spans="1:25" x14ac:dyDescent="0.25">
      <c r="A286" t="s">
        <v>86</v>
      </c>
      <c r="B286">
        <v>1547.63</v>
      </c>
      <c r="C286">
        <v>1545.83</v>
      </c>
      <c r="D286">
        <v>1443.97</v>
      </c>
      <c r="E286">
        <v>1426.49</v>
      </c>
      <c r="F286">
        <v>430.20699999999999</v>
      </c>
      <c r="G286">
        <v>5.39117E-2</v>
      </c>
      <c r="H286">
        <v>0.93182399999999999</v>
      </c>
      <c r="I286">
        <v>0</v>
      </c>
    </row>
    <row r="287" spans="1:25" x14ac:dyDescent="0.25">
      <c r="A287" t="s">
        <v>86</v>
      </c>
      <c r="B287">
        <v>2220.4499999999998</v>
      </c>
      <c r="C287">
        <v>1546.37</v>
      </c>
      <c r="D287">
        <v>1443.73</v>
      </c>
      <c r="E287">
        <v>1426.18</v>
      </c>
      <c r="F287">
        <v>430.16199999999998</v>
      </c>
      <c r="G287">
        <v>5.3919300000000003E-2</v>
      </c>
      <c r="H287">
        <v>0.93183700000000003</v>
      </c>
      <c r="I287">
        <v>0</v>
      </c>
    </row>
    <row r="288" spans="1:25" x14ac:dyDescent="0.25">
      <c r="A288" t="s">
        <v>86</v>
      </c>
      <c r="B288">
        <v>1564.88</v>
      </c>
      <c r="C288">
        <v>1560.99</v>
      </c>
      <c r="D288">
        <v>1445.1</v>
      </c>
      <c r="E288">
        <v>1426.08</v>
      </c>
      <c r="F288">
        <v>429.87599999999998</v>
      </c>
      <c r="G288">
        <v>5.4982400000000001E-2</v>
      </c>
      <c r="H288">
        <v>0.95421</v>
      </c>
      <c r="I288">
        <v>0</v>
      </c>
    </row>
    <row r="289" spans="1:9" x14ac:dyDescent="0.25">
      <c r="A289" t="s">
        <v>86</v>
      </c>
      <c r="B289">
        <v>1555.46</v>
      </c>
      <c r="C289">
        <v>1553.45</v>
      </c>
      <c r="D289">
        <v>1444.32</v>
      </c>
      <c r="E289">
        <v>1426.33</v>
      </c>
      <c r="F289">
        <v>430.06799999999998</v>
      </c>
      <c r="G289">
        <v>3.03597E-2</v>
      </c>
      <c r="H289">
        <v>0.95771600000000001</v>
      </c>
      <c r="I289">
        <v>0</v>
      </c>
    </row>
    <row r="290" spans="1:9" x14ac:dyDescent="0.25">
      <c r="A290" t="s">
        <v>86</v>
      </c>
      <c r="B290">
        <v>1548.01</v>
      </c>
      <c r="C290">
        <v>1546.03</v>
      </c>
      <c r="D290">
        <v>1443.6</v>
      </c>
      <c r="E290">
        <v>1426.08</v>
      </c>
      <c r="F290">
        <v>430.08499999999998</v>
      </c>
      <c r="G290">
        <v>5.3967399999999999E-2</v>
      </c>
      <c r="H290">
        <v>0.958704</v>
      </c>
      <c r="I290">
        <v>0</v>
      </c>
    </row>
    <row r="291" spans="1:9" x14ac:dyDescent="0.25">
      <c r="A291" t="s">
        <v>86</v>
      </c>
      <c r="B291">
        <v>1548.07</v>
      </c>
      <c r="C291">
        <v>1546.2</v>
      </c>
      <c r="D291">
        <v>1443.84</v>
      </c>
      <c r="E291">
        <v>1426.34</v>
      </c>
      <c r="F291">
        <v>430.07799999999997</v>
      </c>
      <c r="G291">
        <v>5.3968299999999997E-2</v>
      </c>
      <c r="H291">
        <v>0.95913000000000004</v>
      </c>
      <c r="I291">
        <v>0</v>
      </c>
    </row>
    <row r="292" spans="1:9" x14ac:dyDescent="0.25">
      <c r="A292" t="s">
        <v>86</v>
      </c>
      <c r="B292">
        <v>1547.36</v>
      </c>
      <c r="C292">
        <v>1545.53</v>
      </c>
      <c r="D292">
        <v>1443.88</v>
      </c>
      <c r="E292">
        <v>1426.36</v>
      </c>
      <c r="F292">
        <v>430.15699999999998</v>
      </c>
      <c r="G292">
        <v>5.51742E-2</v>
      </c>
      <c r="H292">
        <v>0.95913499999999996</v>
      </c>
      <c r="I292">
        <v>0</v>
      </c>
    </row>
    <row r="293" spans="1:9" x14ac:dyDescent="0.25">
      <c r="A293" t="s">
        <v>86</v>
      </c>
      <c r="B293">
        <v>2258.91</v>
      </c>
      <c r="C293">
        <v>1546.18</v>
      </c>
      <c r="D293">
        <v>1443.84</v>
      </c>
      <c r="E293">
        <v>1426.3</v>
      </c>
      <c r="F293">
        <v>430.125</v>
      </c>
      <c r="G293">
        <v>5.3966699999999999E-2</v>
      </c>
      <c r="H293">
        <v>0.93181700000000001</v>
      </c>
      <c r="I293">
        <v>0</v>
      </c>
    </row>
    <row r="294" spans="1:9" x14ac:dyDescent="0.25">
      <c r="A294" t="s">
        <v>86</v>
      </c>
      <c r="B294">
        <v>1563.31</v>
      </c>
      <c r="C294">
        <v>1559.44</v>
      </c>
      <c r="D294">
        <v>1444.86</v>
      </c>
      <c r="E294">
        <v>1426.07</v>
      </c>
      <c r="F294">
        <v>429.846</v>
      </c>
      <c r="G294">
        <v>5.4083100000000002E-2</v>
      </c>
      <c r="H294">
        <v>0.95010499999999998</v>
      </c>
      <c r="I294">
        <v>0</v>
      </c>
    </row>
    <row r="295" spans="1:9" x14ac:dyDescent="0.25">
      <c r="A295" t="s">
        <v>86</v>
      </c>
      <c r="B295">
        <v>1554.98</v>
      </c>
      <c r="C295">
        <v>1553.07</v>
      </c>
      <c r="D295">
        <v>1444.31</v>
      </c>
      <c r="E295">
        <v>1426.31</v>
      </c>
      <c r="F295">
        <v>430.04899999999998</v>
      </c>
      <c r="G295">
        <v>5.3919799999999997E-2</v>
      </c>
      <c r="H295">
        <v>0.94535599999999997</v>
      </c>
      <c r="I295">
        <v>0</v>
      </c>
    </row>
    <row r="296" spans="1:9" x14ac:dyDescent="0.25">
      <c r="A296" t="s">
        <v>86</v>
      </c>
      <c r="B296">
        <v>1547.89</v>
      </c>
      <c r="C296">
        <v>1546.05</v>
      </c>
      <c r="D296">
        <v>1443.85</v>
      </c>
      <c r="E296">
        <v>1426.36</v>
      </c>
      <c r="F296">
        <v>430.06599999999997</v>
      </c>
      <c r="G296">
        <v>2.9041500000000001E-2</v>
      </c>
      <c r="H296">
        <v>0.94915099999999997</v>
      </c>
      <c r="I296">
        <v>0</v>
      </c>
    </row>
    <row r="297" spans="1:9" x14ac:dyDescent="0.25">
      <c r="A297" t="s">
        <v>86</v>
      </c>
      <c r="B297">
        <v>1547.87</v>
      </c>
      <c r="C297">
        <v>1546.04</v>
      </c>
      <c r="D297">
        <v>1443.87</v>
      </c>
      <c r="E297">
        <v>1426.35</v>
      </c>
      <c r="F297">
        <v>430.10700000000003</v>
      </c>
      <c r="G297">
        <v>5.43318E-2</v>
      </c>
      <c r="H297">
        <v>0.93183199999999999</v>
      </c>
      <c r="I297">
        <v>0</v>
      </c>
    </row>
    <row r="298" spans="1:9" x14ac:dyDescent="0.25">
      <c r="A298" t="s">
        <v>86</v>
      </c>
      <c r="B298">
        <v>1547.54</v>
      </c>
      <c r="C298">
        <v>1545.75</v>
      </c>
      <c r="D298">
        <v>1443.96</v>
      </c>
      <c r="E298">
        <v>1426.42</v>
      </c>
      <c r="F298">
        <v>430.18400000000003</v>
      </c>
      <c r="G298">
        <v>5.3911899999999999E-2</v>
      </c>
      <c r="H298">
        <v>0.93183400000000005</v>
      </c>
      <c r="I298">
        <v>0</v>
      </c>
    </row>
    <row r="299" spans="1:9" x14ac:dyDescent="0.25">
      <c r="A299" t="s">
        <v>86</v>
      </c>
      <c r="B299">
        <v>2235.27</v>
      </c>
      <c r="C299">
        <v>1547.08</v>
      </c>
      <c r="D299">
        <v>1444.05</v>
      </c>
      <c r="E299">
        <v>1426.53</v>
      </c>
      <c r="F299">
        <v>430.19099999999997</v>
      </c>
      <c r="G299">
        <v>5.4140300000000002E-2</v>
      </c>
      <c r="H299">
        <v>0.94923599999999997</v>
      </c>
      <c r="I299">
        <v>0</v>
      </c>
    </row>
    <row r="300" spans="1:9" x14ac:dyDescent="0.25">
      <c r="A300" t="s">
        <v>86</v>
      </c>
      <c r="B300">
        <v>1567.29</v>
      </c>
      <c r="C300">
        <v>1563.3</v>
      </c>
      <c r="D300">
        <v>1445.68</v>
      </c>
      <c r="E300">
        <v>1426.48</v>
      </c>
      <c r="F300">
        <v>429.99099999999999</v>
      </c>
      <c r="G300">
        <v>5.4046499999999997E-2</v>
      </c>
      <c r="H300">
        <v>0.93180700000000005</v>
      </c>
      <c r="I300">
        <v>0</v>
      </c>
    </row>
    <row r="301" spans="1:9" x14ac:dyDescent="0.25">
      <c r="A301" t="s">
        <v>86</v>
      </c>
      <c r="B301">
        <v>1555.88</v>
      </c>
      <c r="C301">
        <v>1553.73</v>
      </c>
      <c r="D301">
        <v>1444.37</v>
      </c>
      <c r="E301">
        <v>1426.42</v>
      </c>
      <c r="F301">
        <v>430.03300000000002</v>
      </c>
      <c r="G301">
        <v>5.3913700000000002E-2</v>
      </c>
      <c r="H301">
        <v>0.95614299999999997</v>
      </c>
      <c r="I301">
        <v>0</v>
      </c>
    </row>
    <row r="302" spans="1:9" x14ac:dyDescent="0.25">
      <c r="A302" t="s">
        <v>86</v>
      </c>
      <c r="B302">
        <v>1548.12</v>
      </c>
      <c r="C302">
        <v>1546.27</v>
      </c>
      <c r="D302">
        <v>1443.96</v>
      </c>
      <c r="E302">
        <v>1426.44</v>
      </c>
      <c r="F302">
        <v>430.15499999999997</v>
      </c>
      <c r="G302">
        <v>5.4011799999999999E-2</v>
      </c>
      <c r="H302">
        <v>0.94549099999999997</v>
      </c>
      <c r="I302">
        <v>0</v>
      </c>
    </row>
    <row r="303" spans="1:9" x14ac:dyDescent="0.25">
      <c r="A303" t="s">
        <v>86</v>
      </c>
      <c r="B303">
        <v>1547.98</v>
      </c>
      <c r="C303">
        <v>1546.18</v>
      </c>
      <c r="D303">
        <v>1444.07</v>
      </c>
      <c r="E303">
        <v>1426.54</v>
      </c>
      <c r="F303">
        <v>430.12599999999998</v>
      </c>
      <c r="G303">
        <v>5.3914400000000001E-2</v>
      </c>
      <c r="H303">
        <v>0.93183099999999996</v>
      </c>
      <c r="I303">
        <v>0</v>
      </c>
    </row>
    <row r="304" spans="1:9" x14ac:dyDescent="0.25">
      <c r="A304" t="s">
        <v>86</v>
      </c>
      <c r="B304">
        <v>1547.59</v>
      </c>
      <c r="C304">
        <v>1545.79</v>
      </c>
      <c r="D304">
        <v>1443.72</v>
      </c>
      <c r="E304">
        <v>1426.19</v>
      </c>
      <c r="F304">
        <v>430.072</v>
      </c>
      <c r="G304">
        <v>5.4765500000000002E-2</v>
      </c>
      <c r="H304">
        <v>0.95508099999999996</v>
      </c>
      <c r="I304">
        <v>0</v>
      </c>
    </row>
    <row r="305" spans="1:9" x14ac:dyDescent="0.25">
      <c r="A305" t="s">
        <v>86</v>
      </c>
      <c r="B305">
        <v>2334.9899999999998</v>
      </c>
      <c r="C305">
        <v>1546.65</v>
      </c>
      <c r="D305">
        <v>1444.07</v>
      </c>
      <c r="E305">
        <v>1426.58</v>
      </c>
      <c r="F305">
        <v>430.14800000000002</v>
      </c>
      <c r="G305">
        <v>5.8596000000000002E-2</v>
      </c>
      <c r="H305">
        <v>0.93183199999999999</v>
      </c>
      <c r="I305">
        <v>0</v>
      </c>
    </row>
    <row r="306" spans="1:9" x14ac:dyDescent="0.25">
      <c r="A306" t="s">
        <v>86</v>
      </c>
      <c r="B306">
        <v>1563.12</v>
      </c>
      <c r="C306">
        <v>1559.26</v>
      </c>
      <c r="D306">
        <v>1444.95</v>
      </c>
      <c r="E306">
        <v>1426.22</v>
      </c>
      <c r="F306">
        <v>429.89699999999999</v>
      </c>
      <c r="G306">
        <v>5.3922100000000001E-2</v>
      </c>
      <c r="H306">
        <v>0.95909199999999994</v>
      </c>
      <c r="I306">
        <v>0</v>
      </c>
    </row>
    <row r="307" spans="1:9" x14ac:dyDescent="0.25">
      <c r="A307" t="s">
        <v>86</v>
      </c>
      <c r="B307">
        <v>1557.16</v>
      </c>
      <c r="C307">
        <v>1555.16</v>
      </c>
      <c r="D307">
        <v>1444.47</v>
      </c>
      <c r="E307">
        <v>1426.35</v>
      </c>
      <c r="F307">
        <v>430.06799999999998</v>
      </c>
      <c r="G307">
        <v>5.5632300000000003E-2</v>
      </c>
      <c r="H307">
        <v>0.94396599999999997</v>
      </c>
      <c r="I307">
        <v>0</v>
      </c>
    </row>
    <row r="308" spans="1:9" x14ac:dyDescent="0.25">
      <c r="A308" t="s">
        <v>86</v>
      </c>
      <c r="B308">
        <v>1548.05</v>
      </c>
      <c r="C308">
        <v>1546.17</v>
      </c>
      <c r="D308">
        <v>1443.92</v>
      </c>
      <c r="E308">
        <v>1426.4</v>
      </c>
      <c r="F308">
        <v>430.01400000000001</v>
      </c>
      <c r="G308">
        <v>5.4060999999999998E-2</v>
      </c>
      <c r="H308">
        <v>0.931836</v>
      </c>
      <c r="I308">
        <v>0</v>
      </c>
    </row>
    <row r="309" spans="1:9" x14ac:dyDescent="0.25">
      <c r="A309" t="s">
        <v>86</v>
      </c>
      <c r="B309">
        <v>1548.34</v>
      </c>
      <c r="C309">
        <v>1546.5</v>
      </c>
      <c r="D309">
        <v>1444.07</v>
      </c>
      <c r="E309">
        <v>1426.52</v>
      </c>
      <c r="F309">
        <v>430.137</v>
      </c>
      <c r="G309">
        <v>5.3916199999999997E-2</v>
      </c>
      <c r="H309">
        <v>0.95875600000000005</v>
      </c>
      <c r="I309">
        <v>0</v>
      </c>
    </row>
    <row r="310" spans="1:9" x14ac:dyDescent="0.25">
      <c r="A310" t="s">
        <v>86</v>
      </c>
      <c r="B310">
        <v>1547.89</v>
      </c>
      <c r="C310">
        <v>1546.1</v>
      </c>
      <c r="D310">
        <v>1443.91</v>
      </c>
      <c r="E310">
        <v>1426.34</v>
      </c>
      <c r="F310">
        <v>430.09500000000003</v>
      </c>
      <c r="G310">
        <v>5.4057300000000003E-2</v>
      </c>
      <c r="H310">
        <v>0.95804199999999995</v>
      </c>
      <c r="I310">
        <v>0</v>
      </c>
    </row>
    <row r="311" spans="1:9" x14ac:dyDescent="0.25">
      <c r="A311" t="s">
        <v>86</v>
      </c>
      <c r="B311">
        <v>2109.89</v>
      </c>
      <c r="C311">
        <v>1547.33</v>
      </c>
      <c r="D311">
        <v>1444.59</v>
      </c>
      <c r="E311">
        <v>1427.05</v>
      </c>
      <c r="F311">
        <v>430.08600000000001</v>
      </c>
      <c r="G311">
        <v>5.4047999999999999E-2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1566.73</v>
      </c>
      <c r="C312">
        <v>1562.74</v>
      </c>
      <c r="D312">
        <v>1445.6</v>
      </c>
      <c r="E312">
        <v>1426.55</v>
      </c>
      <c r="F312">
        <v>429.86799999999999</v>
      </c>
      <c r="G312">
        <v>5.42061E-2</v>
      </c>
      <c r="H312">
        <v>0.955704</v>
      </c>
      <c r="I312">
        <v>0</v>
      </c>
    </row>
    <row r="313" spans="1:9" x14ac:dyDescent="0.25">
      <c r="A313" t="s">
        <v>86</v>
      </c>
      <c r="B313">
        <v>1554.73</v>
      </c>
      <c r="C313">
        <v>1552.75</v>
      </c>
      <c r="D313">
        <v>1444.46</v>
      </c>
      <c r="E313">
        <v>1426.47</v>
      </c>
      <c r="F313">
        <v>430.1</v>
      </c>
      <c r="G313">
        <v>5.3910399999999997E-2</v>
      </c>
      <c r="H313">
        <v>0.93183000000000005</v>
      </c>
      <c r="I313">
        <v>0</v>
      </c>
    </row>
    <row r="314" spans="1:9" x14ac:dyDescent="0.25">
      <c r="A314" t="s">
        <v>86</v>
      </c>
      <c r="B314">
        <v>1547.55</v>
      </c>
      <c r="C314">
        <v>1545.68</v>
      </c>
      <c r="D314">
        <v>1443.85</v>
      </c>
      <c r="E314">
        <v>1426.34</v>
      </c>
      <c r="F314">
        <v>429.99299999999999</v>
      </c>
      <c r="G314">
        <v>5.3911800000000003E-2</v>
      </c>
      <c r="H314">
        <v>0.95393499999999998</v>
      </c>
      <c r="I314">
        <v>0</v>
      </c>
    </row>
    <row r="315" spans="1:9" x14ac:dyDescent="0.25">
      <c r="A315" t="s">
        <v>86</v>
      </c>
      <c r="B315">
        <v>1547.54</v>
      </c>
      <c r="C315">
        <v>1545.72</v>
      </c>
      <c r="D315">
        <v>1443.79</v>
      </c>
      <c r="E315">
        <v>1426.29</v>
      </c>
      <c r="F315">
        <v>430.01900000000001</v>
      </c>
      <c r="G315">
        <v>5.3909699999999998E-2</v>
      </c>
      <c r="H315">
        <v>0.95920300000000003</v>
      </c>
      <c r="I315">
        <v>0</v>
      </c>
    </row>
    <row r="316" spans="1:9" x14ac:dyDescent="0.25">
      <c r="A316" t="s">
        <v>86</v>
      </c>
      <c r="B316">
        <v>1547.72</v>
      </c>
      <c r="C316">
        <v>1545.92</v>
      </c>
      <c r="D316">
        <v>1443.97</v>
      </c>
      <c r="E316">
        <v>1426.47</v>
      </c>
      <c r="F316">
        <v>430.10399999999998</v>
      </c>
      <c r="G316">
        <v>5.3955599999999999E-2</v>
      </c>
      <c r="H316">
        <v>0.94513999999999998</v>
      </c>
      <c r="I316">
        <v>0</v>
      </c>
    </row>
    <row r="317" spans="1:9" x14ac:dyDescent="0.25">
      <c r="A317" t="s">
        <v>86</v>
      </c>
      <c r="B317">
        <v>2335.31</v>
      </c>
      <c r="C317">
        <v>1546.76</v>
      </c>
      <c r="D317">
        <v>1443.67</v>
      </c>
      <c r="E317">
        <v>1426.16</v>
      </c>
      <c r="F317">
        <v>430.10199999999998</v>
      </c>
      <c r="G317">
        <v>5.39141E-2</v>
      </c>
      <c r="H317">
        <v>0.93183499999999997</v>
      </c>
      <c r="I317">
        <v>0</v>
      </c>
    </row>
    <row r="318" spans="1:9" x14ac:dyDescent="0.25">
      <c r="A318" t="s">
        <v>86</v>
      </c>
      <c r="B318">
        <v>1564.26</v>
      </c>
      <c r="C318">
        <v>1560.36</v>
      </c>
      <c r="D318">
        <v>1444.9</v>
      </c>
      <c r="E318">
        <v>1426.05</v>
      </c>
      <c r="F318">
        <v>429.774</v>
      </c>
      <c r="G318">
        <v>5.3910199999999998E-2</v>
      </c>
      <c r="H318">
        <v>0.93183700000000003</v>
      </c>
      <c r="I318">
        <v>0</v>
      </c>
    </row>
    <row r="319" spans="1:9" x14ac:dyDescent="0.25">
      <c r="A319" t="s">
        <v>86</v>
      </c>
      <c r="B319">
        <v>1553.86</v>
      </c>
      <c r="C319">
        <v>1551.96</v>
      </c>
      <c r="D319">
        <v>1444.3</v>
      </c>
      <c r="E319">
        <v>1426.32</v>
      </c>
      <c r="F319">
        <v>430.00799999999998</v>
      </c>
      <c r="G319">
        <v>5.52408E-2</v>
      </c>
      <c r="H319">
        <v>0.93257000000000001</v>
      </c>
      <c r="I319">
        <v>0</v>
      </c>
    </row>
    <row r="320" spans="1:9" x14ac:dyDescent="0.25">
      <c r="A320" t="s">
        <v>86</v>
      </c>
      <c r="B320">
        <v>1547.71</v>
      </c>
      <c r="C320">
        <v>1545.83</v>
      </c>
      <c r="D320">
        <v>1443.94</v>
      </c>
      <c r="E320">
        <v>1426.45</v>
      </c>
      <c r="F320">
        <v>430.012</v>
      </c>
      <c r="G320">
        <v>5.4033600000000001E-2</v>
      </c>
      <c r="H320">
        <v>0.931836</v>
      </c>
      <c r="I320">
        <v>0</v>
      </c>
    </row>
    <row r="321" spans="1:25" x14ac:dyDescent="0.25">
      <c r="A321" t="s">
        <v>86</v>
      </c>
      <c r="B321">
        <v>1547.76</v>
      </c>
      <c r="C321">
        <v>1545.92</v>
      </c>
      <c r="D321">
        <v>1443.83</v>
      </c>
      <c r="E321">
        <v>1426.29</v>
      </c>
      <c r="F321">
        <v>430.02699999999999</v>
      </c>
      <c r="G321">
        <v>5.4039299999999998E-2</v>
      </c>
      <c r="H321">
        <v>0.95606599999999997</v>
      </c>
      <c r="I321">
        <v>0</v>
      </c>
    </row>
    <row r="322" spans="1:25" x14ac:dyDescent="0.25">
      <c r="A322" t="s">
        <v>86</v>
      </c>
      <c r="B322">
        <v>1548.04</v>
      </c>
      <c r="C322">
        <v>1546.23</v>
      </c>
      <c r="D322">
        <v>1443.78</v>
      </c>
      <c r="E322">
        <v>1426.31</v>
      </c>
      <c r="F322">
        <v>430.01299999999998</v>
      </c>
      <c r="G322">
        <v>5.4065000000000002E-2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2145.11</v>
      </c>
      <c r="C323">
        <v>1548.93</v>
      </c>
      <c r="D323">
        <v>1444.82</v>
      </c>
      <c r="E323">
        <v>1427.25</v>
      </c>
      <c r="F323">
        <v>430.58800000000002</v>
      </c>
      <c r="G323">
        <v>5.3909800000000001E-2</v>
      </c>
      <c r="H323">
        <v>0.95246699999999995</v>
      </c>
      <c r="I323">
        <v>0</v>
      </c>
    </row>
    <row r="324" spans="1:25" x14ac:dyDescent="0.25">
      <c r="A324" t="s">
        <v>86</v>
      </c>
      <c r="B324">
        <v>1562</v>
      </c>
      <c r="C324">
        <v>1557.96</v>
      </c>
      <c r="D324">
        <v>1444.33</v>
      </c>
      <c r="E324">
        <v>1426.01</v>
      </c>
      <c r="F324">
        <v>429.90300000000002</v>
      </c>
      <c r="G324">
        <v>5.48856E-2</v>
      </c>
      <c r="H324">
        <v>0.93902699999999995</v>
      </c>
      <c r="I324">
        <v>0</v>
      </c>
    </row>
    <row r="325" spans="1:25" x14ac:dyDescent="0.25">
      <c r="A325" t="s">
        <v>86</v>
      </c>
      <c r="B325">
        <v>1556.48</v>
      </c>
      <c r="C325">
        <v>1554.42</v>
      </c>
      <c r="D325">
        <v>1444.32</v>
      </c>
      <c r="E325">
        <v>1426.43</v>
      </c>
      <c r="F325">
        <v>430.14499999999998</v>
      </c>
      <c r="G325">
        <v>5.4608299999999999E-2</v>
      </c>
      <c r="H325">
        <v>0.956874</v>
      </c>
      <c r="I325">
        <v>0</v>
      </c>
    </row>
    <row r="326" spans="1:25" x14ac:dyDescent="0.25">
      <c r="A326" t="s">
        <v>86</v>
      </c>
      <c r="B326">
        <v>1548.21</v>
      </c>
      <c r="C326">
        <v>1546.32</v>
      </c>
      <c r="D326">
        <v>1444.01</v>
      </c>
      <c r="E326">
        <v>1426.52</v>
      </c>
      <c r="F326">
        <v>430.09800000000001</v>
      </c>
      <c r="G326">
        <v>5.39175E-2</v>
      </c>
      <c r="H326">
        <v>0.95355299999999998</v>
      </c>
      <c r="I326">
        <v>0</v>
      </c>
    </row>
    <row r="327" spans="1:25" x14ac:dyDescent="0.25">
      <c r="A327" t="s">
        <v>86</v>
      </c>
      <c r="B327">
        <v>1547.97</v>
      </c>
      <c r="C327">
        <v>1546.16</v>
      </c>
      <c r="D327">
        <v>1443.96</v>
      </c>
      <c r="E327">
        <v>1426.45</v>
      </c>
      <c r="F327">
        <v>430.07900000000001</v>
      </c>
      <c r="G327">
        <v>5.3967099999999997E-2</v>
      </c>
      <c r="H327">
        <v>0.95096999999999998</v>
      </c>
      <c r="I327">
        <v>0</v>
      </c>
    </row>
    <row r="328" spans="1:25" x14ac:dyDescent="0.25">
      <c r="A328" t="s">
        <v>86</v>
      </c>
      <c r="B328">
        <v>1548.17</v>
      </c>
      <c r="C328">
        <v>1546.28</v>
      </c>
      <c r="D328">
        <v>1443.9</v>
      </c>
      <c r="E328">
        <v>1426.36</v>
      </c>
      <c r="F328">
        <v>430.12599999999998</v>
      </c>
      <c r="G328">
        <v>5.4019299999999999E-2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2297.2199999999998</v>
      </c>
      <c r="C329">
        <v>1546.29</v>
      </c>
      <c r="D329">
        <v>1443.81</v>
      </c>
      <c r="E329">
        <v>1426.37</v>
      </c>
      <c r="F329">
        <v>430.10599999999999</v>
      </c>
      <c r="G329">
        <v>5.4273000000000002E-2</v>
      </c>
      <c r="H329">
        <v>0.95919100000000002</v>
      </c>
      <c r="I329">
        <v>0</v>
      </c>
    </row>
    <row r="330" spans="1:25" x14ac:dyDescent="0.25">
      <c r="A330" t="s">
        <v>86</v>
      </c>
      <c r="B330">
        <v>1564.35</v>
      </c>
      <c r="C330">
        <v>1560.53</v>
      </c>
      <c r="D330">
        <v>1444.83</v>
      </c>
      <c r="E330">
        <v>1425.95</v>
      </c>
      <c r="F330">
        <v>429.822</v>
      </c>
      <c r="G330">
        <v>5.6874399999999999E-2</v>
      </c>
      <c r="H330">
        <v>0.93182699999999996</v>
      </c>
      <c r="I330">
        <v>0</v>
      </c>
    </row>
    <row r="331" spans="1:25" x14ac:dyDescent="0.25">
      <c r="A331" t="s">
        <v>86</v>
      </c>
      <c r="B331">
        <v>1553.42</v>
      </c>
      <c r="C331">
        <v>1551.45</v>
      </c>
      <c r="D331">
        <v>1444.29</v>
      </c>
      <c r="E331">
        <v>1426.34</v>
      </c>
      <c r="F331">
        <v>430.02499999999998</v>
      </c>
      <c r="G331">
        <v>5.3912000000000002E-2</v>
      </c>
      <c r="H331">
        <v>0.95870500000000003</v>
      </c>
      <c r="I331">
        <v>0</v>
      </c>
    </row>
    <row r="332" spans="1:25" x14ac:dyDescent="0.25">
      <c r="A332" t="s">
        <v>86</v>
      </c>
      <c r="B332">
        <v>1551.13</v>
      </c>
      <c r="C332">
        <v>1548.61</v>
      </c>
      <c r="D332">
        <v>1444.15</v>
      </c>
      <c r="E332">
        <v>1426.4</v>
      </c>
      <c r="F332">
        <v>430.07</v>
      </c>
      <c r="G332">
        <v>5.45934E-2</v>
      </c>
      <c r="H332">
        <v>0.95469000000000004</v>
      </c>
      <c r="I332">
        <v>0</v>
      </c>
    </row>
    <row r="333" spans="1:25" x14ac:dyDescent="0.25">
      <c r="A333" t="s">
        <v>86</v>
      </c>
      <c r="B333">
        <v>1554.68</v>
      </c>
      <c r="C333">
        <v>1551.82</v>
      </c>
      <c r="D333">
        <v>1443.98</v>
      </c>
      <c r="E333">
        <v>1426.13</v>
      </c>
      <c r="F333">
        <v>429.96100000000001</v>
      </c>
      <c r="G333">
        <v>5.3935499999999997E-2</v>
      </c>
      <c r="H333">
        <v>0.95765199999999995</v>
      </c>
      <c r="I333">
        <v>0</v>
      </c>
    </row>
    <row r="334" spans="1:25" x14ac:dyDescent="0.25">
      <c r="A334" t="s">
        <v>86</v>
      </c>
      <c r="B334">
        <v>1547.53</v>
      </c>
      <c r="C334">
        <v>1545.69</v>
      </c>
      <c r="D334">
        <v>1443.88</v>
      </c>
      <c r="E334">
        <v>1426.38</v>
      </c>
      <c r="F334">
        <v>430.108</v>
      </c>
      <c r="G334">
        <v>5.5082199999999998E-2</v>
      </c>
      <c r="H334">
        <v>0.95519799999999999</v>
      </c>
      <c r="I334">
        <v>0</v>
      </c>
    </row>
    <row r="335" spans="1:25" x14ac:dyDescent="0.25">
      <c r="A335" t="s">
        <v>86</v>
      </c>
      <c r="B335">
        <v>2172.2399999999998</v>
      </c>
      <c r="C335">
        <v>1547.03</v>
      </c>
      <c r="D335">
        <v>1444.04</v>
      </c>
      <c r="E335">
        <v>1426.51</v>
      </c>
      <c r="F335">
        <v>430.036</v>
      </c>
      <c r="G335">
        <v>5.4694800000000002E-2</v>
      </c>
      <c r="H335">
        <v>0.931836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1566.53</v>
      </c>
      <c r="C336">
        <v>1562.42</v>
      </c>
      <c r="D336">
        <v>1445.4</v>
      </c>
      <c r="E336">
        <v>1426.28</v>
      </c>
      <c r="F336">
        <v>429.733</v>
      </c>
      <c r="G336">
        <v>5.4567299999999999E-2</v>
      </c>
      <c r="H336">
        <v>0.931755</v>
      </c>
      <c r="I336">
        <v>0</v>
      </c>
      <c r="R336">
        <f>AVERAGE(B287:B336)</f>
        <v>1675.8510000000006</v>
      </c>
      <c r="S336">
        <f>AVERAGE(C287:C336)</f>
        <v>1550.1680000000001</v>
      </c>
      <c r="U336">
        <f>_xlfn.VAR.P(B287:B336)</f>
        <v>69562.69844499779</v>
      </c>
      <c r="V336">
        <f>_xlfn.VAR.P(C287:C336)</f>
        <v>32.174976000000022</v>
      </c>
      <c r="X336">
        <f>1.96*SQRT(U336)/50</f>
        <v>10.338898632761682</v>
      </c>
      <c r="Y336">
        <f>1.96*SQRT(V336)/50</f>
        <v>0.22235412098866089</v>
      </c>
    </row>
    <row r="337" spans="1:9" x14ac:dyDescent="0.25">
      <c r="A337" t="s">
        <v>86</v>
      </c>
      <c r="B337">
        <v>83795.518322000004</v>
      </c>
      <c r="C337" t="s">
        <v>36</v>
      </c>
    </row>
    <row r="338" spans="1:9" x14ac:dyDescent="0.25">
      <c r="A338" t="s">
        <v>101</v>
      </c>
      <c r="B338">
        <v>8427.17</v>
      </c>
      <c r="C338">
        <v>7319.68</v>
      </c>
      <c r="D338">
        <v>7220.6</v>
      </c>
      <c r="E338">
        <v>7161.18</v>
      </c>
      <c r="F338">
        <v>4715.07</v>
      </c>
      <c r="G338">
        <v>5.4031000000000003E-2</v>
      </c>
      <c r="H338">
        <v>0.95689999999999997</v>
      </c>
      <c r="I338">
        <v>0</v>
      </c>
    </row>
    <row r="339" spans="1:9" x14ac:dyDescent="0.25">
      <c r="A339" t="s">
        <v>101</v>
      </c>
      <c r="B339">
        <v>7555.36</v>
      </c>
      <c r="C339">
        <v>7551.81</v>
      </c>
      <c r="D339">
        <v>7449.32</v>
      </c>
      <c r="E339">
        <v>7388.49</v>
      </c>
      <c r="F339">
        <v>4819.75</v>
      </c>
      <c r="G339">
        <v>5.4248299999999999E-2</v>
      </c>
      <c r="H339">
        <v>0.95867100000000005</v>
      </c>
      <c r="I339">
        <v>0</v>
      </c>
    </row>
    <row r="340" spans="1:9" x14ac:dyDescent="0.25">
      <c r="A340" t="s">
        <v>101</v>
      </c>
      <c r="B340">
        <v>7558.82</v>
      </c>
      <c r="C340">
        <v>7556.91</v>
      </c>
      <c r="D340">
        <v>7455.15</v>
      </c>
      <c r="E340">
        <v>7394.64</v>
      </c>
      <c r="F340">
        <v>4830.6400000000003</v>
      </c>
      <c r="G340">
        <v>3.0455400000000001E-2</v>
      </c>
      <c r="H340">
        <v>0.95809299999999997</v>
      </c>
      <c r="I340">
        <v>0</v>
      </c>
    </row>
    <row r="341" spans="1:9" x14ac:dyDescent="0.25">
      <c r="A341" t="s">
        <v>101</v>
      </c>
      <c r="B341">
        <v>7655.75</v>
      </c>
      <c r="C341">
        <v>7653.81</v>
      </c>
      <c r="D341">
        <v>7550.73</v>
      </c>
      <c r="E341">
        <v>7491.62</v>
      </c>
      <c r="F341">
        <v>4914.82</v>
      </c>
      <c r="G341">
        <v>5.4205299999999998E-2</v>
      </c>
      <c r="H341">
        <v>0.93181099999999994</v>
      </c>
      <c r="I341">
        <v>0</v>
      </c>
    </row>
    <row r="342" spans="1:9" x14ac:dyDescent="0.25">
      <c r="A342" t="s">
        <v>101</v>
      </c>
      <c r="B342">
        <v>7255.4</v>
      </c>
      <c r="C342">
        <v>7253.38</v>
      </c>
      <c r="D342">
        <v>7155.19</v>
      </c>
      <c r="E342">
        <v>7097.76</v>
      </c>
      <c r="F342">
        <v>4567.75</v>
      </c>
      <c r="G342">
        <v>5.7531499999999999E-2</v>
      </c>
      <c r="H342">
        <v>0.93182799999999999</v>
      </c>
      <c r="I342">
        <v>0</v>
      </c>
    </row>
    <row r="343" spans="1:9" x14ac:dyDescent="0.25">
      <c r="A343" t="s">
        <v>101</v>
      </c>
      <c r="B343">
        <v>7514.75</v>
      </c>
      <c r="C343">
        <v>7512.78</v>
      </c>
      <c r="D343">
        <v>7411.72</v>
      </c>
      <c r="E343">
        <v>7351.66</v>
      </c>
      <c r="F343">
        <v>4785.21</v>
      </c>
      <c r="G343">
        <v>5.5273200000000001E-2</v>
      </c>
      <c r="H343">
        <v>0.93182100000000001</v>
      </c>
      <c r="I343">
        <v>0</v>
      </c>
    </row>
    <row r="344" spans="1:9" x14ac:dyDescent="0.25">
      <c r="A344" t="s">
        <v>101</v>
      </c>
      <c r="B344">
        <v>7466.18</v>
      </c>
      <c r="C344">
        <v>7464.17</v>
      </c>
      <c r="D344">
        <v>7362.1</v>
      </c>
      <c r="E344">
        <v>7303.2</v>
      </c>
      <c r="F344">
        <v>4745.37</v>
      </c>
      <c r="G344">
        <v>5.4058799999999997E-2</v>
      </c>
      <c r="H344">
        <v>0.95009900000000003</v>
      </c>
      <c r="I344">
        <v>0</v>
      </c>
    </row>
    <row r="345" spans="1:9" x14ac:dyDescent="0.25">
      <c r="A345" t="s">
        <v>101</v>
      </c>
      <c r="B345">
        <v>7575.2</v>
      </c>
      <c r="C345">
        <v>7573.18</v>
      </c>
      <c r="D345">
        <v>7471.57</v>
      </c>
      <c r="E345">
        <v>7411.13</v>
      </c>
      <c r="F345">
        <v>4837.05</v>
      </c>
      <c r="G345">
        <v>5.398E-2</v>
      </c>
      <c r="H345">
        <v>0.95772299999999999</v>
      </c>
      <c r="I345">
        <v>0</v>
      </c>
    </row>
    <row r="346" spans="1:9" x14ac:dyDescent="0.25">
      <c r="A346" t="s">
        <v>101</v>
      </c>
      <c r="B346">
        <v>7423.92</v>
      </c>
      <c r="C346">
        <v>7259.23</v>
      </c>
      <c r="D346">
        <v>7160.71</v>
      </c>
      <c r="E346">
        <v>7104.25</v>
      </c>
      <c r="F346">
        <v>4571.26</v>
      </c>
      <c r="G346">
        <v>5.47471E-2</v>
      </c>
      <c r="H346">
        <v>0.94806000000000001</v>
      </c>
      <c r="I346">
        <v>0</v>
      </c>
    </row>
    <row r="347" spans="1:9" x14ac:dyDescent="0.25">
      <c r="A347" t="s">
        <v>101</v>
      </c>
      <c r="B347">
        <v>7509.44</v>
      </c>
      <c r="C347">
        <v>7506.77</v>
      </c>
      <c r="D347">
        <v>7404.44</v>
      </c>
      <c r="E347">
        <v>7344.74</v>
      </c>
      <c r="F347">
        <v>4774.71</v>
      </c>
      <c r="G347">
        <v>5.3928200000000003E-2</v>
      </c>
      <c r="H347">
        <v>0.95849799999999996</v>
      </c>
      <c r="I347">
        <v>0</v>
      </c>
    </row>
    <row r="348" spans="1:9" x14ac:dyDescent="0.25">
      <c r="A348" t="s">
        <v>101</v>
      </c>
      <c r="B348">
        <v>7634.54</v>
      </c>
      <c r="C348">
        <v>7632.6</v>
      </c>
      <c r="D348">
        <v>7530.2</v>
      </c>
      <c r="E348">
        <v>7468.38</v>
      </c>
      <c r="F348">
        <v>4895.01</v>
      </c>
      <c r="G348">
        <v>5.4019900000000003E-2</v>
      </c>
      <c r="H348">
        <v>0.931836</v>
      </c>
      <c r="I348">
        <v>0</v>
      </c>
    </row>
    <row r="349" spans="1:9" x14ac:dyDescent="0.25">
      <c r="A349" t="s">
        <v>101</v>
      </c>
      <c r="B349">
        <v>7536.59</v>
      </c>
      <c r="C349">
        <v>7534.66</v>
      </c>
      <c r="D349">
        <v>7433.25</v>
      </c>
      <c r="E349">
        <v>7373.35</v>
      </c>
      <c r="F349">
        <v>4810.26</v>
      </c>
      <c r="G349">
        <v>5.4005600000000001E-2</v>
      </c>
      <c r="H349">
        <v>0.94266099999999997</v>
      </c>
      <c r="I349">
        <v>0</v>
      </c>
    </row>
    <row r="350" spans="1:9" x14ac:dyDescent="0.25">
      <c r="A350" t="s">
        <v>101</v>
      </c>
      <c r="B350">
        <v>7408.9</v>
      </c>
      <c r="C350">
        <v>7406.7</v>
      </c>
      <c r="D350">
        <v>7306.94</v>
      </c>
      <c r="E350">
        <v>7248.04</v>
      </c>
      <c r="F350">
        <v>4696.68</v>
      </c>
      <c r="G350">
        <v>5.3939800000000003E-2</v>
      </c>
      <c r="H350">
        <v>0.931836</v>
      </c>
      <c r="I350">
        <v>0</v>
      </c>
    </row>
    <row r="351" spans="1:9" x14ac:dyDescent="0.25">
      <c r="A351" t="s">
        <v>101</v>
      </c>
      <c r="B351">
        <v>7687.45</v>
      </c>
      <c r="C351">
        <v>7685.38</v>
      </c>
      <c r="D351">
        <v>7583.26</v>
      </c>
      <c r="E351">
        <v>7522.86</v>
      </c>
      <c r="F351">
        <v>4934.2700000000004</v>
      </c>
      <c r="G351">
        <v>5.3916800000000001E-2</v>
      </c>
      <c r="H351">
        <v>0.95565699999999998</v>
      </c>
      <c r="I351">
        <v>0</v>
      </c>
    </row>
    <row r="352" spans="1:9" x14ac:dyDescent="0.25">
      <c r="A352" t="s">
        <v>101</v>
      </c>
      <c r="B352">
        <v>7806.76</v>
      </c>
      <c r="C352">
        <v>7804.8</v>
      </c>
      <c r="D352">
        <v>7700.62</v>
      </c>
      <c r="E352">
        <v>7639.05</v>
      </c>
      <c r="F352">
        <v>5052.72</v>
      </c>
      <c r="G352">
        <v>5.3934000000000003E-2</v>
      </c>
      <c r="H352">
        <v>0.95916100000000004</v>
      </c>
      <c r="I352">
        <v>0</v>
      </c>
    </row>
    <row r="353" spans="1:9" x14ac:dyDescent="0.25">
      <c r="A353" t="s">
        <v>101</v>
      </c>
      <c r="B353">
        <v>7880.82</v>
      </c>
      <c r="C353">
        <v>7878.89</v>
      </c>
      <c r="D353">
        <v>7774.85</v>
      </c>
      <c r="E353">
        <v>7710.77</v>
      </c>
      <c r="F353">
        <v>5127.4799999999996</v>
      </c>
      <c r="G353">
        <v>3.5737100000000001E-2</v>
      </c>
      <c r="H353">
        <v>0.95429699999999995</v>
      </c>
      <c r="I353">
        <v>0</v>
      </c>
    </row>
    <row r="354" spans="1:9" x14ac:dyDescent="0.25">
      <c r="A354" t="s">
        <v>101</v>
      </c>
      <c r="B354">
        <v>7273.71</v>
      </c>
      <c r="C354">
        <v>7271.43</v>
      </c>
      <c r="D354">
        <v>7172.71</v>
      </c>
      <c r="E354">
        <v>7116.02</v>
      </c>
      <c r="F354">
        <v>4579.74</v>
      </c>
      <c r="G354">
        <v>5.7590099999999998E-2</v>
      </c>
      <c r="H354">
        <v>0.93183300000000002</v>
      </c>
      <c r="I354">
        <v>0</v>
      </c>
    </row>
    <row r="355" spans="1:9" x14ac:dyDescent="0.25">
      <c r="A355" t="s">
        <v>101</v>
      </c>
      <c r="B355">
        <v>7527.86</v>
      </c>
      <c r="C355">
        <v>7525.5</v>
      </c>
      <c r="D355">
        <v>7423.41</v>
      </c>
      <c r="E355">
        <v>7363.75</v>
      </c>
      <c r="F355">
        <v>4802.12</v>
      </c>
      <c r="G355">
        <v>5.42592E-2</v>
      </c>
      <c r="H355">
        <v>0.93183700000000003</v>
      </c>
      <c r="I355">
        <v>0</v>
      </c>
    </row>
    <row r="356" spans="1:9" x14ac:dyDescent="0.25">
      <c r="A356" t="s">
        <v>101</v>
      </c>
      <c r="B356">
        <v>7549.14</v>
      </c>
      <c r="C356">
        <v>7547.22</v>
      </c>
      <c r="D356">
        <v>7446.12</v>
      </c>
      <c r="E356">
        <v>7385.52</v>
      </c>
      <c r="F356">
        <v>4826.0600000000004</v>
      </c>
      <c r="G356">
        <v>5.3960899999999999E-2</v>
      </c>
      <c r="H356">
        <v>0.93183000000000005</v>
      </c>
      <c r="I356">
        <v>0</v>
      </c>
    </row>
    <row r="357" spans="1:9" x14ac:dyDescent="0.25">
      <c r="A357" t="s">
        <v>101</v>
      </c>
      <c r="B357">
        <v>7583.53</v>
      </c>
      <c r="C357">
        <v>7581.56</v>
      </c>
      <c r="D357">
        <v>7479.92</v>
      </c>
      <c r="E357">
        <v>7418.54</v>
      </c>
      <c r="F357">
        <v>4858.1400000000003</v>
      </c>
      <c r="G357">
        <v>5.40683E-2</v>
      </c>
      <c r="H357">
        <v>0.95431100000000002</v>
      </c>
      <c r="I357">
        <v>0</v>
      </c>
    </row>
    <row r="358" spans="1:9" x14ac:dyDescent="0.25">
      <c r="A358" t="s">
        <v>101</v>
      </c>
      <c r="B358">
        <v>7802.18</v>
      </c>
      <c r="C358">
        <v>7326.15</v>
      </c>
      <c r="D358">
        <v>7227.09</v>
      </c>
      <c r="E358">
        <v>7168.9</v>
      </c>
      <c r="F358">
        <v>4621.4399999999996</v>
      </c>
      <c r="G358">
        <v>5.3912300000000003E-2</v>
      </c>
      <c r="H358">
        <v>0.95532499999999998</v>
      </c>
      <c r="I358">
        <v>0</v>
      </c>
    </row>
    <row r="359" spans="1:9" x14ac:dyDescent="0.25">
      <c r="A359" t="s">
        <v>101</v>
      </c>
      <c r="B359">
        <v>8914.9500000000007</v>
      </c>
      <c r="C359">
        <v>7330.89</v>
      </c>
      <c r="D359">
        <v>7232.39</v>
      </c>
      <c r="E359">
        <v>7174.55</v>
      </c>
      <c r="F359">
        <v>4622.84</v>
      </c>
      <c r="G359">
        <v>5.4016599999999998E-2</v>
      </c>
      <c r="H359">
        <v>0.93183700000000003</v>
      </c>
      <c r="I359">
        <v>0</v>
      </c>
    </row>
    <row r="360" spans="1:9" x14ac:dyDescent="0.25">
      <c r="A360" t="s">
        <v>101</v>
      </c>
      <c r="B360">
        <v>7633.69</v>
      </c>
      <c r="C360">
        <v>7629.88</v>
      </c>
      <c r="D360">
        <v>7527.7</v>
      </c>
      <c r="E360">
        <v>7467.98</v>
      </c>
      <c r="F360">
        <v>4909.3</v>
      </c>
      <c r="G360">
        <v>5.4007100000000002E-2</v>
      </c>
      <c r="H360">
        <v>0.93496800000000002</v>
      </c>
      <c r="I360">
        <v>0</v>
      </c>
    </row>
    <row r="361" spans="1:9" x14ac:dyDescent="0.25">
      <c r="A361" t="s">
        <v>101</v>
      </c>
      <c r="B361">
        <v>7574.05</v>
      </c>
      <c r="C361">
        <v>7572.1</v>
      </c>
      <c r="D361">
        <v>7470.24</v>
      </c>
      <c r="E361">
        <v>7409.99</v>
      </c>
      <c r="F361">
        <v>4843.66</v>
      </c>
      <c r="G361">
        <v>5.3955299999999998E-2</v>
      </c>
      <c r="H361">
        <v>0.95922399999999997</v>
      </c>
      <c r="I361">
        <v>0</v>
      </c>
    </row>
    <row r="362" spans="1:9" x14ac:dyDescent="0.25">
      <c r="A362" t="s">
        <v>101</v>
      </c>
      <c r="B362">
        <v>7763.26</v>
      </c>
      <c r="C362">
        <v>7761.34</v>
      </c>
      <c r="D362">
        <v>7656.86</v>
      </c>
      <c r="E362">
        <v>7595.61</v>
      </c>
      <c r="F362">
        <v>5008.45</v>
      </c>
      <c r="G362">
        <v>5.4136999999999998E-2</v>
      </c>
      <c r="H362">
        <v>0.93181099999999994</v>
      </c>
      <c r="I362">
        <v>0</v>
      </c>
    </row>
    <row r="363" spans="1:9" x14ac:dyDescent="0.25">
      <c r="A363" t="s">
        <v>101</v>
      </c>
      <c r="B363">
        <v>7306.23</v>
      </c>
      <c r="C363">
        <v>7304.22</v>
      </c>
      <c r="D363">
        <v>7203.93</v>
      </c>
      <c r="E363">
        <v>7146.74</v>
      </c>
      <c r="F363">
        <v>4596.66</v>
      </c>
      <c r="G363">
        <v>5.44298E-2</v>
      </c>
      <c r="H363">
        <v>0.95921900000000004</v>
      </c>
      <c r="I363">
        <v>0</v>
      </c>
    </row>
    <row r="364" spans="1:9" x14ac:dyDescent="0.25">
      <c r="A364" t="s">
        <v>101</v>
      </c>
      <c r="B364">
        <v>7504.57</v>
      </c>
      <c r="C364">
        <v>7502.57</v>
      </c>
      <c r="D364">
        <v>7401.73</v>
      </c>
      <c r="E364">
        <v>7341.34</v>
      </c>
      <c r="F364">
        <v>4787.96</v>
      </c>
      <c r="G364">
        <v>5.4072799999999997E-2</v>
      </c>
      <c r="H364">
        <v>0.93182799999999999</v>
      </c>
      <c r="I364">
        <v>0</v>
      </c>
    </row>
    <row r="365" spans="1:9" x14ac:dyDescent="0.25">
      <c r="A365" t="s">
        <v>101</v>
      </c>
      <c r="B365">
        <v>7528.85</v>
      </c>
      <c r="C365">
        <v>7526.88</v>
      </c>
      <c r="D365">
        <v>7425.27</v>
      </c>
      <c r="E365">
        <v>7365.04</v>
      </c>
      <c r="F365">
        <v>4798.8900000000003</v>
      </c>
      <c r="G365">
        <v>5.3909800000000001E-2</v>
      </c>
      <c r="H365">
        <v>0.95651299999999995</v>
      </c>
      <c r="I365">
        <v>0</v>
      </c>
    </row>
    <row r="366" spans="1:9" x14ac:dyDescent="0.25">
      <c r="A366" t="s">
        <v>101</v>
      </c>
      <c r="B366">
        <v>7577.64</v>
      </c>
      <c r="C366">
        <v>7575.56</v>
      </c>
      <c r="D366">
        <v>7473.58</v>
      </c>
      <c r="E366">
        <v>7413.07</v>
      </c>
      <c r="F366">
        <v>4841.6099999999997</v>
      </c>
      <c r="G366">
        <v>5.5686899999999998E-2</v>
      </c>
      <c r="H366">
        <v>0.93183400000000005</v>
      </c>
      <c r="I366">
        <v>0</v>
      </c>
    </row>
    <row r="367" spans="1:9" x14ac:dyDescent="0.25">
      <c r="A367" t="s">
        <v>101</v>
      </c>
      <c r="B367">
        <v>7287.23</v>
      </c>
      <c r="C367">
        <v>7285.1</v>
      </c>
      <c r="D367">
        <v>7186.5</v>
      </c>
      <c r="E367">
        <v>7129.71</v>
      </c>
      <c r="F367">
        <v>4578.95</v>
      </c>
      <c r="G367">
        <v>5.3963499999999998E-2</v>
      </c>
      <c r="H367">
        <v>0.94731799999999999</v>
      </c>
      <c r="I367">
        <v>0</v>
      </c>
    </row>
    <row r="368" spans="1:9" x14ac:dyDescent="0.25">
      <c r="A368" t="s">
        <v>101</v>
      </c>
      <c r="B368">
        <v>7463.52</v>
      </c>
      <c r="C368">
        <v>7461.42</v>
      </c>
      <c r="D368">
        <v>7359.3</v>
      </c>
      <c r="E368">
        <v>7300.41</v>
      </c>
      <c r="F368">
        <v>4745.99</v>
      </c>
      <c r="G368">
        <v>5.4048100000000002E-2</v>
      </c>
      <c r="H368">
        <v>0.93913800000000003</v>
      </c>
      <c r="I368">
        <v>0</v>
      </c>
    </row>
    <row r="369" spans="1:9" x14ac:dyDescent="0.25">
      <c r="A369" t="s">
        <v>101</v>
      </c>
      <c r="B369">
        <v>7508.47</v>
      </c>
      <c r="C369">
        <v>7506.53</v>
      </c>
      <c r="D369">
        <v>7405.57</v>
      </c>
      <c r="E369">
        <v>7345.33</v>
      </c>
      <c r="F369">
        <v>4783.96</v>
      </c>
      <c r="G369">
        <v>2.9965100000000001E-2</v>
      </c>
      <c r="H369">
        <v>0.95679099999999995</v>
      </c>
      <c r="I369">
        <v>0</v>
      </c>
    </row>
    <row r="370" spans="1:9" x14ac:dyDescent="0.25">
      <c r="A370" t="s">
        <v>101</v>
      </c>
      <c r="B370">
        <v>7518.54</v>
      </c>
      <c r="C370">
        <v>7516.51</v>
      </c>
      <c r="D370">
        <v>7414.93</v>
      </c>
      <c r="E370">
        <v>7355.37</v>
      </c>
      <c r="F370">
        <v>4798.24</v>
      </c>
      <c r="G370">
        <v>5.6134400000000001E-2</v>
      </c>
      <c r="H370">
        <v>0.95752899999999996</v>
      </c>
      <c r="I370">
        <v>0</v>
      </c>
    </row>
    <row r="371" spans="1:9" x14ac:dyDescent="0.25">
      <c r="A371" t="s">
        <v>101</v>
      </c>
      <c r="B371">
        <v>7301.96</v>
      </c>
      <c r="C371">
        <v>7299.85</v>
      </c>
      <c r="D371">
        <v>7199.69</v>
      </c>
      <c r="E371">
        <v>7142.41</v>
      </c>
      <c r="F371">
        <v>4590.96</v>
      </c>
      <c r="G371">
        <v>5.4042600000000003E-2</v>
      </c>
      <c r="H371">
        <v>0.931836</v>
      </c>
      <c r="I371">
        <v>0</v>
      </c>
    </row>
    <row r="372" spans="1:9" x14ac:dyDescent="0.25">
      <c r="A372" t="s">
        <v>101</v>
      </c>
      <c r="B372">
        <v>7499.52</v>
      </c>
      <c r="C372">
        <v>7497.5</v>
      </c>
      <c r="D372">
        <v>7396.79</v>
      </c>
      <c r="E372">
        <v>7336.99</v>
      </c>
      <c r="F372">
        <v>4777.26</v>
      </c>
      <c r="G372">
        <v>5.5327500000000002E-2</v>
      </c>
      <c r="H372">
        <v>0.93183300000000002</v>
      </c>
      <c r="I372">
        <v>0</v>
      </c>
    </row>
    <row r="373" spans="1:9" x14ac:dyDescent="0.25">
      <c r="A373" t="s">
        <v>101</v>
      </c>
      <c r="B373">
        <v>7507.98</v>
      </c>
      <c r="C373">
        <v>7506.06</v>
      </c>
      <c r="D373">
        <v>7404.77</v>
      </c>
      <c r="E373">
        <v>7344.88</v>
      </c>
      <c r="F373">
        <v>4784.41</v>
      </c>
      <c r="G373">
        <v>5.2422000000000003E-2</v>
      </c>
      <c r="H373">
        <v>0.93183700000000003</v>
      </c>
      <c r="I373">
        <v>0</v>
      </c>
    </row>
    <row r="374" spans="1:9" x14ac:dyDescent="0.25">
      <c r="A374" t="s">
        <v>101</v>
      </c>
      <c r="B374">
        <v>7501.35</v>
      </c>
      <c r="C374">
        <v>7499.33</v>
      </c>
      <c r="D374">
        <v>7398.08</v>
      </c>
      <c r="E374">
        <v>7337.81</v>
      </c>
      <c r="F374">
        <v>4776.26</v>
      </c>
      <c r="G374">
        <v>5.4249100000000001E-2</v>
      </c>
      <c r="H374">
        <v>0.93183499999999997</v>
      </c>
      <c r="I374">
        <v>0</v>
      </c>
    </row>
    <row r="375" spans="1:9" x14ac:dyDescent="0.25">
      <c r="A375" t="s">
        <v>101</v>
      </c>
      <c r="B375">
        <v>7487.67</v>
      </c>
      <c r="C375">
        <v>7270.76</v>
      </c>
      <c r="D375">
        <v>7172.41</v>
      </c>
      <c r="E375">
        <v>7115.68</v>
      </c>
      <c r="F375">
        <v>4570.76</v>
      </c>
      <c r="G375">
        <v>5.6493599999999998E-2</v>
      </c>
      <c r="H375">
        <v>0.95607600000000004</v>
      </c>
      <c r="I375">
        <v>0</v>
      </c>
    </row>
    <row r="376" spans="1:9" x14ac:dyDescent="0.25">
      <c r="A376" t="s">
        <v>101</v>
      </c>
      <c r="B376">
        <v>7540.23</v>
      </c>
      <c r="C376">
        <v>7536.54</v>
      </c>
      <c r="D376">
        <v>7434.22</v>
      </c>
      <c r="E376">
        <v>7373.56</v>
      </c>
      <c r="F376">
        <v>4822.54</v>
      </c>
      <c r="G376">
        <v>5.3922100000000001E-2</v>
      </c>
      <c r="H376">
        <v>0.95913599999999999</v>
      </c>
      <c r="I376">
        <v>0</v>
      </c>
    </row>
    <row r="377" spans="1:9" x14ac:dyDescent="0.25">
      <c r="A377" t="s">
        <v>101</v>
      </c>
      <c r="B377">
        <v>7566.85</v>
      </c>
      <c r="C377">
        <v>7564.91</v>
      </c>
      <c r="D377">
        <v>7463.27</v>
      </c>
      <c r="E377">
        <v>7401.67</v>
      </c>
      <c r="F377">
        <v>4839.47</v>
      </c>
      <c r="G377">
        <v>5.4163599999999999E-2</v>
      </c>
      <c r="H377">
        <v>0.93182799999999999</v>
      </c>
      <c r="I377">
        <v>0</v>
      </c>
    </row>
    <row r="378" spans="1:9" x14ac:dyDescent="0.25">
      <c r="A378" t="s">
        <v>101</v>
      </c>
      <c r="B378">
        <v>7532.82</v>
      </c>
      <c r="C378">
        <v>7530.85</v>
      </c>
      <c r="D378">
        <v>7429.38</v>
      </c>
      <c r="E378">
        <v>7369.81</v>
      </c>
      <c r="F378">
        <v>4805.58</v>
      </c>
      <c r="G378">
        <v>2.9981899999999999E-2</v>
      </c>
      <c r="H378">
        <v>0.95921100000000004</v>
      </c>
      <c r="I378">
        <v>0</v>
      </c>
    </row>
    <row r="379" spans="1:9" x14ac:dyDescent="0.25">
      <c r="A379" t="s">
        <v>101</v>
      </c>
      <c r="B379">
        <v>7322.73</v>
      </c>
      <c r="C379">
        <v>7279.87</v>
      </c>
      <c r="D379">
        <v>7179.75</v>
      </c>
      <c r="E379">
        <v>7122.57</v>
      </c>
      <c r="F379">
        <v>4580.22</v>
      </c>
      <c r="G379">
        <v>5.4213799999999999E-2</v>
      </c>
      <c r="H379">
        <v>0.95874400000000004</v>
      </c>
      <c r="I379">
        <v>0</v>
      </c>
    </row>
    <row r="380" spans="1:9" x14ac:dyDescent="0.25">
      <c r="A380" t="s">
        <v>101</v>
      </c>
      <c r="B380">
        <v>7460.08</v>
      </c>
      <c r="C380">
        <v>7457.66</v>
      </c>
      <c r="D380">
        <v>7357.2</v>
      </c>
      <c r="E380">
        <v>7297.74</v>
      </c>
      <c r="F380">
        <v>4741.8</v>
      </c>
      <c r="G380">
        <v>3.2465000000000001E-2</v>
      </c>
      <c r="H380">
        <v>0.954457</v>
      </c>
      <c r="I380">
        <v>0</v>
      </c>
    </row>
    <row r="381" spans="1:9" x14ac:dyDescent="0.25">
      <c r="A381" t="s">
        <v>101</v>
      </c>
      <c r="B381">
        <v>7516.94</v>
      </c>
      <c r="C381">
        <v>7515.02</v>
      </c>
      <c r="D381">
        <v>7413.64</v>
      </c>
      <c r="E381">
        <v>7354.01</v>
      </c>
      <c r="F381">
        <v>4794.2700000000004</v>
      </c>
      <c r="G381">
        <v>5.51858E-2</v>
      </c>
      <c r="H381">
        <v>0.95922399999999997</v>
      </c>
      <c r="I381">
        <v>0</v>
      </c>
    </row>
    <row r="382" spans="1:9" x14ac:dyDescent="0.25">
      <c r="A382" t="s">
        <v>101</v>
      </c>
      <c r="B382">
        <v>7532.35</v>
      </c>
      <c r="C382">
        <v>7530.41</v>
      </c>
      <c r="D382">
        <v>7428.98</v>
      </c>
      <c r="E382">
        <v>7368.64</v>
      </c>
      <c r="F382">
        <v>4808.88</v>
      </c>
      <c r="G382">
        <v>4.3693799999999998E-2</v>
      </c>
      <c r="H382">
        <v>0.93182699999999996</v>
      </c>
      <c r="I382">
        <v>0</v>
      </c>
    </row>
    <row r="383" spans="1:9" x14ac:dyDescent="0.25">
      <c r="A383" t="s">
        <v>101</v>
      </c>
      <c r="B383">
        <v>7487.68</v>
      </c>
      <c r="C383">
        <v>7277.02</v>
      </c>
      <c r="D383">
        <v>7178.64</v>
      </c>
      <c r="E383">
        <v>7121.47</v>
      </c>
      <c r="F383">
        <v>4574.42</v>
      </c>
      <c r="G383">
        <v>5.9784299999999999E-2</v>
      </c>
      <c r="H383">
        <v>0.95572000000000001</v>
      </c>
      <c r="I383">
        <v>0</v>
      </c>
    </row>
    <row r="384" spans="1:9" x14ac:dyDescent="0.25">
      <c r="A384" t="s">
        <v>101</v>
      </c>
      <c r="B384">
        <v>7529.1</v>
      </c>
      <c r="C384">
        <v>7525.15</v>
      </c>
      <c r="D384">
        <v>7422.68</v>
      </c>
      <c r="E384">
        <v>7362.6</v>
      </c>
      <c r="F384">
        <v>4805.04</v>
      </c>
      <c r="G384">
        <v>5.3909800000000001E-2</v>
      </c>
      <c r="H384">
        <v>0.931836</v>
      </c>
      <c r="I384">
        <v>0</v>
      </c>
    </row>
    <row r="385" spans="1:25" x14ac:dyDescent="0.25">
      <c r="A385" t="s">
        <v>101</v>
      </c>
      <c r="B385">
        <v>7543.42</v>
      </c>
      <c r="C385">
        <v>7541.46</v>
      </c>
      <c r="D385">
        <v>7439.87</v>
      </c>
      <c r="E385">
        <v>7379.57</v>
      </c>
      <c r="F385">
        <v>4814.12</v>
      </c>
      <c r="G385">
        <v>5.4155500000000002E-2</v>
      </c>
      <c r="H385">
        <v>0.93478099999999997</v>
      </c>
      <c r="I385">
        <v>0</v>
      </c>
    </row>
    <row r="386" spans="1:25" x14ac:dyDescent="0.25">
      <c r="A386" t="s">
        <v>101</v>
      </c>
      <c r="B386">
        <v>7408.67</v>
      </c>
      <c r="C386">
        <v>7406.65</v>
      </c>
      <c r="D386">
        <v>7306.72</v>
      </c>
      <c r="E386">
        <v>7248.47</v>
      </c>
      <c r="F386">
        <v>4696.2299999999996</v>
      </c>
      <c r="G386">
        <v>5.3913299999999997E-2</v>
      </c>
      <c r="H386">
        <v>0.93183400000000005</v>
      </c>
      <c r="I386">
        <v>0</v>
      </c>
    </row>
    <row r="387" spans="1:25" x14ac:dyDescent="0.25">
      <c r="A387" t="s">
        <v>101</v>
      </c>
      <c r="B387">
        <v>7570.31</v>
      </c>
      <c r="C387">
        <v>7336.81</v>
      </c>
      <c r="D387">
        <v>7237.8</v>
      </c>
      <c r="E387">
        <v>7179.49</v>
      </c>
      <c r="F387">
        <v>4639.9399999999996</v>
      </c>
      <c r="G387">
        <v>5.4124600000000002E-2</v>
      </c>
      <c r="H387">
        <v>0.931809</v>
      </c>
      <c r="I387">
        <v>0</v>
      </c>
    </row>
    <row r="388" spans="1:25" x14ac:dyDescent="0.25">
      <c r="A388" t="s">
        <v>101</v>
      </c>
      <c r="B388">
        <v>7623.77</v>
      </c>
      <c r="C388">
        <v>7620.45</v>
      </c>
      <c r="D388">
        <v>7518.62</v>
      </c>
      <c r="E388">
        <v>7459.4</v>
      </c>
      <c r="F388">
        <v>4884.79</v>
      </c>
      <c r="G388">
        <v>5.5998100000000002E-2</v>
      </c>
      <c r="H388">
        <v>0.95843</v>
      </c>
      <c r="I388">
        <v>0</v>
      </c>
    </row>
    <row r="389" spans="1:25" x14ac:dyDescent="0.25">
      <c r="A389" t="s">
        <v>101</v>
      </c>
      <c r="B389">
        <v>7747.98</v>
      </c>
      <c r="C389">
        <v>7746.05</v>
      </c>
      <c r="D389">
        <v>7642.25</v>
      </c>
      <c r="E389">
        <v>7580.36</v>
      </c>
      <c r="F389">
        <v>4998.8</v>
      </c>
      <c r="G389">
        <v>5.39537E-2</v>
      </c>
      <c r="H389">
        <v>0.96508799999999995</v>
      </c>
      <c r="I389">
        <v>0</v>
      </c>
    </row>
    <row r="390" spans="1:25" x14ac:dyDescent="0.25">
      <c r="A390" t="s">
        <v>101</v>
      </c>
      <c r="B390">
        <v>7765.88</v>
      </c>
      <c r="C390">
        <v>7763.95</v>
      </c>
      <c r="D390">
        <v>7660.38</v>
      </c>
      <c r="E390">
        <v>7598.37</v>
      </c>
      <c r="F390">
        <v>5013.47</v>
      </c>
      <c r="G390">
        <v>5.4528300000000002E-2</v>
      </c>
      <c r="H390">
        <v>0.93180499999999999</v>
      </c>
      <c r="I390">
        <v>0</v>
      </c>
    </row>
    <row r="391" spans="1:25" x14ac:dyDescent="0.25">
      <c r="A391" t="s">
        <v>101</v>
      </c>
      <c r="B391">
        <v>7320.62</v>
      </c>
      <c r="C391">
        <v>7318.65</v>
      </c>
      <c r="D391">
        <v>7219.52</v>
      </c>
      <c r="E391">
        <v>7162.16</v>
      </c>
      <c r="F391">
        <v>4610.62</v>
      </c>
      <c r="G391">
        <v>5.4177200000000002E-2</v>
      </c>
      <c r="H391">
        <v>0.93183700000000003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7473.73</v>
      </c>
      <c r="C392">
        <v>7471.75</v>
      </c>
      <c r="D392">
        <v>7369.76</v>
      </c>
      <c r="E392">
        <v>7310.94</v>
      </c>
      <c r="F392">
        <v>4755.25</v>
      </c>
      <c r="G392">
        <v>5.0975600000000003E-2</v>
      </c>
      <c r="H392">
        <v>0.95863200000000004</v>
      </c>
      <c r="I392">
        <v>0</v>
      </c>
      <c r="R392">
        <f>AVERAGE(B343:B392)</f>
        <v>7560.0721999999996</v>
      </c>
      <c r="S392">
        <f>AVERAGE(C343:C392)</f>
        <v>7499.6144000000022</v>
      </c>
      <c r="U392">
        <f>_xlfn.VAR.P(B343:B392)</f>
        <v>55016.73006516006</v>
      </c>
      <c r="V392">
        <f>_xlfn.VAR.P(C343:C392)</f>
        <v>21664.406296640005</v>
      </c>
      <c r="X392">
        <f>1.96*SQRT(U392)/50</f>
        <v>9.1946129927978788</v>
      </c>
      <c r="Y392">
        <f>1.96*SQRT(V392)/50</f>
        <v>5.7697827768182819</v>
      </c>
    </row>
    <row r="393" spans="1:25" x14ac:dyDescent="0.25">
      <c r="A393" t="s">
        <v>101</v>
      </c>
      <c r="B393">
        <v>378005.12927999999</v>
      </c>
      <c r="C393" t="s">
        <v>36</v>
      </c>
    </row>
    <row r="394" spans="1:25" x14ac:dyDescent="0.25">
      <c r="A394" t="s">
        <v>102</v>
      </c>
      <c r="B394">
        <v>7706.8</v>
      </c>
      <c r="C394">
        <v>0</v>
      </c>
      <c r="D394">
        <v>0</v>
      </c>
      <c r="E394">
        <v>0</v>
      </c>
      <c r="F394">
        <v>0</v>
      </c>
      <c r="G394">
        <v>5.3988000000000001E-2</v>
      </c>
      <c r="H394">
        <v>0.95749899999999999</v>
      </c>
      <c r="I394">
        <v>0</v>
      </c>
    </row>
    <row r="395" spans="1:25" x14ac:dyDescent="0.25">
      <c r="A395" t="s">
        <v>102</v>
      </c>
      <c r="B395">
        <v>7405.13</v>
      </c>
      <c r="C395">
        <v>0</v>
      </c>
      <c r="D395">
        <v>0</v>
      </c>
      <c r="E395">
        <v>0</v>
      </c>
      <c r="F395">
        <v>0</v>
      </c>
      <c r="G395">
        <v>5.4317499999999998E-2</v>
      </c>
      <c r="H395">
        <v>0.94876199999999999</v>
      </c>
      <c r="I395">
        <v>0</v>
      </c>
    </row>
    <row r="396" spans="1:25" x14ac:dyDescent="0.25">
      <c r="A396" t="s">
        <v>102</v>
      </c>
      <c r="B396">
        <v>7544.94</v>
      </c>
      <c r="C396">
        <v>0</v>
      </c>
      <c r="D396">
        <v>0</v>
      </c>
      <c r="E396">
        <v>0</v>
      </c>
      <c r="F396">
        <v>0</v>
      </c>
      <c r="G396">
        <v>5.3909499999999999E-2</v>
      </c>
      <c r="H396">
        <v>0.93183700000000003</v>
      </c>
      <c r="I396">
        <v>0</v>
      </c>
    </row>
    <row r="397" spans="1:25" x14ac:dyDescent="0.25">
      <c r="A397" t="s">
        <v>102</v>
      </c>
      <c r="B397">
        <v>7452.56</v>
      </c>
      <c r="C397">
        <v>0</v>
      </c>
      <c r="D397">
        <v>0</v>
      </c>
      <c r="E397">
        <v>0</v>
      </c>
      <c r="F397">
        <v>0</v>
      </c>
      <c r="G397">
        <v>5.4458300000000001E-2</v>
      </c>
      <c r="H397">
        <v>0.931836</v>
      </c>
      <c r="I397">
        <v>0</v>
      </c>
    </row>
    <row r="398" spans="1:25" x14ac:dyDescent="0.25">
      <c r="A398" t="s">
        <v>102</v>
      </c>
      <c r="B398">
        <v>7570.83</v>
      </c>
      <c r="C398">
        <v>0</v>
      </c>
      <c r="D398">
        <v>0</v>
      </c>
      <c r="E398">
        <v>0</v>
      </c>
      <c r="F398">
        <v>0</v>
      </c>
      <c r="G398">
        <v>5.3933300000000003E-2</v>
      </c>
      <c r="H398">
        <v>0.93880399999999997</v>
      </c>
      <c r="I398">
        <v>0</v>
      </c>
    </row>
    <row r="399" spans="1:25" x14ac:dyDescent="0.25">
      <c r="A399" t="s">
        <v>102</v>
      </c>
      <c r="B399">
        <v>7421.12</v>
      </c>
      <c r="C399">
        <v>0</v>
      </c>
      <c r="D399">
        <v>0</v>
      </c>
      <c r="E399">
        <v>0</v>
      </c>
      <c r="F399">
        <v>0</v>
      </c>
      <c r="G399">
        <v>5.3919700000000001E-2</v>
      </c>
      <c r="H399">
        <v>0.93181700000000001</v>
      </c>
      <c r="I399">
        <v>0</v>
      </c>
    </row>
    <row r="400" spans="1:25" x14ac:dyDescent="0.25">
      <c r="A400" t="s">
        <v>102</v>
      </c>
      <c r="B400">
        <v>7424.99</v>
      </c>
      <c r="C400">
        <v>0</v>
      </c>
      <c r="D400">
        <v>0</v>
      </c>
      <c r="E400">
        <v>0</v>
      </c>
      <c r="F400">
        <v>0</v>
      </c>
      <c r="G400">
        <v>5.3915999999999999E-2</v>
      </c>
      <c r="H400">
        <v>0.93182900000000002</v>
      </c>
      <c r="I400">
        <v>0</v>
      </c>
    </row>
    <row r="401" spans="1:9" x14ac:dyDescent="0.25">
      <c r="A401" t="s">
        <v>102</v>
      </c>
      <c r="B401">
        <v>7440.7</v>
      </c>
      <c r="C401">
        <v>0</v>
      </c>
      <c r="D401">
        <v>0</v>
      </c>
      <c r="E401">
        <v>0</v>
      </c>
      <c r="F401">
        <v>0</v>
      </c>
      <c r="G401">
        <v>5.3919599999999998E-2</v>
      </c>
      <c r="H401">
        <v>0.93182200000000004</v>
      </c>
      <c r="I401">
        <v>0</v>
      </c>
    </row>
    <row r="402" spans="1:9" x14ac:dyDescent="0.25">
      <c r="A402" t="s">
        <v>102</v>
      </c>
      <c r="B402">
        <v>7382.96</v>
      </c>
      <c r="C402">
        <v>0</v>
      </c>
      <c r="D402">
        <v>0</v>
      </c>
      <c r="E402">
        <v>0</v>
      </c>
      <c r="F402">
        <v>0</v>
      </c>
      <c r="G402">
        <v>5.6246600000000001E-2</v>
      </c>
      <c r="H402">
        <v>0.93183300000000002</v>
      </c>
      <c r="I402">
        <v>0</v>
      </c>
    </row>
    <row r="403" spans="1:9" x14ac:dyDescent="0.25">
      <c r="A403" t="s">
        <v>102</v>
      </c>
      <c r="B403">
        <v>7396.38</v>
      </c>
      <c r="C403">
        <v>0</v>
      </c>
      <c r="D403">
        <v>0</v>
      </c>
      <c r="E403">
        <v>0</v>
      </c>
      <c r="F403">
        <v>0</v>
      </c>
      <c r="G403">
        <v>5.3947099999999998E-2</v>
      </c>
      <c r="H403">
        <v>0.93183199999999999</v>
      </c>
      <c r="I403">
        <v>0</v>
      </c>
    </row>
    <row r="404" spans="1:9" x14ac:dyDescent="0.25">
      <c r="A404" t="s">
        <v>102</v>
      </c>
      <c r="B404">
        <v>7290.94</v>
      </c>
      <c r="C404">
        <v>0</v>
      </c>
      <c r="D404">
        <v>0</v>
      </c>
      <c r="E404">
        <v>0</v>
      </c>
      <c r="F404">
        <v>0</v>
      </c>
      <c r="G404">
        <v>5.3920099999999999E-2</v>
      </c>
      <c r="H404">
        <v>0.93183000000000005</v>
      </c>
      <c r="I404">
        <v>0</v>
      </c>
    </row>
    <row r="405" spans="1:9" x14ac:dyDescent="0.25">
      <c r="A405" t="s">
        <v>102</v>
      </c>
      <c r="B405">
        <v>7229.31</v>
      </c>
      <c r="C405">
        <v>0</v>
      </c>
      <c r="D405">
        <v>0</v>
      </c>
      <c r="E405">
        <v>0</v>
      </c>
      <c r="F405">
        <v>0</v>
      </c>
      <c r="G405">
        <v>5.4097399999999997E-2</v>
      </c>
      <c r="H405">
        <v>0.93176300000000001</v>
      </c>
      <c r="I405">
        <v>0</v>
      </c>
    </row>
    <row r="406" spans="1:9" x14ac:dyDescent="0.25">
      <c r="A406" t="s">
        <v>102</v>
      </c>
      <c r="B406">
        <v>7368.87</v>
      </c>
      <c r="C406">
        <v>0</v>
      </c>
      <c r="D406">
        <v>0</v>
      </c>
      <c r="E406">
        <v>0</v>
      </c>
      <c r="F406">
        <v>0</v>
      </c>
      <c r="G406">
        <v>5.43118E-2</v>
      </c>
      <c r="H406">
        <v>0.94250500000000004</v>
      </c>
      <c r="I406">
        <v>0</v>
      </c>
    </row>
    <row r="407" spans="1:9" x14ac:dyDescent="0.25">
      <c r="A407" t="s">
        <v>102</v>
      </c>
      <c r="B407">
        <v>7398.14</v>
      </c>
      <c r="C407">
        <v>0</v>
      </c>
      <c r="D407">
        <v>0</v>
      </c>
      <c r="E407">
        <v>0</v>
      </c>
      <c r="F407">
        <v>0</v>
      </c>
      <c r="G407">
        <v>5.3919700000000001E-2</v>
      </c>
      <c r="H407">
        <v>0.931836</v>
      </c>
      <c r="I407">
        <v>0</v>
      </c>
    </row>
    <row r="408" spans="1:9" x14ac:dyDescent="0.25">
      <c r="A408" t="s">
        <v>102</v>
      </c>
      <c r="B408">
        <v>7930.61</v>
      </c>
      <c r="C408">
        <v>0</v>
      </c>
      <c r="D408">
        <v>0</v>
      </c>
      <c r="E408">
        <v>0</v>
      </c>
      <c r="F408">
        <v>0</v>
      </c>
      <c r="G408">
        <v>5.3938199999999999E-2</v>
      </c>
      <c r="H408">
        <v>0.95263100000000001</v>
      </c>
      <c r="I408">
        <v>0</v>
      </c>
    </row>
    <row r="409" spans="1:9" x14ac:dyDescent="0.25">
      <c r="A409" t="s">
        <v>102</v>
      </c>
      <c r="B409">
        <v>7431.23</v>
      </c>
      <c r="C409">
        <v>0</v>
      </c>
      <c r="D409">
        <v>0</v>
      </c>
      <c r="E409">
        <v>0</v>
      </c>
      <c r="F409">
        <v>0</v>
      </c>
      <c r="G409">
        <v>5.3921200000000002E-2</v>
      </c>
      <c r="H409">
        <v>0.94337000000000004</v>
      </c>
      <c r="I409">
        <v>0</v>
      </c>
    </row>
    <row r="410" spans="1:9" x14ac:dyDescent="0.25">
      <c r="A410" t="s">
        <v>102</v>
      </c>
      <c r="B410">
        <v>7414.18</v>
      </c>
      <c r="C410">
        <v>0</v>
      </c>
      <c r="D410">
        <v>0</v>
      </c>
      <c r="E410">
        <v>0</v>
      </c>
      <c r="F410">
        <v>0</v>
      </c>
      <c r="G410">
        <v>5.3917E-2</v>
      </c>
      <c r="H410">
        <v>0.95613499999999996</v>
      </c>
      <c r="I410">
        <v>0</v>
      </c>
    </row>
    <row r="411" spans="1:9" x14ac:dyDescent="0.25">
      <c r="A411" t="s">
        <v>102</v>
      </c>
      <c r="B411">
        <v>7481.44</v>
      </c>
      <c r="C411">
        <v>0</v>
      </c>
      <c r="D411">
        <v>0</v>
      </c>
      <c r="E411">
        <v>0</v>
      </c>
      <c r="F411">
        <v>0</v>
      </c>
      <c r="G411">
        <v>5.3909699999999998E-2</v>
      </c>
      <c r="H411">
        <v>0.95877000000000001</v>
      </c>
      <c r="I411">
        <v>0</v>
      </c>
    </row>
    <row r="412" spans="1:9" x14ac:dyDescent="0.25">
      <c r="A412" t="s">
        <v>102</v>
      </c>
      <c r="B412">
        <v>7668.17</v>
      </c>
      <c r="C412">
        <v>0</v>
      </c>
      <c r="D412">
        <v>0</v>
      </c>
      <c r="E412">
        <v>0</v>
      </c>
      <c r="F412">
        <v>0</v>
      </c>
      <c r="G412">
        <v>5.3961099999999998E-2</v>
      </c>
      <c r="H412">
        <v>0.95436500000000002</v>
      </c>
      <c r="I412">
        <v>0</v>
      </c>
    </row>
    <row r="413" spans="1:9" x14ac:dyDescent="0.25">
      <c r="A413" t="s">
        <v>102</v>
      </c>
      <c r="B413">
        <v>7542.02</v>
      </c>
      <c r="C413">
        <v>0</v>
      </c>
      <c r="D413">
        <v>0</v>
      </c>
      <c r="E413">
        <v>0</v>
      </c>
      <c r="F413">
        <v>0</v>
      </c>
      <c r="G413">
        <v>3.3954999999999999E-2</v>
      </c>
      <c r="H413">
        <v>0.95623400000000003</v>
      </c>
      <c r="I413">
        <v>0</v>
      </c>
    </row>
    <row r="414" spans="1:9" x14ac:dyDescent="0.25">
      <c r="A414" t="s">
        <v>102</v>
      </c>
      <c r="B414">
        <v>7599.86</v>
      </c>
      <c r="C414">
        <v>0</v>
      </c>
      <c r="D414">
        <v>0</v>
      </c>
      <c r="E414">
        <v>0</v>
      </c>
      <c r="F414">
        <v>0</v>
      </c>
      <c r="G414">
        <v>5.4581900000000003E-2</v>
      </c>
      <c r="H414">
        <v>0.95907500000000001</v>
      </c>
      <c r="I414">
        <v>0</v>
      </c>
    </row>
    <row r="415" spans="1:9" x14ac:dyDescent="0.25">
      <c r="A415" t="s">
        <v>102</v>
      </c>
      <c r="B415">
        <v>7445.81</v>
      </c>
      <c r="C415">
        <v>0</v>
      </c>
      <c r="D415">
        <v>0</v>
      </c>
      <c r="E415">
        <v>0</v>
      </c>
      <c r="F415">
        <v>0</v>
      </c>
      <c r="G415">
        <v>5.3913599999999999E-2</v>
      </c>
      <c r="H415">
        <v>0.93179299999999998</v>
      </c>
      <c r="I415">
        <v>0</v>
      </c>
    </row>
    <row r="416" spans="1:9" x14ac:dyDescent="0.25">
      <c r="A416" t="s">
        <v>102</v>
      </c>
      <c r="B416">
        <v>7427.79</v>
      </c>
      <c r="C416">
        <v>0</v>
      </c>
      <c r="D416">
        <v>0</v>
      </c>
      <c r="E416">
        <v>0</v>
      </c>
      <c r="F416">
        <v>0</v>
      </c>
      <c r="G416">
        <v>5.3914299999999998E-2</v>
      </c>
      <c r="H416">
        <v>0.95867999999999998</v>
      </c>
      <c r="I416">
        <v>0</v>
      </c>
    </row>
    <row r="417" spans="1:9" x14ac:dyDescent="0.25">
      <c r="A417" t="s">
        <v>102</v>
      </c>
      <c r="B417">
        <v>7591.92</v>
      </c>
      <c r="C417">
        <v>0</v>
      </c>
      <c r="D417">
        <v>0</v>
      </c>
      <c r="E417">
        <v>0</v>
      </c>
      <c r="F417">
        <v>0</v>
      </c>
      <c r="G417">
        <v>5.4122900000000002E-2</v>
      </c>
      <c r="H417">
        <v>0.95873200000000003</v>
      </c>
      <c r="I417">
        <v>0</v>
      </c>
    </row>
    <row r="418" spans="1:9" x14ac:dyDescent="0.25">
      <c r="A418" t="s">
        <v>102</v>
      </c>
      <c r="B418">
        <v>7433.7</v>
      </c>
      <c r="C418">
        <v>0</v>
      </c>
      <c r="D418">
        <v>0</v>
      </c>
      <c r="E418">
        <v>0</v>
      </c>
      <c r="F418">
        <v>0</v>
      </c>
      <c r="G418">
        <v>5.3922400000000002E-2</v>
      </c>
      <c r="H418">
        <v>0.94364899999999996</v>
      </c>
      <c r="I418">
        <v>0</v>
      </c>
    </row>
    <row r="419" spans="1:9" x14ac:dyDescent="0.25">
      <c r="A419" t="s">
        <v>102</v>
      </c>
      <c r="B419">
        <v>7386.42</v>
      </c>
      <c r="C419">
        <v>0</v>
      </c>
      <c r="D419">
        <v>0</v>
      </c>
      <c r="E419">
        <v>0</v>
      </c>
      <c r="F419">
        <v>0</v>
      </c>
      <c r="G419">
        <v>5.3915999999999999E-2</v>
      </c>
      <c r="H419">
        <v>0.95283099999999998</v>
      </c>
      <c r="I419">
        <v>0</v>
      </c>
    </row>
    <row r="420" spans="1:9" x14ac:dyDescent="0.25">
      <c r="A420" t="s">
        <v>102</v>
      </c>
      <c r="B420">
        <v>7603.04</v>
      </c>
      <c r="C420">
        <v>0</v>
      </c>
      <c r="D420">
        <v>0</v>
      </c>
      <c r="E420">
        <v>0</v>
      </c>
      <c r="F420">
        <v>0</v>
      </c>
      <c r="G420">
        <v>5.5164100000000001E-2</v>
      </c>
      <c r="H420">
        <v>0.93178499999999997</v>
      </c>
      <c r="I420">
        <v>0</v>
      </c>
    </row>
    <row r="421" spans="1:9" x14ac:dyDescent="0.25">
      <c r="A421" t="s">
        <v>102</v>
      </c>
      <c r="B421">
        <v>7412.99</v>
      </c>
      <c r="C421">
        <v>0</v>
      </c>
      <c r="D421">
        <v>0</v>
      </c>
      <c r="E421">
        <v>0</v>
      </c>
      <c r="F421">
        <v>0</v>
      </c>
      <c r="G421">
        <v>5.4022500000000001E-2</v>
      </c>
      <c r="H421">
        <v>0.93183400000000005</v>
      </c>
      <c r="I421">
        <v>0</v>
      </c>
    </row>
    <row r="422" spans="1:9" x14ac:dyDescent="0.25">
      <c r="A422" t="s">
        <v>102</v>
      </c>
      <c r="B422">
        <v>7394.85</v>
      </c>
      <c r="C422">
        <v>0</v>
      </c>
      <c r="D422">
        <v>0</v>
      </c>
      <c r="E422">
        <v>0</v>
      </c>
      <c r="F422">
        <v>0</v>
      </c>
      <c r="G422">
        <v>5.4218500000000003E-2</v>
      </c>
      <c r="H422">
        <v>0.95253699999999997</v>
      </c>
      <c r="I422">
        <v>0</v>
      </c>
    </row>
    <row r="423" spans="1:9" x14ac:dyDescent="0.25">
      <c r="A423" t="s">
        <v>102</v>
      </c>
      <c r="B423">
        <v>7420.48</v>
      </c>
      <c r="C423">
        <v>0</v>
      </c>
      <c r="D423">
        <v>0</v>
      </c>
      <c r="E423">
        <v>0</v>
      </c>
      <c r="F423">
        <v>0</v>
      </c>
      <c r="G423">
        <v>5.7848299999999998E-2</v>
      </c>
      <c r="H423">
        <v>0.94918400000000003</v>
      </c>
      <c r="I423">
        <v>0</v>
      </c>
    </row>
    <row r="424" spans="1:9" x14ac:dyDescent="0.25">
      <c r="A424" t="s">
        <v>102</v>
      </c>
      <c r="B424">
        <v>7744.74</v>
      </c>
      <c r="C424">
        <v>0</v>
      </c>
      <c r="D424">
        <v>0</v>
      </c>
      <c r="E424">
        <v>0</v>
      </c>
      <c r="F424">
        <v>0</v>
      </c>
      <c r="G424">
        <v>5.4032400000000001E-2</v>
      </c>
      <c r="H424">
        <v>0.93183499999999997</v>
      </c>
      <c r="I424">
        <v>0</v>
      </c>
    </row>
    <row r="425" spans="1:9" x14ac:dyDescent="0.25">
      <c r="A425" t="s">
        <v>102</v>
      </c>
      <c r="B425">
        <v>7433.14</v>
      </c>
      <c r="C425">
        <v>0</v>
      </c>
      <c r="D425">
        <v>0</v>
      </c>
      <c r="E425">
        <v>0</v>
      </c>
      <c r="F425">
        <v>0</v>
      </c>
      <c r="G425">
        <v>5.43721E-2</v>
      </c>
      <c r="H425">
        <v>0.95847599999999999</v>
      </c>
      <c r="I425">
        <v>0</v>
      </c>
    </row>
    <row r="426" spans="1:9" x14ac:dyDescent="0.25">
      <c r="A426" t="s">
        <v>102</v>
      </c>
      <c r="B426">
        <v>7377.26</v>
      </c>
      <c r="C426">
        <v>0</v>
      </c>
      <c r="D426">
        <v>0</v>
      </c>
      <c r="E426">
        <v>0</v>
      </c>
      <c r="F426">
        <v>0</v>
      </c>
      <c r="G426">
        <v>5.4670900000000001E-2</v>
      </c>
      <c r="H426">
        <v>0.95821699999999999</v>
      </c>
      <c r="I426">
        <v>0</v>
      </c>
    </row>
    <row r="427" spans="1:9" x14ac:dyDescent="0.25">
      <c r="A427" t="s">
        <v>102</v>
      </c>
      <c r="B427">
        <v>7421.14</v>
      </c>
      <c r="C427">
        <v>0</v>
      </c>
      <c r="D427">
        <v>0</v>
      </c>
      <c r="E427">
        <v>0</v>
      </c>
      <c r="F427">
        <v>0</v>
      </c>
      <c r="G427">
        <v>5.3988000000000001E-2</v>
      </c>
      <c r="H427">
        <v>0.95504500000000003</v>
      </c>
      <c r="I427">
        <v>0</v>
      </c>
    </row>
    <row r="428" spans="1:9" x14ac:dyDescent="0.25">
      <c r="A428" t="s">
        <v>102</v>
      </c>
      <c r="B428">
        <v>7771.98</v>
      </c>
      <c r="C428">
        <v>0</v>
      </c>
      <c r="D428">
        <v>0</v>
      </c>
      <c r="E428">
        <v>0</v>
      </c>
      <c r="F428">
        <v>0</v>
      </c>
      <c r="G428">
        <v>2.95575E-2</v>
      </c>
      <c r="H428">
        <v>0.93183499999999997</v>
      </c>
      <c r="I428">
        <v>0</v>
      </c>
    </row>
    <row r="429" spans="1:9" x14ac:dyDescent="0.25">
      <c r="A429" t="s">
        <v>102</v>
      </c>
      <c r="B429">
        <v>7423.65</v>
      </c>
      <c r="C429">
        <v>0</v>
      </c>
      <c r="D429">
        <v>0</v>
      </c>
      <c r="E429">
        <v>0</v>
      </c>
      <c r="F429">
        <v>0</v>
      </c>
      <c r="G429">
        <v>5.3911399999999998E-2</v>
      </c>
      <c r="H429">
        <v>0.95880600000000005</v>
      </c>
      <c r="I429">
        <v>0</v>
      </c>
    </row>
    <row r="430" spans="1:9" x14ac:dyDescent="0.25">
      <c r="A430" t="s">
        <v>102</v>
      </c>
      <c r="B430">
        <v>7364.31</v>
      </c>
      <c r="C430">
        <v>0</v>
      </c>
      <c r="D430">
        <v>0</v>
      </c>
      <c r="E430">
        <v>0</v>
      </c>
      <c r="F430">
        <v>0</v>
      </c>
      <c r="G430">
        <v>5.3982799999999997E-2</v>
      </c>
      <c r="H430">
        <v>0.931836</v>
      </c>
      <c r="I430">
        <v>0</v>
      </c>
    </row>
    <row r="431" spans="1:9" x14ac:dyDescent="0.25">
      <c r="A431" t="s">
        <v>102</v>
      </c>
      <c r="B431">
        <v>7392.95</v>
      </c>
      <c r="C431">
        <v>0</v>
      </c>
      <c r="D431">
        <v>0</v>
      </c>
      <c r="E431">
        <v>0</v>
      </c>
      <c r="F431">
        <v>0</v>
      </c>
      <c r="G431">
        <v>5.3956799999999999E-2</v>
      </c>
      <c r="H431">
        <v>0.95033800000000002</v>
      </c>
      <c r="I431">
        <v>0</v>
      </c>
    </row>
    <row r="432" spans="1:9" x14ac:dyDescent="0.25">
      <c r="A432" t="s">
        <v>102</v>
      </c>
      <c r="B432">
        <v>7842.35</v>
      </c>
      <c r="C432">
        <v>0</v>
      </c>
      <c r="D432">
        <v>0</v>
      </c>
      <c r="E432">
        <v>0</v>
      </c>
      <c r="F432">
        <v>0</v>
      </c>
      <c r="G432">
        <v>5.4416100000000002E-2</v>
      </c>
      <c r="H432">
        <v>0.95824100000000001</v>
      </c>
      <c r="I432">
        <v>0</v>
      </c>
    </row>
    <row r="433" spans="1:25" x14ac:dyDescent="0.25">
      <c r="A433" t="s">
        <v>102</v>
      </c>
      <c r="B433">
        <v>7413.61</v>
      </c>
      <c r="C433">
        <v>0</v>
      </c>
      <c r="D433">
        <v>0</v>
      </c>
      <c r="E433">
        <v>0</v>
      </c>
      <c r="F433">
        <v>0</v>
      </c>
      <c r="G433">
        <v>5.6611500000000002E-2</v>
      </c>
      <c r="H433">
        <v>0.95891999999999999</v>
      </c>
      <c r="I433">
        <v>0</v>
      </c>
    </row>
    <row r="434" spans="1:25" x14ac:dyDescent="0.25">
      <c r="A434" t="s">
        <v>102</v>
      </c>
      <c r="B434">
        <v>7370.14</v>
      </c>
      <c r="C434">
        <v>0</v>
      </c>
      <c r="D434">
        <v>0</v>
      </c>
      <c r="E434">
        <v>0</v>
      </c>
      <c r="F434">
        <v>0</v>
      </c>
      <c r="G434">
        <v>4.74189E-2</v>
      </c>
      <c r="H434">
        <v>0.95835099999999995</v>
      </c>
      <c r="I434">
        <v>0</v>
      </c>
    </row>
    <row r="435" spans="1:25" x14ac:dyDescent="0.25">
      <c r="A435" t="s">
        <v>102</v>
      </c>
      <c r="B435">
        <v>7418.45</v>
      </c>
      <c r="C435">
        <v>0</v>
      </c>
      <c r="D435">
        <v>0</v>
      </c>
      <c r="E435">
        <v>0</v>
      </c>
      <c r="F435">
        <v>0</v>
      </c>
      <c r="G435">
        <v>5.4062199999999998E-2</v>
      </c>
      <c r="H435">
        <v>0.95679099999999995</v>
      </c>
      <c r="I435">
        <v>0</v>
      </c>
    </row>
    <row r="436" spans="1:25" x14ac:dyDescent="0.25">
      <c r="A436" t="s">
        <v>102</v>
      </c>
      <c r="B436">
        <v>7797.19</v>
      </c>
      <c r="C436">
        <v>0</v>
      </c>
      <c r="D436">
        <v>0</v>
      </c>
      <c r="E436">
        <v>0</v>
      </c>
      <c r="F436">
        <v>0</v>
      </c>
      <c r="G436">
        <v>5.3912399999999999E-2</v>
      </c>
      <c r="H436">
        <v>0.95785200000000004</v>
      </c>
      <c r="I436">
        <v>0</v>
      </c>
    </row>
    <row r="437" spans="1:25" x14ac:dyDescent="0.25">
      <c r="A437" t="s">
        <v>102</v>
      </c>
      <c r="B437">
        <v>7457.95</v>
      </c>
      <c r="C437">
        <v>0</v>
      </c>
      <c r="D437">
        <v>0</v>
      </c>
      <c r="E437">
        <v>0</v>
      </c>
      <c r="F437">
        <v>0</v>
      </c>
      <c r="G437">
        <v>3.2837499999999999E-2</v>
      </c>
      <c r="H437">
        <v>0.93183499999999997</v>
      </c>
      <c r="I437">
        <v>0</v>
      </c>
    </row>
    <row r="438" spans="1:25" x14ac:dyDescent="0.25">
      <c r="A438" t="s">
        <v>102</v>
      </c>
      <c r="B438">
        <v>7633.24</v>
      </c>
      <c r="C438">
        <v>0</v>
      </c>
      <c r="D438">
        <v>0</v>
      </c>
      <c r="E438">
        <v>0</v>
      </c>
      <c r="F438">
        <v>0</v>
      </c>
      <c r="G438">
        <v>5.4017799999999998E-2</v>
      </c>
      <c r="H438">
        <v>0.95900200000000002</v>
      </c>
      <c r="I438">
        <v>0</v>
      </c>
    </row>
    <row r="439" spans="1:25" x14ac:dyDescent="0.25">
      <c r="A439" t="s">
        <v>102</v>
      </c>
      <c r="B439">
        <v>7665.84</v>
      </c>
      <c r="C439">
        <v>0</v>
      </c>
      <c r="D439">
        <v>0</v>
      </c>
      <c r="E439">
        <v>0</v>
      </c>
      <c r="F439">
        <v>0</v>
      </c>
      <c r="G439">
        <v>5.39117E-2</v>
      </c>
      <c r="H439">
        <v>0.93182900000000002</v>
      </c>
      <c r="I439">
        <v>0</v>
      </c>
    </row>
    <row r="440" spans="1:25" x14ac:dyDescent="0.25">
      <c r="A440" t="s">
        <v>102</v>
      </c>
      <c r="B440">
        <v>7260.33</v>
      </c>
      <c r="C440">
        <v>0</v>
      </c>
      <c r="D440">
        <v>0</v>
      </c>
      <c r="E440">
        <v>0</v>
      </c>
      <c r="F440">
        <v>0</v>
      </c>
      <c r="G440">
        <v>5.4160300000000001E-2</v>
      </c>
      <c r="H440">
        <v>0.931836</v>
      </c>
      <c r="I440">
        <v>0</v>
      </c>
    </row>
    <row r="441" spans="1:25" x14ac:dyDescent="0.25">
      <c r="A441" t="s">
        <v>102</v>
      </c>
      <c r="B441">
        <v>7461.8</v>
      </c>
      <c r="C441">
        <v>0</v>
      </c>
      <c r="D441">
        <v>0</v>
      </c>
      <c r="E441">
        <v>0</v>
      </c>
      <c r="F441">
        <v>0</v>
      </c>
      <c r="G441">
        <v>5.5750500000000001E-2</v>
      </c>
      <c r="H441">
        <v>0.95589800000000003</v>
      </c>
      <c r="I441">
        <v>0</v>
      </c>
    </row>
    <row r="442" spans="1:25" x14ac:dyDescent="0.25">
      <c r="A442" t="s">
        <v>102</v>
      </c>
      <c r="B442">
        <v>7410.98</v>
      </c>
      <c r="C442">
        <v>0</v>
      </c>
      <c r="D442">
        <v>0</v>
      </c>
      <c r="E442">
        <v>0</v>
      </c>
      <c r="F442">
        <v>0</v>
      </c>
      <c r="G442">
        <v>5.40379E-2</v>
      </c>
      <c r="H442">
        <v>0.93183700000000003</v>
      </c>
      <c r="I442">
        <v>0</v>
      </c>
    </row>
    <row r="443" spans="1:25" x14ac:dyDescent="0.25">
      <c r="A443" t="s">
        <v>102</v>
      </c>
      <c r="B443">
        <v>7576.76</v>
      </c>
      <c r="C443">
        <v>0</v>
      </c>
      <c r="D443">
        <v>0</v>
      </c>
      <c r="E443">
        <v>0</v>
      </c>
      <c r="F443">
        <v>0</v>
      </c>
      <c r="G443">
        <v>5.41704E-2</v>
      </c>
      <c r="H443">
        <v>0.95299400000000001</v>
      </c>
      <c r="I443">
        <v>0</v>
      </c>
    </row>
    <row r="444" spans="1:25" x14ac:dyDescent="0.25">
      <c r="A444" t="s">
        <v>102</v>
      </c>
      <c r="B444">
        <v>7523.13</v>
      </c>
      <c r="C444">
        <v>0</v>
      </c>
      <c r="D444">
        <v>0</v>
      </c>
      <c r="E444">
        <v>0</v>
      </c>
      <c r="F444">
        <v>0</v>
      </c>
      <c r="G444">
        <v>5.4104699999999999E-2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7425.67</v>
      </c>
      <c r="C445">
        <v>0</v>
      </c>
      <c r="D445">
        <v>0</v>
      </c>
      <c r="E445">
        <v>0</v>
      </c>
      <c r="F445">
        <v>0</v>
      </c>
      <c r="G445">
        <v>5.3992400000000003E-2</v>
      </c>
      <c r="H445">
        <v>0.931836</v>
      </c>
      <c r="I445">
        <v>0</v>
      </c>
    </row>
    <row r="446" spans="1:25" x14ac:dyDescent="0.25">
      <c r="A446" t="s">
        <v>102</v>
      </c>
      <c r="B446">
        <v>7453.9</v>
      </c>
      <c r="C446">
        <v>0</v>
      </c>
      <c r="D446">
        <v>0</v>
      </c>
      <c r="E446">
        <v>0</v>
      </c>
      <c r="F446">
        <v>0</v>
      </c>
      <c r="G446">
        <v>5.3926700000000001E-2</v>
      </c>
      <c r="H446">
        <v>0.95921100000000004</v>
      </c>
      <c r="I446">
        <v>0</v>
      </c>
    </row>
    <row r="447" spans="1:25" x14ac:dyDescent="0.25">
      <c r="A447" t="s">
        <v>102</v>
      </c>
      <c r="B447">
        <v>7429.13</v>
      </c>
      <c r="C447">
        <v>0</v>
      </c>
      <c r="D447">
        <v>0</v>
      </c>
      <c r="E447">
        <v>0</v>
      </c>
      <c r="F447">
        <v>0</v>
      </c>
      <c r="G447">
        <v>5.4334800000000003E-2</v>
      </c>
      <c r="H447">
        <v>0.931836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7692.91</v>
      </c>
      <c r="C448">
        <v>0</v>
      </c>
      <c r="D448">
        <v>0</v>
      </c>
      <c r="E448">
        <v>0</v>
      </c>
      <c r="F448">
        <v>0</v>
      </c>
      <c r="G448">
        <v>5.3916800000000001E-2</v>
      </c>
      <c r="H448">
        <v>0.93183700000000003</v>
      </c>
      <c r="I448">
        <v>0</v>
      </c>
      <c r="R448">
        <f>AVERAGE(B399:B448)</f>
        <v>7486.0094000000017</v>
      </c>
      <c r="S448">
        <f>AVERAGE(C399:C448)</f>
        <v>0</v>
      </c>
      <c r="U448">
        <f>_xlfn.VAR.P(B399:B448)</f>
        <v>21678.046637639982</v>
      </c>
      <c r="V448">
        <f>_xlfn.VAR.P(C399:C448)</f>
        <v>0</v>
      </c>
      <c r="X448">
        <f>1.96*SQRT(U448)/50</f>
        <v>5.7715988759842887</v>
      </c>
      <c r="Y448">
        <f>1.96*SQRT(V448)/50</f>
        <v>0</v>
      </c>
    </row>
    <row r="449" spans="1:9" x14ac:dyDescent="0.25">
      <c r="A449" t="s">
        <v>102</v>
      </c>
      <c r="B449">
        <v>374302.34813499998</v>
      </c>
      <c r="C449" t="s">
        <v>36</v>
      </c>
    </row>
    <row r="450" spans="1:9" x14ac:dyDescent="0.25">
      <c r="A450" t="s">
        <v>103</v>
      </c>
      <c r="B450">
        <v>6613.22</v>
      </c>
      <c r="C450">
        <v>6609.22</v>
      </c>
      <c r="D450">
        <v>6511.65</v>
      </c>
      <c r="E450">
        <v>6453.26</v>
      </c>
      <c r="F450">
        <v>4636.47</v>
      </c>
      <c r="G450">
        <v>5.4187300000000001E-2</v>
      </c>
      <c r="H450">
        <v>0.95867400000000003</v>
      </c>
      <c r="I450">
        <v>0</v>
      </c>
    </row>
    <row r="451" spans="1:9" x14ac:dyDescent="0.25">
      <c r="A451" t="s">
        <v>103</v>
      </c>
      <c r="B451">
        <v>7077.18</v>
      </c>
      <c r="C451">
        <v>7075.26</v>
      </c>
      <c r="D451">
        <v>6973.05</v>
      </c>
      <c r="E451">
        <v>6911.53</v>
      </c>
      <c r="F451">
        <v>5046.26</v>
      </c>
      <c r="G451">
        <v>5.3978400000000003E-2</v>
      </c>
      <c r="H451">
        <v>0.93171599999999999</v>
      </c>
      <c r="I451">
        <v>0</v>
      </c>
    </row>
    <row r="452" spans="1:9" x14ac:dyDescent="0.25">
      <c r="A452" t="s">
        <v>103</v>
      </c>
      <c r="B452">
        <v>6569.13</v>
      </c>
      <c r="C452">
        <v>6567.15</v>
      </c>
      <c r="D452">
        <v>6468.33</v>
      </c>
      <c r="E452">
        <v>6411.31</v>
      </c>
      <c r="F452">
        <v>4591.82</v>
      </c>
      <c r="G452">
        <v>5.4054900000000003E-2</v>
      </c>
      <c r="H452">
        <v>0.93183199999999999</v>
      </c>
      <c r="I452">
        <v>0</v>
      </c>
    </row>
    <row r="453" spans="1:9" x14ac:dyDescent="0.25">
      <c r="A453" t="s">
        <v>103</v>
      </c>
      <c r="B453">
        <v>6805.29</v>
      </c>
      <c r="C453">
        <v>6803.29</v>
      </c>
      <c r="D453">
        <v>6702.67</v>
      </c>
      <c r="E453">
        <v>6642.82</v>
      </c>
      <c r="F453">
        <v>4794.87</v>
      </c>
      <c r="G453">
        <v>5.4449999999999998E-2</v>
      </c>
      <c r="H453">
        <v>0.931836</v>
      </c>
      <c r="I453">
        <v>0</v>
      </c>
    </row>
    <row r="454" spans="1:9" x14ac:dyDescent="0.25">
      <c r="A454" t="s">
        <v>103</v>
      </c>
      <c r="B454">
        <v>6837.42</v>
      </c>
      <c r="C454">
        <v>6835.51</v>
      </c>
      <c r="D454">
        <v>6734.41</v>
      </c>
      <c r="E454">
        <v>6674.16</v>
      </c>
      <c r="F454">
        <v>4826.42</v>
      </c>
      <c r="G454">
        <v>5.3945E-2</v>
      </c>
      <c r="H454">
        <v>0.954094</v>
      </c>
      <c r="I454">
        <v>0</v>
      </c>
    </row>
    <row r="455" spans="1:9" x14ac:dyDescent="0.25">
      <c r="A455" t="s">
        <v>103</v>
      </c>
      <c r="B455">
        <v>6569.61</v>
      </c>
      <c r="C455">
        <v>6567.61</v>
      </c>
      <c r="D455">
        <v>6469.08</v>
      </c>
      <c r="E455">
        <v>6412.08</v>
      </c>
      <c r="F455">
        <v>4582.66</v>
      </c>
      <c r="G455">
        <v>5.40362E-2</v>
      </c>
      <c r="H455">
        <v>0.93182900000000002</v>
      </c>
      <c r="I455">
        <v>0</v>
      </c>
    </row>
    <row r="456" spans="1:9" x14ac:dyDescent="0.25">
      <c r="A456" t="s">
        <v>103</v>
      </c>
      <c r="B456">
        <v>6742.98</v>
      </c>
      <c r="C456">
        <v>6740.98</v>
      </c>
      <c r="D456">
        <v>6640.73</v>
      </c>
      <c r="E456">
        <v>6581.22</v>
      </c>
      <c r="F456">
        <v>4746.04</v>
      </c>
      <c r="G456">
        <v>5.3930499999999999E-2</v>
      </c>
      <c r="H456">
        <v>0.95265900000000003</v>
      </c>
      <c r="I456">
        <v>0</v>
      </c>
    </row>
    <row r="457" spans="1:9" x14ac:dyDescent="0.25">
      <c r="A457" t="s">
        <v>103</v>
      </c>
      <c r="B457">
        <v>6859.43</v>
      </c>
      <c r="C457">
        <v>6857.39</v>
      </c>
      <c r="D457">
        <v>6755.79</v>
      </c>
      <c r="E457">
        <v>6694.89</v>
      </c>
      <c r="F457">
        <v>4846.55</v>
      </c>
      <c r="G457">
        <v>5.6243799999999997E-2</v>
      </c>
      <c r="H457">
        <v>0.93170900000000001</v>
      </c>
      <c r="I457">
        <v>0</v>
      </c>
    </row>
    <row r="458" spans="1:9" x14ac:dyDescent="0.25">
      <c r="A458" t="s">
        <v>103</v>
      </c>
      <c r="B458">
        <v>6716.53</v>
      </c>
      <c r="C458">
        <v>6714.18</v>
      </c>
      <c r="D458">
        <v>6613.78</v>
      </c>
      <c r="E458">
        <v>6555.4</v>
      </c>
      <c r="F458">
        <v>4714.58</v>
      </c>
      <c r="G458">
        <v>5.4642999999999997E-2</v>
      </c>
      <c r="H458">
        <v>0.95845100000000005</v>
      </c>
      <c r="I458">
        <v>0</v>
      </c>
    </row>
    <row r="459" spans="1:9" x14ac:dyDescent="0.25">
      <c r="A459" t="s">
        <v>103</v>
      </c>
      <c r="B459">
        <v>6781.6</v>
      </c>
      <c r="C459">
        <v>6777.18</v>
      </c>
      <c r="D459">
        <v>6677.18</v>
      </c>
      <c r="E459">
        <v>6616.41</v>
      </c>
      <c r="F459">
        <v>4785.5600000000004</v>
      </c>
      <c r="G459">
        <v>5.3909499999999999E-2</v>
      </c>
      <c r="H459">
        <v>0.93180499999999999</v>
      </c>
      <c r="I459">
        <v>0</v>
      </c>
    </row>
    <row r="460" spans="1:9" x14ac:dyDescent="0.25">
      <c r="A460" t="s">
        <v>103</v>
      </c>
      <c r="B460">
        <v>6831.51</v>
      </c>
      <c r="C460">
        <v>6829.58</v>
      </c>
      <c r="D460">
        <v>6728.5</v>
      </c>
      <c r="E460">
        <v>6667.98</v>
      </c>
      <c r="F460">
        <v>4826.22</v>
      </c>
      <c r="G460">
        <v>5.3918099999999997E-2</v>
      </c>
      <c r="H460">
        <v>0.957121</v>
      </c>
      <c r="I460">
        <v>0</v>
      </c>
    </row>
    <row r="461" spans="1:9" x14ac:dyDescent="0.25">
      <c r="A461" t="s">
        <v>103</v>
      </c>
      <c r="B461">
        <v>6904.17</v>
      </c>
      <c r="C461">
        <v>6609.56</v>
      </c>
      <c r="D461">
        <v>6510.05</v>
      </c>
      <c r="E461">
        <v>6452.04</v>
      </c>
      <c r="F461">
        <v>4622.6499999999996</v>
      </c>
      <c r="G461">
        <v>5.3963799999999999E-2</v>
      </c>
      <c r="H461">
        <v>0.93183700000000003</v>
      </c>
      <c r="I461">
        <v>0</v>
      </c>
    </row>
    <row r="462" spans="1:9" x14ac:dyDescent="0.25">
      <c r="A462" t="s">
        <v>103</v>
      </c>
      <c r="B462">
        <v>6596.08</v>
      </c>
      <c r="C462">
        <v>6573.8</v>
      </c>
      <c r="D462">
        <v>6475.48</v>
      </c>
      <c r="E462">
        <v>6418.36</v>
      </c>
      <c r="F462">
        <v>4586.8999999999996</v>
      </c>
      <c r="G462">
        <v>6.0956799999999998E-2</v>
      </c>
      <c r="H462">
        <v>0.95720400000000005</v>
      </c>
      <c r="I462">
        <v>0</v>
      </c>
    </row>
    <row r="463" spans="1:9" x14ac:dyDescent="0.25">
      <c r="A463" t="s">
        <v>103</v>
      </c>
      <c r="B463">
        <v>6862.11</v>
      </c>
      <c r="C463">
        <v>6860.15</v>
      </c>
      <c r="D463">
        <v>6758.59</v>
      </c>
      <c r="E463">
        <v>6698</v>
      </c>
      <c r="F463">
        <v>4848.5200000000004</v>
      </c>
      <c r="G463">
        <v>5.3912000000000002E-2</v>
      </c>
      <c r="H463">
        <v>0.94006299999999998</v>
      </c>
      <c r="I463">
        <v>0</v>
      </c>
    </row>
    <row r="464" spans="1:9" x14ac:dyDescent="0.25">
      <c r="A464" t="s">
        <v>103</v>
      </c>
      <c r="B464">
        <v>6776.4</v>
      </c>
      <c r="C464">
        <v>6645.72</v>
      </c>
      <c r="D464">
        <v>6546.6</v>
      </c>
      <c r="E464">
        <v>6488.47</v>
      </c>
      <c r="F464">
        <v>4653.87</v>
      </c>
      <c r="G464">
        <v>5.4047199999999997E-2</v>
      </c>
      <c r="H464">
        <v>0.94754799999999995</v>
      </c>
      <c r="I464">
        <v>0</v>
      </c>
    </row>
    <row r="465" spans="1:9" x14ac:dyDescent="0.25">
      <c r="A465" t="s">
        <v>103</v>
      </c>
      <c r="B465">
        <v>6604.44</v>
      </c>
      <c r="C465">
        <v>6600.71</v>
      </c>
      <c r="D465">
        <v>6501.77</v>
      </c>
      <c r="E465">
        <v>6444.04</v>
      </c>
      <c r="F465">
        <v>4612.13</v>
      </c>
      <c r="G465">
        <v>5.41313E-2</v>
      </c>
      <c r="H465">
        <v>0.931836</v>
      </c>
      <c r="I465">
        <v>0</v>
      </c>
    </row>
    <row r="466" spans="1:9" x14ac:dyDescent="0.25">
      <c r="A466" t="s">
        <v>103</v>
      </c>
      <c r="B466">
        <v>6885.6</v>
      </c>
      <c r="C466">
        <v>6883.59</v>
      </c>
      <c r="D466">
        <v>6781.38</v>
      </c>
      <c r="E466">
        <v>6720.21</v>
      </c>
      <c r="F466">
        <v>4864.8</v>
      </c>
      <c r="G466">
        <v>5.5596100000000002E-2</v>
      </c>
      <c r="H466">
        <v>0.95721800000000001</v>
      </c>
      <c r="I466">
        <v>0</v>
      </c>
    </row>
    <row r="467" spans="1:9" x14ac:dyDescent="0.25">
      <c r="A467" t="s">
        <v>103</v>
      </c>
      <c r="B467">
        <v>6719.53</v>
      </c>
      <c r="C467">
        <v>6585.12</v>
      </c>
      <c r="D467">
        <v>6486.2</v>
      </c>
      <c r="E467">
        <v>6428.86</v>
      </c>
      <c r="F467">
        <v>4598.76</v>
      </c>
      <c r="G467">
        <v>5.4269999999999999E-2</v>
      </c>
      <c r="H467">
        <v>0.95796400000000004</v>
      </c>
      <c r="I467">
        <v>0</v>
      </c>
    </row>
    <row r="468" spans="1:9" x14ac:dyDescent="0.25">
      <c r="A468" t="s">
        <v>103</v>
      </c>
      <c r="B468">
        <v>6558.8</v>
      </c>
      <c r="C468">
        <v>6556.74</v>
      </c>
      <c r="D468">
        <v>6458.57</v>
      </c>
      <c r="E468">
        <v>6401.6</v>
      </c>
      <c r="F468">
        <v>4577.12</v>
      </c>
      <c r="G468">
        <v>5.3942499999999997E-2</v>
      </c>
      <c r="H468">
        <v>0.93183199999999999</v>
      </c>
      <c r="I468">
        <v>0</v>
      </c>
    </row>
    <row r="469" spans="1:9" x14ac:dyDescent="0.25">
      <c r="A469" t="s">
        <v>103</v>
      </c>
      <c r="B469">
        <v>6801.4</v>
      </c>
      <c r="C469">
        <v>6799.39</v>
      </c>
      <c r="D469">
        <v>6698.31</v>
      </c>
      <c r="E469">
        <v>6638.93</v>
      </c>
      <c r="F469">
        <v>4787.8999999999996</v>
      </c>
      <c r="G469">
        <v>5.3936400000000002E-2</v>
      </c>
      <c r="H469">
        <v>0.95223000000000002</v>
      </c>
      <c r="I469">
        <v>0</v>
      </c>
    </row>
    <row r="470" spans="1:9" x14ac:dyDescent="0.25">
      <c r="A470" t="s">
        <v>103</v>
      </c>
      <c r="B470">
        <v>6608.45</v>
      </c>
      <c r="C470">
        <v>6606.51</v>
      </c>
      <c r="D470">
        <v>6507.37</v>
      </c>
      <c r="E470">
        <v>6449.7</v>
      </c>
      <c r="F470">
        <v>4619.6099999999997</v>
      </c>
      <c r="G470">
        <v>5.4094099999999999E-2</v>
      </c>
      <c r="H470">
        <v>0.95681799999999995</v>
      </c>
      <c r="I470">
        <v>0</v>
      </c>
    </row>
    <row r="471" spans="1:9" x14ac:dyDescent="0.25">
      <c r="A471" t="s">
        <v>103</v>
      </c>
      <c r="B471">
        <v>6554.03</v>
      </c>
      <c r="C471">
        <v>6552.07</v>
      </c>
      <c r="D471">
        <v>6454.26</v>
      </c>
      <c r="E471">
        <v>6397.85</v>
      </c>
      <c r="F471">
        <v>4558.57</v>
      </c>
      <c r="G471">
        <v>5.4036000000000001E-2</v>
      </c>
      <c r="H471">
        <v>0.95632099999999998</v>
      </c>
      <c r="I471">
        <v>0</v>
      </c>
    </row>
    <row r="472" spans="1:9" x14ac:dyDescent="0.25">
      <c r="A472" t="s">
        <v>103</v>
      </c>
      <c r="B472">
        <v>6804.55</v>
      </c>
      <c r="C472">
        <v>6802.52</v>
      </c>
      <c r="D472">
        <v>6701.37</v>
      </c>
      <c r="E472">
        <v>6641.42</v>
      </c>
      <c r="F472">
        <v>4792.3599999999997</v>
      </c>
      <c r="G472">
        <v>5.3917699999999999E-2</v>
      </c>
      <c r="H472">
        <v>0.93823299999999998</v>
      </c>
      <c r="I472">
        <v>0</v>
      </c>
    </row>
    <row r="473" spans="1:9" x14ac:dyDescent="0.25">
      <c r="A473" t="s">
        <v>103</v>
      </c>
      <c r="B473">
        <v>6832.34</v>
      </c>
      <c r="C473">
        <v>6830.36</v>
      </c>
      <c r="D473">
        <v>6729.65</v>
      </c>
      <c r="E473">
        <v>6669.92</v>
      </c>
      <c r="F473">
        <v>4819.97</v>
      </c>
      <c r="G473">
        <v>5.4137999999999999E-2</v>
      </c>
      <c r="H473">
        <v>0.95204999999999995</v>
      </c>
      <c r="I473">
        <v>0</v>
      </c>
    </row>
    <row r="474" spans="1:9" x14ac:dyDescent="0.25">
      <c r="A474" t="s">
        <v>103</v>
      </c>
      <c r="B474">
        <v>8113.72</v>
      </c>
      <c r="C474">
        <v>6528.8</v>
      </c>
      <c r="D474">
        <v>6430.66</v>
      </c>
      <c r="E474">
        <v>6374.24</v>
      </c>
      <c r="F474">
        <v>4545.2</v>
      </c>
      <c r="G474">
        <v>5.5374100000000002E-2</v>
      </c>
      <c r="H474">
        <v>0.94240199999999996</v>
      </c>
      <c r="I474">
        <v>0</v>
      </c>
    </row>
    <row r="475" spans="1:9" x14ac:dyDescent="0.25">
      <c r="A475" t="s">
        <v>103</v>
      </c>
      <c r="B475">
        <v>6951.69</v>
      </c>
      <c r="C475">
        <v>6947.84</v>
      </c>
      <c r="D475">
        <v>6846.1</v>
      </c>
      <c r="E475">
        <v>6783.86</v>
      </c>
      <c r="F475">
        <v>4921.38</v>
      </c>
      <c r="G475">
        <v>5.4497700000000003E-2</v>
      </c>
      <c r="H475">
        <v>0.95922200000000002</v>
      </c>
      <c r="I475">
        <v>0</v>
      </c>
    </row>
    <row r="476" spans="1:9" x14ac:dyDescent="0.25">
      <c r="A476" t="s">
        <v>103</v>
      </c>
      <c r="B476">
        <v>6880.19</v>
      </c>
      <c r="C476">
        <v>6878.18</v>
      </c>
      <c r="D476">
        <v>6776.38</v>
      </c>
      <c r="E476">
        <v>6715.26</v>
      </c>
      <c r="F476">
        <v>4860.97</v>
      </c>
      <c r="G476">
        <v>5.3972100000000002E-2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6770.77</v>
      </c>
      <c r="C477">
        <v>6768.64</v>
      </c>
      <c r="D477">
        <v>6668.51</v>
      </c>
      <c r="E477">
        <v>6609.93</v>
      </c>
      <c r="F477">
        <v>4762.04</v>
      </c>
      <c r="G477">
        <v>5.4624499999999999E-2</v>
      </c>
      <c r="H477">
        <v>0.931836</v>
      </c>
      <c r="I477">
        <v>0</v>
      </c>
    </row>
    <row r="478" spans="1:9" x14ac:dyDescent="0.25">
      <c r="A478" t="s">
        <v>103</v>
      </c>
      <c r="B478">
        <v>6900.81</v>
      </c>
      <c r="C478">
        <v>6898.76</v>
      </c>
      <c r="D478">
        <v>6797.5</v>
      </c>
      <c r="E478">
        <v>6736.65</v>
      </c>
      <c r="F478">
        <v>4887.38</v>
      </c>
      <c r="G478">
        <v>5.4000100000000002E-2</v>
      </c>
      <c r="H478">
        <v>0.95237400000000005</v>
      </c>
      <c r="I478">
        <v>0</v>
      </c>
    </row>
    <row r="479" spans="1:9" x14ac:dyDescent="0.25">
      <c r="A479" t="s">
        <v>103</v>
      </c>
      <c r="B479">
        <v>7112.19</v>
      </c>
      <c r="C479">
        <v>7110.25</v>
      </c>
      <c r="D479">
        <v>7006.53</v>
      </c>
      <c r="E479">
        <v>6943.37</v>
      </c>
      <c r="F479">
        <v>5071.1899999999996</v>
      </c>
      <c r="G479">
        <v>5.4202E-2</v>
      </c>
      <c r="H479">
        <v>0.94848600000000005</v>
      </c>
      <c r="I479">
        <v>0</v>
      </c>
    </row>
    <row r="480" spans="1:9" x14ac:dyDescent="0.25">
      <c r="A480" t="s">
        <v>103</v>
      </c>
      <c r="B480">
        <v>6919.21</v>
      </c>
      <c r="C480">
        <v>6917.11</v>
      </c>
      <c r="D480">
        <v>6815.71</v>
      </c>
      <c r="E480">
        <v>6755.01</v>
      </c>
      <c r="F480">
        <v>4894.3999999999996</v>
      </c>
      <c r="G480">
        <v>5.4083800000000001E-2</v>
      </c>
      <c r="H480">
        <v>0.95118499999999995</v>
      </c>
      <c r="I480">
        <v>0</v>
      </c>
    </row>
    <row r="481" spans="1:9" x14ac:dyDescent="0.25">
      <c r="A481" t="s">
        <v>103</v>
      </c>
      <c r="B481">
        <v>6719.57</v>
      </c>
      <c r="C481">
        <v>6716.7</v>
      </c>
      <c r="D481">
        <v>6616.78</v>
      </c>
      <c r="E481">
        <v>6556.87</v>
      </c>
      <c r="F481">
        <v>4727.32</v>
      </c>
      <c r="G481">
        <v>5.4039900000000002E-2</v>
      </c>
      <c r="H481">
        <v>0.95874599999999999</v>
      </c>
      <c r="I481">
        <v>0</v>
      </c>
    </row>
    <row r="482" spans="1:9" x14ac:dyDescent="0.25">
      <c r="A482" t="s">
        <v>103</v>
      </c>
      <c r="B482">
        <v>6827.54</v>
      </c>
      <c r="C482">
        <v>6825.54</v>
      </c>
      <c r="D482">
        <v>6724.06</v>
      </c>
      <c r="E482">
        <v>6663.92</v>
      </c>
      <c r="F482">
        <v>4817.84</v>
      </c>
      <c r="G482">
        <v>5.3910399999999997E-2</v>
      </c>
      <c r="H482">
        <v>0.95463900000000002</v>
      </c>
      <c r="I482">
        <v>0</v>
      </c>
    </row>
    <row r="483" spans="1:9" x14ac:dyDescent="0.25">
      <c r="A483" t="s">
        <v>103</v>
      </c>
      <c r="B483">
        <v>6922.95</v>
      </c>
      <c r="C483">
        <v>6920.91</v>
      </c>
      <c r="D483">
        <v>6819.05</v>
      </c>
      <c r="E483">
        <v>6758.9</v>
      </c>
      <c r="F483">
        <v>4895.72</v>
      </c>
      <c r="G483">
        <v>5.4483799999999999E-2</v>
      </c>
      <c r="H483">
        <v>0.95922300000000005</v>
      </c>
      <c r="I483">
        <v>0</v>
      </c>
    </row>
    <row r="484" spans="1:9" x14ac:dyDescent="0.25">
      <c r="A484" t="s">
        <v>103</v>
      </c>
      <c r="B484">
        <v>8055.61</v>
      </c>
      <c r="C484">
        <v>6565.76</v>
      </c>
      <c r="D484">
        <v>6467.24</v>
      </c>
      <c r="E484">
        <v>6410.51</v>
      </c>
      <c r="F484">
        <v>4573.68</v>
      </c>
      <c r="G484">
        <v>5.3909699999999998E-2</v>
      </c>
      <c r="H484">
        <v>0.955488</v>
      </c>
      <c r="I484">
        <v>0</v>
      </c>
    </row>
    <row r="485" spans="1:9" x14ac:dyDescent="0.25">
      <c r="A485" t="s">
        <v>103</v>
      </c>
      <c r="B485">
        <v>6969.13</v>
      </c>
      <c r="C485">
        <v>6965.44</v>
      </c>
      <c r="D485">
        <v>6863.7</v>
      </c>
      <c r="E485">
        <v>6801.42</v>
      </c>
      <c r="F485">
        <v>4944.28</v>
      </c>
      <c r="G485">
        <v>5.44655E-2</v>
      </c>
      <c r="H485">
        <v>0.95826800000000001</v>
      </c>
      <c r="I485">
        <v>0</v>
      </c>
    </row>
    <row r="486" spans="1:9" x14ac:dyDescent="0.25">
      <c r="A486" t="s">
        <v>103</v>
      </c>
      <c r="B486">
        <v>6849.16</v>
      </c>
      <c r="C486">
        <v>6847.22</v>
      </c>
      <c r="D486">
        <v>6746.04</v>
      </c>
      <c r="E486">
        <v>6685.83</v>
      </c>
      <c r="F486">
        <v>4834.71</v>
      </c>
      <c r="G486">
        <v>5.7133000000000003E-2</v>
      </c>
      <c r="H486">
        <v>0.95866300000000004</v>
      </c>
      <c r="I486">
        <v>0</v>
      </c>
    </row>
    <row r="487" spans="1:9" x14ac:dyDescent="0.25">
      <c r="A487" t="s">
        <v>103</v>
      </c>
      <c r="B487">
        <v>6558.32</v>
      </c>
      <c r="C487">
        <v>6556.24</v>
      </c>
      <c r="D487">
        <v>6457.85</v>
      </c>
      <c r="E487">
        <v>6400.86</v>
      </c>
      <c r="F487">
        <v>4577.28</v>
      </c>
      <c r="G487">
        <v>3.2293700000000002E-2</v>
      </c>
      <c r="H487">
        <v>0.93182399999999999</v>
      </c>
      <c r="I487">
        <v>0</v>
      </c>
    </row>
    <row r="488" spans="1:9" x14ac:dyDescent="0.25">
      <c r="A488" t="s">
        <v>103</v>
      </c>
      <c r="B488">
        <v>6794.35</v>
      </c>
      <c r="C488">
        <v>6792.32</v>
      </c>
      <c r="D488">
        <v>6692.02</v>
      </c>
      <c r="E488">
        <v>6632</v>
      </c>
      <c r="F488">
        <v>4782.8599999999997</v>
      </c>
      <c r="G488">
        <v>5.4001500000000001E-2</v>
      </c>
      <c r="H488">
        <v>0.931836</v>
      </c>
      <c r="I488">
        <v>0</v>
      </c>
    </row>
    <row r="489" spans="1:9" x14ac:dyDescent="0.25">
      <c r="A489" t="s">
        <v>103</v>
      </c>
      <c r="B489">
        <v>6785.79</v>
      </c>
      <c r="C489">
        <v>6783.85</v>
      </c>
      <c r="D489">
        <v>6683.29</v>
      </c>
      <c r="E489">
        <v>6624.06</v>
      </c>
      <c r="F489">
        <v>4772.13</v>
      </c>
      <c r="G489">
        <v>5.4153300000000001E-2</v>
      </c>
      <c r="H489">
        <v>0.95699900000000004</v>
      </c>
      <c r="I489">
        <v>0</v>
      </c>
    </row>
    <row r="490" spans="1:9" x14ac:dyDescent="0.25">
      <c r="A490" t="s">
        <v>103</v>
      </c>
      <c r="B490">
        <v>6589.39</v>
      </c>
      <c r="C490">
        <v>6587.39</v>
      </c>
      <c r="D490">
        <v>6488.5</v>
      </c>
      <c r="E490">
        <v>6431.25</v>
      </c>
      <c r="F490">
        <v>4596.71</v>
      </c>
      <c r="G490">
        <v>5.3932500000000001E-2</v>
      </c>
      <c r="H490">
        <v>0.93182799999999999</v>
      </c>
      <c r="I490">
        <v>0</v>
      </c>
    </row>
    <row r="491" spans="1:9" x14ac:dyDescent="0.25">
      <c r="A491" t="s">
        <v>103</v>
      </c>
      <c r="B491">
        <v>6755.63</v>
      </c>
      <c r="C491">
        <v>6753.63</v>
      </c>
      <c r="D491">
        <v>6653.67</v>
      </c>
      <c r="E491">
        <v>6594.2</v>
      </c>
      <c r="F491">
        <v>4749.53</v>
      </c>
      <c r="G491">
        <v>5.40606E-2</v>
      </c>
      <c r="H491">
        <v>0.95859499999999997</v>
      </c>
      <c r="I491">
        <v>0</v>
      </c>
    </row>
    <row r="492" spans="1:9" x14ac:dyDescent="0.25">
      <c r="A492" t="s">
        <v>103</v>
      </c>
      <c r="B492">
        <v>6859.03</v>
      </c>
      <c r="C492">
        <v>6857.1</v>
      </c>
      <c r="D492">
        <v>6755.68</v>
      </c>
      <c r="E492">
        <v>6694.99</v>
      </c>
      <c r="F492">
        <v>4840.09</v>
      </c>
      <c r="G492">
        <v>5.3973E-2</v>
      </c>
      <c r="H492">
        <v>0.95851299999999995</v>
      </c>
      <c r="I492">
        <v>0</v>
      </c>
    </row>
    <row r="493" spans="1:9" x14ac:dyDescent="0.25">
      <c r="A493" t="s">
        <v>103</v>
      </c>
      <c r="B493">
        <v>6570.31</v>
      </c>
      <c r="C493">
        <v>6568.19</v>
      </c>
      <c r="D493">
        <v>6469.36</v>
      </c>
      <c r="E493">
        <v>6412.36</v>
      </c>
      <c r="F493">
        <v>4580.57</v>
      </c>
      <c r="G493">
        <v>5.3993199999999998E-2</v>
      </c>
      <c r="H493">
        <v>0.95874999999999999</v>
      </c>
      <c r="I493">
        <v>0</v>
      </c>
    </row>
    <row r="494" spans="1:9" x14ac:dyDescent="0.25">
      <c r="A494" t="s">
        <v>103</v>
      </c>
      <c r="B494">
        <v>6749.05</v>
      </c>
      <c r="C494">
        <v>6746.49</v>
      </c>
      <c r="D494">
        <v>6646.68</v>
      </c>
      <c r="E494">
        <v>6587.37</v>
      </c>
      <c r="F494">
        <v>4753.09</v>
      </c>
      <c r="G494">
        <v>5.4737899999999999E-2</v>
      </c>
      <c r="H494">
        <v>0.95692600000000005</v>
      </c>
      <c r="I494">
        <v>0</v>
      </c>
    </row>
    <row r="495" spans="1:9" x14ac:dyDescent="0.25">
      <c r="A495" t="s">
        <v>103</v>
      </c>
      <c r="B495">
        <v>6809.85</v>
      </c>
      <c r="C495">
        <v>6807.86</v>
      </c>
      <c r="D495">
        <v>6706.91</v>
      </c>
      <c r="E495">
        <v>6646.9</v>
      </c>
      <c r="F495">
        <v>4799.83</v>
      </c>
      <c r="G495">
        <v>5.3912099999999998E-2</v>
      </c>
      <c r="H495">
        <v>0.95698899999999998</v>
      </c>
      <c r="I495">
        <v>0</v>
      </c>
    </row>
    <row r="496" spans="1:9" x14ac:dyDescent="0.25">
      <c r="A496" t="s">
        <v>103</v>
      </c>
      <c r="B496">
        <v>6825.42</v>
      </c>
      <c r="C496">
        <v>6602.26</v>
      </c>
      <c r="D496">
        <v>6503.27</v>
      </c>
      <c r="E496">
        <v>6445.55</v>
      </c>
      <c r="F496">
        <v>4621.18</v>
      </c>
      <c r="G496">
        <v>5.3921200000000002E-2</v>
      </c>
      <c r="H496">
        <v>0.93183700000000003</v>
      </c>
      <c r="I496">
        <v>0</v>
      </c>
    </row>
    <row r="497" spans="1:25" x14ac:dyDescent="0.25">
      <c r="A497" t="s">
        <v>103</v>
      </c>
      <c r="B497">
        <v>6663.14</v>
      </c>
      <c r="C497">
        <v>6661.08</v>
      </c>
      <c r="D497">
        <v>6561.98</v>
      </c>
      <c r="E497">
        <v>6504.02</v>
      </c>
      <c r="F497">
        <v>4658.9799999999996</v>
      </c>
      <c r="G497">
        <v>5.5013699999999999E-2</v>
      </c>
      <c r="H497">
        <v>0.931836</v>
      </c>
      <c r="I497">
        <v>0</v>
      </c>
    </row>
    <row r="498" spans="1:25" x14ac:dyDescent="0.25">
      <c r="A498" t="s">
        <v>103</v>
      </c>
      <c r="B498">
        <v>6821.81</v>
      </c>
      <c r="C498">
        <v>6819.9</v>
      </c>
      <c r="D498">
        <v>6718.67</v>
      </c>
      <c r="E498">
        <v>6658.91</v>
      </c>
      <c r="F498">
        <v>4807.57</v>
      </c>
      <c r="G498">
        <v>5.3997099999999999E-2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7014.21</v>
      </c>
      <c r="C499">
        <v>7012.27</v>
      </c>
      <c r="D499">
        <v>6910.42</v>
      </c>
      <c r="E499">
        <v>6849.44</v>
      </c>
      <c r="F499">
        <v>4971.47</v>
      </c>
      <c r="G499">
        <v>5.5074400000000003E-2</v>
      </c>
      <c r="H499">
        <v>0.93183700000000003</v>
      </c>
      <c r="I499">
        <v>0</v>
      </c>
    </row>
    <row r="500" spans="1:25" x14ac:dyDescent="0.25">
      <c r="A500" t="s">
        <v>103</v>
      </c>
      <c r="B500">
        <v>6508.94</v>
      </c>
      <c r="C500">
        <v>6507</v>
      </c>
      <c r="D500">
        <v>6409.37</v>
      </c>
      <c r="E500">
        <v>6353.03</v>
      </c>
      <c r="F500">
        <v>4531.6400000000003</v>
      </c>
      <c r="G500">
        <v>5.56532E-2</v>
      </c>
      <c r="H500">
        <v>0.95652000000000004</v>
      </c>
      <c r="I500">
        <v>0</v>
      </c>
    </row>
    <row r="501" spans="1:25" x14ac:dyDescent="0.25">
      <c r="A501" t="s">
        <v>103</v>
      </c>
      <c r="B501">
        <v>7018.99</v>
      </c>
      <c r="C501">
        <v>7017.06</v>
      </c>
      <c r="D501">
        <v>6914.57</v>
      </c>
      <c r="E501">
        <v>6854.15</v>
      </c>
      <c r="F501">
        <v>4973.21</v>
      </c>
      <c r="G501">
        <v>5.39363E-2</v>
      </c>
      <c r="H501">
        <v>0.93760500000000002</v>
      </c>
      <c r="I501">
        <v>0</v>
      </c>
    </row>
    <row r="502" spans="1:25" x14ac:dyDescent="0.25">
      <c r="A502" t="s">
        <v>103</v>
      </c>
      <c r="B502">
        <v>7060.27</v>
      </c>
      <c r="C502">
        <v>7058.3</v>
      </c>
      <c r="D502">
        <v>6955.64</v>
      </c>
      <c r="E502">
        <v>6892.95</v>
      </c>
      <c r="F502">
        <v>5025.21</v>
      </c>
      <c r="G502">
        <v>5.4594700000000003E-2</v>
      </c>
      <c r="H502">
        <v>0.93181400000000003</v>
      </c>
      <c r="I502">
        <v>0</v>
      </c>
    </row>
    <row r="503" spans="1:25" x14ac:dyDescent="0.25">
      <c r="A503" t="s">
        <v>103</v>
      </c>
      <c r="B503">
        <v>7773.49</v>
      </c>
      <c r="C503">
        <v>6600.91</v>
      </c>
      <c r="D503">
        <v>6502.81</v>
      </c>
      <c r="E503">
        <v>6444.91</v>
      </c>
      <c r="F503">
        <v>4621</v>
      </c>
      <c r="G503">
        <v>5.6409599999999997E-2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6933.69</v>
      </c>
      <c r="C504">
        <v>6929.69</v>
      </c>
      <c r="D504">
        <v>6828.17</v>
      </c>
      <c r="E504">
        <v>6766.68</v>
      </c>
      <c r="F504">
        <v>4912.3500000000004</v>
      </c>
      <c r="G504">
        <v>5.39117E-2</v>
      </c>
      <c r="H504">
        <v>0.95711999999999997</v>
      </c>
      <c r="I504">
        <v>0</v>
      </c>
      <c r="R504">
        <f>AVERAGE(B455:B504)</f>
        <v>6861.8756000000003</v>
      </c>
      <c r="S504">
        <f>AVERAGE(C455:C504)</f>
        <v>6758.9170000000004</v>
      </c>
      <c r="U504">
        <f>_xlfn.VAR.P(B455:B504)</f>
        <v>100911.80900863999</v>
      </c>
      <c r="V504">
        <f>_xlfn.VAR.P(C455:C504)</f>
        <v>24156.122165000012</v>
      </c>
      <c r="X504">
        <f>1.96*SQRT(U504)/50</f>
        <v>12.452514693628613</v>
      </c>
      <c r="Y504">
        <f>1.96*SQRT(V504)/50</f>
        <v>6.0925580476205248</v>
      </c>
    </row>
    <row r="505" spans="1:25" x14ac:dyDescent="0.25">
      <c r="A505" t="s">
        <v>103</v>
      </c>
      <c r="B505">
        <v>343095.27326500003</v>
      </c>
      <c r="C505" t="s">
        <v>36</v>
      </c>
    </row>
    <row r="506" spans="1:25" x14ac:dyDescent="0.25">
      <c r="A506" t="s">
        <v>104</v>
      </c>
      <c r="B506">
        <v>67300.3</v>
      </c>
      <c r="C506">
        <v>67195.199999999997</v>
      </c>
      <c r="D506">
        <v>67155.199999999997</v>
      </c>
      <c r="E506">
        <v>67132.399999999994</v>
      </c>
      <c r="F506">
        <v>859.07299999999998</v>
      </c>
      <c r="G506">
        <v>5.3918399999999998E-2</v>
      </c>
      <c r="H506">
        <v>0.95439499999999999</v>
      </c>
      <c r="I506">
        <v>86</v>
      </c>
    </row>
    <row r="507" spans="1:25" x14ac:dyDescent="0.25">
      <c r="A507" t="s">
        <v>104</v>
      </c>
      <c r="B507">
        <v>67083.3</v>
      </c>
      <c r="C507">
        <v>66974.8</v>
      </c>
      <c r="D507">
        <v>66935</v>
      </c>
      <c r="E507">
        <v>66912.2</v>
      </c>
      <c r="F507">
        <v>859.46600000000001</v>
      </c>
      <c r="G507">
        <v>5.4217000000000001E-2</v>
      </c>
      <c r="H507">
        <v>0.93183000000000005</v>
      </c>
      <c r="I507">
        <v>135</v>
      </c>
    </row>
    <row r="508" spans="1:25" x14ac:dyDescent="0.25">
      <c r="A508" t="s">
        <v>104</v>
      </c>
      <c r="B508">
        <v>68082.899999999994</v>
      </c>
      <c r="C508">
        <v>66894.5</v>
      </c>
      <c r="D508">
        <v>66854.5</v>
      </c>
      <c r="E508">
        <v>66831.8</v>
      </c>
      <c r="F508">
        <v>858.12099999999998</v>
      </c>
      <c r="G508">
        <v>5.39508E-2</v>
      </c>
      <c r="H508">
        <v>0.95881400000000006</v>
      </c>
      <c r="I508">
        <v>0</v>
      </c>
    </row>
    <row r="509" spans="1:25" x14ac:dyDescent="0.25">
      <c r="A509" t="s">
        <v>104</v>
      </c>
      <c r="B509">
        <v>67706.8</v>
      </c>
      <c r="C509">
        <v>67111.7</v>
      </c>
      <c r="D509">
        <v>67071.899999999994</v>
      </c>
      <c r="E509">
        <v>67048.899999999994</v>
      </c>
      <c r="F509">
        <v>858.572</v>
      </c>
      <c r="G509">
        <v>5.41021E-2</v>
      </c>
      <c r="H509">
        <v>0.93183700000000003</v>
      </c>
      <c r="I509">
        <v>77</v>
      </c>
    </row>
    <row r="510" spans="1:25" x14ac:dyDescent="0.25">
      <c r="A510" t="s">
        <v>104</v>
      </c>
      <c r="B510">
        <v>67520.2</v>
      </c>
      <c r="C510">
        <v>67415.7</v>
      </c>
      <c r="D510">
        <v>67375.3</v>
      </c>
      <c r="E510">
        <v>67352.5</v>
      </c>
      <c r="F510">
        <v>859.77599999999995</v>
      </c>
      <c r="G510">
        <v>5.3920099999999999E-2</v>
      </c>
      <c r="H510">
        <v>0.93805099999999997</v>
      </c>
      <c r="I510">
        <v>186</v>
      </c>
    </row>
    <row r="511" spans="1:25" x14ac:dyDescent="0.25">
      <c r="A511" t="s">
        <v>104</v>
      </c>
      <c r="B511">
        <v>66766.100000000006</v>
      </c>
      <c r="C511">
        <v>66659.3</v>
      </c>
      <c r="D511">
        <v>66619.5</v>
      </c>
      <c r="E511">
        <v>66596.7</v>
      </c>
      <c r="F511">
        <v>858.83600000000001</v>
      </c>
      <c r="G511">
        <v>5.4002399999999999E-2</v>
      </c>
      <c r="H511">
        <v>0.93180200000000002</v>
      </c>
      <c r="I511">
        <v>205</v>
      </c>
    </row>
    <row r="512" spans="1:25" x14ac:dyDescent="0.25">
      <c r="A512" t="s">
        <v>104</v>
      </c>
      <c r="B512">
        <v>66934.600000000006</v>
      </c>
      <c r="C512">
        <v>66819.899999999994</v>
      </c>
      <c r="D512">
        <v>66780.2</v>
      </c>
      <c r="E512">
        <v>66757.3</v>
      </c>
      <c r="F512">
        <v>858.33399999999995</v>
      </c>
      <c r="G512">
        <v>5.4114299999999997E-2</v>
      </c>
      <c r="H512">
        <v>0.93183400000000005</v>
      </c>
      <c r="I512">
        <v>502</v>
      </c>
    </row>
    <row r="513" spans="1:9" x14ac:dyDescent="0.25">
      <c r="A513" t="s">
        <v>104</v>
      </c>
      <c r="B513">
        <v>68333.100000000006</v>
      </c>
      <c r="C513">
        <v>67319.3</v>
      </c>
      <c r="D513">
        <v>67279.199999999997</v>
      </c>
      <c r="E513">
        <v>67256.3</v>
      </c>
      <c r="F513">
        <v>858.46299999999997</v>
      </c>
      <c r="G513">
        <v>5.3909499999999999E-2</v>
      </c>
      <c r="H513">
        <v>0.95364099999999996</v>
      </c>
      <c r="I513">
        <v>0</v>
      </c>
    </row>
    <row r="514" spans="1:9" x14ac:dyDescent="0.25">
      <c r="A514" t="s">
        <v>104</v>
      </c>
      <c r="B514">
        <v>67564.899999999994</v>
      </c>
      <c r="C514">
        <v>67461.2</v>
      </c>
      <c r="D514">
        <v>67420.899999999994</v>
      </c>
      <c r="E514">
        <v>67398.100000000006</v>
      </c>
      <c r="F514">
        <v>858.93299999999999</v>
      </c>
      <c r="G514">
        <v>5.3942999999999998E-2</v>
      </c>
      <c r="H514">
        <v>0.93949300000000002</v>
      </c>
      <c r="I514">
        <v>786</v>
      </c>
    </row>
    <row r="515" spans="1:9" x14ac:dyDescent="0.25">
      <c r="A515" t="s">
        <v>104</v>
      </c>
      <c r="B515">
        <v>68729.899999999994</v>
      </c>
      <c r="C515">
        <v>68622.2</v>
      </c>
      <c r="D515">
        <v>68580.600000000006</v>
      </c>
      <c r="E515">
        <v>68557.8</v>
      </c>
      <c r="F515">
        <v>859.56</v>
      </c>
      <c r="G515">
        <v>5.66457E-2</v>
      </c>
      <c r="H515">
        <v>0.943998</v>
      </c>
      <c r="I515">
        <v>13</v>
      </c>
    </row>
    <row r="516" spans="1:9" x14ac:dyDescent="0.25">
      <c r="A516" t="s">
        <v>104</v>
      </c>
      <c r="B516">
        <v>68795.199999999997</v>
      </c>
      <c r="C516">
        <v>68687.899999999994</v>
      </c>
      <c r="D516">
        <v>68647.5</v>
      </c>
      <c r="E516">
        <v>68624.600000000006</v>
      </c>
      <c r="F516">
        <v>860.09199999999998</v>
      </c>
      <c r="G516">
        <v>5.3979899999999997E-2</v>
      </c>
      <c r="H516">
        <v>0.95602799999999999</v>
      </c>
      <c r="I516">
        <v>231</v>
      </c>
    </row>
    <row r="517" spans="1:9" x14ac:dyDescent="0.25">
      <c r="A517" t="s">
        <v>104</v>
      </c>
      <c r="B517">
        <v>67661.5</v>
      </c>
      <c r="C517">
        <v>67334.2</v>
      </c>
      <c r="D517">
        <v>67274.7</v>
      </c>
      <c r="E517">
        <v>67251.899999999994</v>
      </c>
      <c r="F517">
        <v>860.13800000000003</v>
      </c>
      <c r="G517">
        <v>5.0718600000000003E-2</v>
      </c>
      <c r="H517">
        <v>0.955758</v>
      </c>
      <c r="I517">
        <v>332</v>
      </c>
    </row>
    <row r="518" spans="1:9" x14ac:dyDescent="0.25">
      <c r="A518" t="s">
        <v>104</v>
      </c>
      <c r="B518">
        <v>68098.2</v>
      </c>
      <c r="C518">
        <v>67498.100000000006</v>
      </c>
      <c r="D518">
        <v>67458.100000000006</v>
      </c>
      <c r="E518">
        <v>67435.199999999997</v>
      </c>
      <c r="F518">
        <v>858.88599999999997</v>
      </c>
      <c r="G518">
        <v>5.4220400000000002E-2</v>
      </c>
      <c r="H518">
        <v>0.93183700000000003</v>
      </c>
      <c r="I518">
        <v>50</v>
      </c>
    </row>
    <row r="519" spans="1:9" x14ac:dyDescent="0.25">
      <c r="A519" t="s">
        <v>104</v>
      </c>
      <c r="B519">
        <v>67262.8</v>
      </c>
      <c r="C519">
        <v>67159.3</v>
      </c>
      <c r="D519">
        <v>67119.199999999997</v>
      </c>
      <c r="E519">
        <v>67096.5</v>
      </c>
      <c r="F519">
        <v>858.66399999999999</v>
      </c>
      <c r="G519">
        <v>5.4210000000000001E-2</v>
      </c>
      <c r="H519">
        <v>0.93401199999999995</v>
      </c>
      <c r="I519">
        <v>196</v>
      </c>
    </row>
    <row r="520" spans="1:9" x14ac:dyDescent="0.25">
      <c r="A520" t="s">
        <v>104</v>
      </c>
      <c r="B520">
        <v>69284.399999999994</v>
      </c>
      <c r="C520">
        <v>69180.7</v>
      </c>
      <c r="D520">
        <v>69140.3</v>
      </c>
      <c r="E520">
        <v>69117.399999999994</v>
      </c>
      <c r="F520">
        <v>859.77300000000002</v>
      </c>
      <c r="G520">
        <v>5.4099599999999998E-2</v>
      </c>
      <c r="H520">
        <v>0.95452999999999999</v>
      </c>
      <c r="I520">
        <v>0</v>
      </c>
    </row>
    <row r="521" spans="1:9" x14ac:dyDescent="0.25">
      <c r="A521" t="s">
        <v>104</v>
      </c>
      <c r="B521">
        <v>68959.7</v>
      </c>
      <c r="C521">
        <v>68856.899999999994</v>
      </c>
      <c r="D521">
        <v>68816.7</v>
      </c>
      <c r="E521">
        <v>68793.7</v>
      </c>
      <c r="F521">
        <v>859.86199999999997</v>
      </c>
      <c r="G521">
        <v>5.4001500000000001E-2</v>
      </c>
      <c r="H521">
        <v>0.95765500000000003</v>
      </c>
      <c r="I521">
        <v>94</v>
      </c>
    </row>
    <row r="522" spans="1:9" x14ac:dyDescent="0.25">
      <c r="A522" t="s">
        <v>104</v>
      </c>
      <c r="B522">
        <v>67954.600000000006</v>
      </c>
      <c r="C522">
        <v>67800.100000000006</v>
      </c>
      <c r="D522">
        <v>67747.3</v>
      </c>
      <c r="E522">
        <v>67724.399999999994</v>
      </c>
      <c r="F522">
        <v>859.54600000000005</v>
      </c>
      <c r="G522">
        <v>5.4003900000000001E-2</v>
      </c>
      <c r="H522">
        <v>0.93177900000000002</v>
      </c>
      <c r="I522">
        <v>392</v>
      </c>
    </row>
    <row r="523" spans="1:9" x14ac:dyDescent="0.25">
      <c r="A523" t="s">
        <v>104</v>
      </c>
      <c r="B523">
        <v>69131.899999999994</v>
      </c>
      <c r="C523">
        <v>68842.8</v>
      </c>
      <c r="D523">
        <v>68800.399999999994</v>
      </c>
      <c r="E523">
        <v>68777.399999999994</v>
      </c>
      <c r="F523">
        <v>859.96799999999996</v>
      </c>
      <c r="G523">
        <v>5.44737E-2</v>
      </c>
      <c r="H523">
        <v>0.95700799999999997</v>
      </c>
      <c r="I523">
        <v>0</v>
      </c>
    </row>
    <row r="524" spans="1:9" x14ac:dyDescent="0.25">
      <c r="A524" t="s">
        <v>104</v>
      </c>
      <c r="B524">
        <v>68176.5</v>
      </c>
      <c r="C524">
        <v>68068</v>
      </c>
      <c r="D524">
        <v>68024.899999999994</v>
      </c>
      <c r="E524">
        <v>67934</v>
      </c>
      <c r="F524">
        <v>859.46</v>
      </c>
      <c r="G524">
        <v>5.5204099999999999E-2</v>
      </c>
      <c r="H524">
        <v>0.95699599999999996</v>
      </c>
      <c r="I524">
        <v>21</v>
      </c>
    </row>
    <row r="525" spans="1:9" x14ac:dyDescent="0.25">
      <c r="A525" t="s">
        <v>104</v>
      </c>
      <c r="B525">
        <v>68119</v>
      </c>
      <c r="C525">
        <v>67078.399999999994</v>
      </c>
      <c r="D525">
        <v>67015.899999999994</v>
      </c>
      <c r="E525">
        <v>66992.899999999994</v>
      </c>
      <c r="F525">
        <v>858.60900000000004</v>
      </c>
      <c r="G525">
        <v>4.4009300000000001E-2</v>
      </c>
      <c r="H525">
        <v>0.931836</v>
      </c>
      <c r="I525">
        <v>0</v>
      </c>
    </row>
    <row r="526" spans="1:9" x14ac:dyDescent="0.25">
      <c r="A526" t="s">
        <v>104</v>
      </c>
      <c r="B526">
        <v>67624.399999999994</v>
      </c>
      <c r="C526">
        <v>67522.399999999994</v>
      </c>
      <c r="D526">
        <v>67473.100000000006</v>
      </c>
      <c r="E526">
        <v>67450.2</v>
      </c>
      <c r="F526">
        <v>859.28300000000002</v>
      </c>
      <c r="G526">
        <v>6.1569199999999998E-2</v>
      </c>
      <c r="H526">
        <v>0.95854799999999996</v>
      </c>
      <c r="I526">
        <v>100</v>
      </c>
    </row>
    <row r="527" spans="1:9" x14ac:dyDescent="0.25">
      <c r="A527" t="s">
        <v>104</v>
      </c>
      <c r="B527">
        <v>67906.2</v>
      </c>
      <c r="C527">
        <v>67804.5</v>
      </c>
      <c r="D527">
        <v>67764.5</v>
      </c>
      <c r="E527">
        <v>67741.7</v>
      </c>
      <c r="F527">
        <v>858.88699999999994</v>
      </c>
      <c r="G527">
        <v>5.3922400000000002E-2</v>
      </c>
      <c r="H527">
        <v>0.93179599999999996</v>
      </c>
      <c r="I527">
        <v>9</v>
      </c>
    </row>
    <row r="528" spans="1:9" x14ac:dyDescent="0.25">
      <c r="A528" t="s">
        <v>104</v>
      </c>
      <c r="B528">
        <v>68561.100000000006</v>
      </c>
      <c r="C528">
        <v>68457.899999999994</v>
      </c>
      <c r="D528">
        <v>68408</v>
      </c>
      <c r="E528">
        <v>68385</v>
      </c>
      <c r="F528">
        <v>859.36800000000005</v>
      </c>
      <c r="G528">
        <v>5.40473E-2</v>
      </c>
      <c r="H528">
        <v>0.93183300000000002</v>
      </c>
      <c r="I528">
        <v>96</v>
      </c>
    </row>
    <row r="529" spans="1:9" x14ac:dyDescent="0.25">
      <c r="A529" t="s">
        <v>104</v>
      </c>
      <c r="B529">
        <v>69658.899999999994</v>
      </c>
      <c r="C529">
        <v>69549.100000000006</v>
      </c>
      <c r="D529">
        <v>69508.7</v>
      </c>
      <c r="E529">
        <v>69485.600000000006</v>
      </c>
      <c r="F529">
        <v>860.21199999999999</v>
      </c>
      <c r="G529">
        <v>5.39281E-2</v>
      </c>
      <c r="H529">
        <v>0.95584000000000002</v>
      </c>
      <c r="I529">
        <v>306</v>
      </c>
    </row>
    <row r="530" spans="1:9" x14ac:dyDescent="0.25">
      <c r="A530" t="s">
        <v>104</v>
      </c>
      <c r="B530">
        <v>69180.7</v>
      </c>
      <c r="C530">
        <v>68928.100000000006</v>
      </c>
      <c r="D530">
        <v>68883</v>
      </c>
      <c r="E530">
        <v>68860.100000000006</v>
      </c>
      <c r="F530">
        <v>859.89300000000003</v>
      </c>
      <c r="G530">
        <v>2.9716099999999999E-2</v>
      </c>
      <c r="H530">
        <v>0.93182399999999999</v>
      </c>
      <c r="I530">
        <v>0</v>
      </c>
    </row>
    <row r="531" spans="1:9" x14ac:dyDescent="0.25">
      <c r="A531" t="s">
        <v>104</v>
      </c>
      <c r="B531">
        <v>68968.399999999994</v>
      </c>
      <c r="C531">
        <v>68373.100000000006</v>
      </c>
      <c r="D531">
        <v>68332.899999999994</v>
      </c>
      <c r="E531">
        <v>68310</v>
      </c>
      <c r="F531">
        <v>859.27</v>
      </c>
      <c r="G531">
        <v>5.3948299999999998E-2</v>
      </c>
      <c r="H531">
        <v>0.95289199999999996</v>
      </c>
      <c r="I531">
        <v>0</v>
      </c>
    </row>
    <row r="532" spans="1:9" x14ac:dyDescent="0.25">
      <c r="A532" t="s">
        <v>104</v>
      </c>
      <c r="B532">
        <v>71112.800000000003</v>
      </c>
      <c r="C532">
        <v>69078.8</v>
      </c>
      <c r="D532">
        <v>69038.100000000006</v>
      </c>
      <c r="E532">
        <v>69015</v>
      </c>
      <c r="F532">
        <v>859.79300000000001</v>
      </c>
      <c r="G532">
        <v>4.5635299999999997E-2</v>
      </c>
      <c r="H532">
        <v>0.93182500000000001</v>
      </c>
      <c r="I532">
        <v>398</v>
      </c>
    </row>
    <row r="533" spans="1:9" x14ac:dyDescent="0.25">
      <c r="A533" t="s">
        <v>104</v>
      </c>
      <c r="B533">
        <v>68833.2</v>
      </c>
      <c r="C533">
        <v>68236</v>
      </c>
      <c r="D533">
        <v>68195.8</v>
      </c>
      <c r="E533">
        <v>68172.899999999994</v>
      </c>
      <c r="F533">
        <v>858.47699999999998</v>
      </c>
      <c r="G533">
        <v>5.3909699999999998E-2</v>
      </c>
      <c r="H533">
        <v>0.95035000000000003</v>
      </c>
      <c r="I533">
        <v>828</v>
      </c>
    </row>
    <row r="534" spans="1:9" x14ac:dyDescent="0.25">
      <c r="A534" t="s">
        <v>104</v>
      </c>
      <c r="B534">
        <v>71122</v>
      </c>
      <c r="C534">
        <v>69175.399999999994</v>
      </c>
      <c r="D534">
        <v>69110.100000000006</v>
      </c>
      <c r="E534">
        <v>69087.100000000006</v>
      </c>
      <c r="F534">
        <v>859.84100000000001</v>
      </c>
      <c r="G534">
        <v>5.3919099999999998E-2</v>
      </c>
      <c r="H534">
        <v>0.931836</v>
      </c>
      <c r="I534">
        <v>417</v>
      </c>
    </row>
    <row r="535" spans="1:9" x14ac:dyDescent="0.25">
      <c r="A535" t="s">
        <v>104</v>
      </c>
      <c r="B535">
        <v>68169.5</v>
      </c>
      <c r="C535">
        <v>67572.3</v>
      </c>
      <c r="D535">
        <v>67532.100000000006</v>
      </c>
      <c r="E535">
        <v>67509.100000000006</v>
      </c>
      <c r="F535">
        <v>859.03099999999995</v>
      </c>
      <c r="G535">
        <v>5.3974500000000002E-2</v>
      </c>
      <c r="H535">
        <v>0.93183499999999997</v>
      </c>
      <c r="I535">
        <v>271</v>
      </c>
    </row>
    <row r="536" spans="1:9" x14ac:dyDescent="0.25">
      <c r="A536" t="s">
        <v>104</v>
      </c>
      <c r="B536">
        <v>69673</v>
      </c>
      <c r="C536">
        <v>69570.399999999994</v>
      </c>
      <c r="D536">
        <v>69528.800000000003</v>
      </c>
      <c r="E536">
        <v>69505.7</v>
      </c>
      <c r="F536">
        <v>860.37699999999995</v>
      </c>
      <c r="G536">
        <v>5.4363000000000002E-2</v>
      </c>
      <c r="H536">
        <v>0.95501599999999998</v>
      </c>
      <c r="I536">
        <v>0</v>
      </c>
    </row>
    <row r="537" spans="1:9" x14ac:dyDescent="0.25">
      <c r="A537" t="s">
        <v>104</v>
      </c>
      <c r="B537">
        <v>68956.600000000006</v>
      </c>
      <c r="C537">
        <v>68852</v>
      </c>
      <c r="D537">
        <v>68770.899999999994</v>
      </c>
      <c r="E537">
        <v>68747.899999999994</v>
      </c>
      <c r="F537">
        <v>860.245</v>
      </c>
      <c r="G537">
        <v>5.3917E-2</v>
      </c>
      <c r="H537">
        <v>0.931836</v>
      </c>
      <c r="I537">
        <v>347</v>
      </c>
    </row>
    <row r="538" spans="1:9" x14ac:dyDescent="0.25">
      <c r="A538" t="s">
        <v>104</v>
      </c>
      <c r="B538">
        <v>69154.600000000006</v>
      </c>
      <c r="C538">
        <v>69052.3</v>
      </c>
      <c r="D538">
        <v>69011.899999999994</v>
      </c>
      <c r="E538">
        <v>68989.100000000006</v>
      </c>
      <c r="F538">
        <v>859.10799999999995</v>
      </c>
      <c r="G538">
        <v>5.49515E-2</v>
      </c>
      <c r="H538">
        <v>0.95278300000000005</v>
      </c>
      <c r="I538">
        <v>88</v>
      </c>
    </row>
    <row r="539" spans="1:9" x14ac:dyDescent="0.25">
      <c r="A539" t="s">
        <v>104</v>
      </c>
      <c r="B539">
        <v>67900.600000000006</v>
      </c>
      <c r="C539">
        <v>67799</v>
      </c>
      <c r="D539">
        <v>67758.899999999994</v>
      </c>
      <c r="E539">
        <v>67736.100000000006</v>
      </c>
      <c r="F539">
        <v>859.81</v>
      </c>
      <c r="G539">
        <v>5.4055300000000001E-2</v>
      </c>
      <c r="H539">
        <v>0.93179900000000004</v>
      </c>
      <c r="I539">
        <v>17</v>
      </c>
    </row>
    <row r="540" spans="1:9" x14ac:dyDescent="0.25">
      <c r="A540" t="s">
        <v>104</v>
      </c>
      <c r="B540">
        <v>68544.800000000003</v>
      </c>
      <c r="C540">
        <v>68442.5</v>
      </c>
      <c r="D540">
        <v>68402.2</v>
      </c>
      <c r="E540">
        <v>68379.5</v>
      </c>
      <c r="F540">
        <v>857.976</v>
      </c>
      <c r="G540">
        <v>5.4028100000000003E-2</v>
      </c>
      <c r="H540">
        <v>0.95687299999999997</v>
      </c>
      <c r="I540">
        <v>11</v>
      </c>
    </row>
    <row r="541" spans="1:9" x14ac:dyDescent="0.25">
      <c r="A541" t="s">
        <v>104</v>
      </c>
      <c r="B541">
        <v>68914.600000000006</v>
      </c>
      <c r="C541">
        <v>68813.2</v>
      </c>
      <c r="D541">
        <v>68772.899999999994</v>
      </c>
      <c r="E541">
        <v>68749.8</v>
      </c>
      <c r="F541">
        <v>859.44399999999996</v>
      </c>
      <c r="G541">
        <v>5.4151699999999997E-2</v>
      </c>
      <c r="H541">
        <v>0.94512700000000005</v>
      </c>
      <c r="I541">
        <v>91</v>
      </c>
    </row>
    <row r="542" spans="1:9" x14ac:dyDescent="0.25">
      <c r="A542" t="s">
        <v>104</v>
      </c>
      <c r="B542">
        <v>69287.8</v>
      </c>
      <c r="C542">
        <v>68938.899999999994</v>
      </c>
      <c r="D542">
        <v>68898.399999999994</v>
      </c>
      <c r="E542">
        <v>68875.399999999994</v>
      </c>
      <c r="F542">
        <v>859.327</v>
      </c>
      <c r="G542">
        <v>5.3942900000000002E-2</v>
      </c>
      <c r="H542">
        <v>0.95903499999999997</v>
      </c>
      <c r="I542">
        <v>322</v>
      </c>
    </row>
    <row r="543" spans="1:9" x14ac:dyDescent="0.25">
      <c r="A543" t="s">
        <v>104</v>
      </c>
      <c r="B543">
        <v>68364.3</v>
      </c>
      <c r="C543">
        <v>68229.8</v>
      </c>
      <c r="D543">
        <v>68171.600000000006</v>
      </c>
      <c r="E543">
        <v>68148.7</v>
      </c>
      <c r="F543">
        <v>859.01</v>
      </c>
      <c r="G543">
        <v>5.4289900000000002E-2</v>
      </c>
      <c r="H543">
        <v>0.94323299999999999</v>
      </c>
      <c r="I543">
        <v>223</v>
      </c>
    </row>
    <row r="544" spans="1:9" x14ac:dyDescent="0.25">
      <c r="A544" t="s">
        <v>104</v>
      </c>
      <c r="B544">
        <v>71590.899999999994</v>
      </c>
      <c r="C544">
        <v>69366.600000000006</v>
      </c>
      <c r="D544">
        <v>69326.2</v>
      </c>
      <c r="E544">
        <v>69303.199999999997</v>
      </c>
      <c r="F544">
        <v>860</v>
      </c>
      <c r="G544">
        <v>5.3920299999999997E-2</v>
      </c>
      <c r="H544">
        <v>0.95902900000000002</v>
      </c>
      <c r="I544">
        <v>85</v>
      </c>
    </row>
    <row r="545" spans="1:25" x14ac:dyDescent="0.25">
      <c r="A545" t="s">
        <v>104</v>
      </c>
      <c r="B545">
        <v>69436.2</v>
      </c>
      <c r="C545">
        <v>68665.2</v>
      </c>
      <c r="D545">
        <v>68585.899999999994</v>
      </c>
      <c r="E545">
        <v>68562.899999999994</v>
      </c>
      <c r="F545">
        <v>858.654</v>
      </c>
      <c r="G545">
        <v>3.3012399999999997E-2</v>
      </c>
      <c r="H545">
        <v>0.93183700000000003</v>
      </c>
      <c r="I545">
        <v>65</v>
      </c>
    </row>
    <row r="546" spans="1:25" x14ac:dyDescent="0.25">
      <c r="A546" t="s">
        <v>104</v>
      </c>
      <c r="B546">
        <v>68910.600000000006</v>
      </c>
      <c r="C546">
        <v>68315.600000000006</v>
      </c>
      <c r="D546">
        <v>68261.899999999994</v>
      </c>
      <c r="E546">
        <v>68239.199999999997</v>
      </c>
      <c r="F546">
        <v>859.04700000000003</v>
      </c>
      <c r="G546">
        <v>5.4167600000000003E-2</v>
      </c>
      <c r="H546">
        <v>0.931836</v>
      </c>
      <c r="I546">
        <v>274</v>
      </c>
    </row>
    <row r="547" spans="1:25" x14ac:dyDescent="0.25">
      <c r="A547" t="s">
        <v>104</v>
      </c>
      <c r="B547">
        <v>69619</v>
      </c>
      <c r="C547">
        <v>68461</v>
      </c>
      <c r="D547">
        <v>68393.899999999994</v>
      </c>
      <c r="E547">
        <v>68371</v>
      </c>
      <c r="F547">
        <v>859.505</v>
      </c>
      <c r="G547">
        <v>5.4693800000000001E-2</v>
      </c>
      <c r="H547">
        <v>0.95911000000000002</v>
      </c>
      <c r="I547">
        <v>466</v>
      </c>
    </row>
    <row r="548" spans="1:25" x14ac:dyDescent="0.25">
      <c r="A548" t="s">
        <v>104</v>
      </c>
      <c r="B548">
        <v>68976.7</v>
      </c>
      <c r="C548">
        <v>68875.3</v>
      </c>
      <c r="D548">
        <v>68834.899999999994</v>
      </c>
      <c r="E548">
        <v>68812.100000000006</v>
      </c>
      <c r="F548">
        <v>859.75699999999995</v>
      </c>
      <c r="G548">
        <v>5.3927799999999998E-2</v>
      </c>
      <c r="H548">
        <v>0.93183300000000002</v>
      </c>
      <c r="I548">
        <v>368</v>
      </c>
    </row>
    <row r="549" spans="1:25" x14ac:dyDescent="0.25">
      <c r="A549" t="s">
        <v>104</v>
      </c>
      <c r="B549">
        <v>68011.199999999997</v>
      </c>
      <c r="C549">
        <v>67910</v>
      </c>
      <c r="D549">
        <v>67869.899999999994</v>
      </c>
      <c r="E549">
        <v>67847</v>
      </c>
      <c r="F549">
        <v>860.14200000000005</v>
      </c>
      <c r="G549">
        <v>5.39566E-2</v>
      </c>
      <c r="H549">
        <v>0.94423000000000001</v>
      </c>
      <c r="I549">
        <v>0</v>
      </c>
    </row>
    <row r="550" spans="1:25" x14ac:dyDescent="0.25">
      <c r="A550" t="s">
        <v>104</v>
      </c>
      <c r="B550">
        <v>69235.399999999994</v>
      </c>
      <c r="C550">
        <v>69132.899999999994</v>
      </c>
      <c r="D550">
        <v>69092.7</v>
      </c>
      <c r="E550">
        <v>69069.8</v>
      </c>
      <c r="F550">
        <v>859.09400000000005</v>
      </c>
      <c r="G550">
        <v>5.3927200000000002E-2</v>
      </c>
      <c r="H550">
        <v>0.95189800000000002</v>
      </c>
      <c r="I550">
        <v>556</v>
      </c>
    </row>
    <row r="551" spans="1:25" x14ac:dyDescent="0.25">
      <c r="A551" t="s">
        <v>104</v>
      </c>
      <c r="B551">
        <v>69931.5</v>
      </c>
      <c r="C551">
        <v>69824.5</v>
      </c>
      <c r="D551">
        <v>69784</v>
      </c>
      <c r="E551">
        <v>69760.600000000006</v>
      </c>
      <c r="F551">
        <v>859.84199999999998</v>
      </c>
      <c r="G551">
        <v>5.3995599999999998E-2</v>
      </c>
      <c r="H551">
        <v>0.93183000000000005</v>
      </c>
      <c r="I551">
        <v>0</v>
      </c>
    </row>
    <row r="552" spans="1:25" x14ac:dyDescent="0.25">
      <c r="A552" t="s">
        <v>104</v>
      </c>
      <c r="B552">
        <v>68809.5</v>
      </c>
      <c r="C552">
        <v>68707.3</v>
      </c>
      <c r="D552">
        <v>68667.100000000006</v>
      </c>
      <c r="E552">
        <v>68644.2</v>
      </c>
      <c r="F552">
        <v>859.45</v>
      </c>
      <c r="G552">
        <v>5.3915200000000003E-2</v>
      </c>
      <c r="H552">
        <v>0.931836</v>
      </c>
      <c r="I552">
        <v>0</v>
      </c>
    </row>
    <row r="553" spans="1:25" x14ac:dyDescent="0.25">
      <c r="A553" t="s">
        <v>104</v>
      </c>
      <c r="B553">
        <v>68870.399999999994</v>
      </c>
      <c r="C553">
        <v>68594.399999999994</v>
      </c>
      <c r="D553">
        <v>68541.399999999994</v>
      </c>
      <c r="E553">
        <v>68518.5</v>
      </c>
      <c r="F553">
        <v>860.12199999999996</v>
      </c>
      <c r="G553">
        <v>5.44749E-2</v>
      </c>
      <c r="H553">
        <v>0.95525000000000004</v>
      </c>
      <c r="I553">
        <v>629</v>
      </c>
    </row>
    <row r="554" spans="1:25" x14ac:dyDescent="0.25">
      <c r="A554" t="s">
        <v>104</v>
      </c>
      <c r="B554">
        <v>68252.7</v>
      </c>
      <c r="C554">
        <v>66817.2</v>
      </c>
      <c r="D554">
        <v>66777</v>
      </c>
      <c r="E554">
        <v>66754.3</v>
      </c>
      <c r="F554">
        <v>859.10799999999995</v>
      </c>
      <c r="G554">
        <v>5.5232400000000001E-2</v>
      </c>
      <c r="H554">
        <v>0.94492699999999996</v>
      </c>
      <c r="I554">
        <v>0</v>
      </c>
    </row>
    <row r="555" spans="1:25" x14ac:dyDescent="0.25">
      <c r="A555" t="s">
        <v>104</v>
      </c>
      <c r="B555">
        <v>69458.5</v>
      </c>
      <c r="C555">
        <v>68849</v>
      </c>
      <c r="D555">
        <v>68795.100000000006</v>
      </c>
      <c r="E555">
        <v>68772.2</v>
      </c>
      <c r="F555">
        <v>859.48299999999995</v>
      </c>
      <c r="G555">
        <v>5.4217399999999999E-2</v>
      </c>
      <c r="H555">
        <v>0.93183499999999997</v>
      </c>
      <c r="I555">
        <v>107</v>
      </c>
    </row>
    <row r="556" spans="1:25" x14ac:dyDescent="0.25">
      <c r="A556" t="s">
        <v>104</v>
      </c>
      <c r="B556">
        <v>68338.899999999994</v>
      </c>
      <c r="C556">
        <v>67742.3</v>
      </c>
      <c r="D556">
        <v>67678.899999999994</v>
      </c>
      <c r="E556">
        <v>67656.2</v>
      </c>
      <c r="F556">
        <v>859.00099999999998</v>
      </c>
      <c r="G556">
        <v>5.4473199999999999E-2</v>
      </c>
      <c r="H556">
        <v>0.93179900000000004</v>
      </c>
      <c r="I556">
        <v>197</v>
      </c>
    </row>
    <row r="557" spans="1:25" x14ac:dyDescent="0.25">
      <c r="A557" t="s">
        <v>104</v>
      </c>
      <c r="B557">
        <v>68854.100000000006</v>
      </c>
      <c r="C557">
        <v>68752.600000000006</v>
      </c>
      <c r="D557">
        <v>68702.3</v>
      </c>
      <c r="E557">
        <v>68679.3</v>
      </c>
      <c r="F557">
        <v>860.53800000000001</v>
      </c>
      <c r="G557">
        <v>5.4418800000000003E-2</v>
      </c>
      <c r="H557">
        <v>0.95903899999999997</v>
      </c>
      <c r="I557">
        <v>112</v>
      </c>
    </row>
    <row r="558" spans="1:25" x14ac:dyDescent="0.25">
      <c r="A558" t="s">
        <v>104</v>
      </c>
      <c r="B558">
        <v>69972.5</v>
      </c>
      <c r="C558">
        <v>69870</v>
      </c>
      <c r="D558">
        <v>69817.899999999994</v>
      </c>
      <c r="E558">
        <v>69794.899999999994</v>
      </c>
      <c r="F558">
        <v>860.524</v>
      </c>
      <c r="G558">
        <v>5.3918199999999999E-2</v>
      </c>
      <c r="H558">
        <v>0.95389500000000005</v>
      </c>
      <c r="I558">
        <v>0</v>
      </c>
    </row>
    <row r="559" spans="1:25" x14ac:dyDescent="0.25">
      <c r="A559" t="s">
        <v>104</v>
      </c>
      <c r="B559">
        <v>68691.199999999997</v>
      </c>
      <c r="C559">
        <v>68588.600000000006</v>
      </c>
      <c r="D559">
        <v>68542</v>
      </c>
      <c r="E559">
        <v>68519.100000000006</v>
      </c>
      <c r="F559">
        <v>859.27300000000002</v>
      </c>
      <c r="G559">
        <v>5.4093000000000002E-2</v>
      </c>
      <c r="H559">
        <v>0.94246600000000003</v>
      </c>
      <c r="I559">
        <v>66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69816</v>
      </c>
      <c r="C560">
        <v>69714.7</v>
      </c>
      <c r="D560">
        <v>69663.600000000006</v>
      </c>
      <c r="E560">
        <v>69640.600000000006</v>
      </c>
      <c r="F560">
        <v>867.15099999999995</v>
      </c>
      <c r="G560">
        <v>5.3914299999999998E-2</v>
      </c>
      <c r="H560">
        <v>0.95904199999999995</v>
      </c>
      <c r="I560">
        <v>0</v>
      </c>
      <c r="R560">
        <f>AVERAGE(B511:B560)</f>
        <v>68809.624000000011</v>
      </c>
      <c r="S560">
        <f>AVERAGE(C511:C560)</f>
        <v>68399.423999999999</v>
      </c>
      <c r="U560">
        <f>_xlfn.VAR.P(B511:B560)</f>
        <v>926758.19982399838</v>
      </c>
      <c r="V560">
        <f>_xlfn.VAR.P(C511:C560)</f>
        <v>663033.54342400003</v>
      </c>
      <c r="X560">
        <f>1.96*SQRT(U560)/50</f>
        <v>37.737166297664018</v>
      </c>
      <c r="Y560">
        <f>1.96*SQRT(V560)/50</f>
        <v>31.919333704935877</v>
      </c>
    </row>
    <row r="561" spans="1:9" x14ac:dyDescent="0.25">
      <c r="A561" t="s">
        <v>105</v>
      </c>
      <c r="B561">
        <v>3440465.3702699998</v>
      </c>
      <c r="C561" t="s">
        <v>36</v>
      </c>
    </row>
    <row r="562" spans="1:9" x14ac:dyDescent="0.25">
      <c r="A562" t="s">
        <v>38</v>
      </c>
      <c r="B562">
        <v>2553.27</v>
      </c>
      <c r="C562">
        <v>0</v>
      </c>
      <c r="D562">
        <v>0</v>
      </c>
      <c r="E562">
        <v>0</v>
      </c>
      <c r="F562">
        <v>0</v>
      </c>
      <c r="G562">
        <v>0.17907100000000001</v>
      </c>
      <c r="H562">
        <v>1</v>
      </c>
      <c r="I562">
        <v>0</v>
      </c>
    </row>
    <row r="563" spans="1:9" x14ac:dyDescent="0.25">
      <c r="A563" t="s">
        <v>38</v>
      </c>
      <c r="B563">
        <v>2552.29</v>
      </c>
      <c r="C563">
        <v>0</v>
      </c>
      <c r="D563">
        <v>0</v>
      </c>
      <c r="E563">
        <v>0</v>
      </c>
      <c r="F563">
        <v>0</v>
      </c>
      <c r="G563">
        <v>0.17893000000000001</v>
      </c>
      <c r="H563">
        <v>1</v>
      </c>
      <c r="I563">
        <v>0</v>
      </c>
    </row>
    <row r="564" spans="1:9" x14ac:dyDescent="0.25">
      <c r="A564" t="s">
        <v>38</v>
      </c>
      <c r="B564">
        <v>2546.04</v>
      </c>
      <c r="C564">
        <v>0</v>
      </c>
      <c r="D564">
        <v>0</v>
      </c>
      <c r="E564">
        <v>0</v>
      </c>
      <c r="F564">
        <v>0</v>
      </c>
      <c r="G564">
        <v>0.179037</v>
      </c>
      <c r="H564">
        <v>1</v>
      </c>
      <c r="I564">
        <v>0</v>
      </c>
    </row>
    <row r="565" spans="1:9" x14ac:dyDescent="0.25">
      <c r="A565" t="s">
        <v>38</v>
      </c>
      <c r="B565">
        <v>2532.7600000000002</v>
      </c>
      <c r="C565">
        <v>0</v>
      </c>
      <c r="D565">
        <v>0</v>
      </c>
      <c r="E565">
        <v>0</v>
      </c>
      <c r="F565">
        <v>0</v>
      </c>
      <c r="G565">
        <v>0.17907000000000001</v>
      </c>
      <c r="H565">
        <v>1</v>
      </c>
      <c r="I565">
        <v>0</v>
      </c>
    </row>
    <row r="566" spans="1:9" x14ac:dyDescent="0.25">
      <c r="A566" t="s">
        <v>38</v>
      </c>
      <c r="B566">
        <v>2532.58</v>
      </c>
      <c r="C566">
        <v>0</v>
      </c>
      <c r="D566">
        <v>0</v>
      </c>
      <c r="E566">
        <v>0</v>
      </c>
      <c r="F566">
        <v>0</v>
      </c>
      <c r="G566">
        <v>0.17896400000000001</v>
      </c>
      <c r="H566">
        <v>1</v>
      </c>
      <c r="I566">
        <v>0</v>
      </c>
    </row>
    <row r="567" spans="1:9" x14ac:dyDescent="0.25">
      <c r="A567" t="s">
        <v>38</v>
      </c>
      <c r="B567">
        <v>2532.73</v>
      </c>
      <c r="C567">
        <v>0</v>
      </c>
      <c r="D567">
        <v>0</v>
      </c>
      <c r="E567">
        <v>0</v>
      </c>
      <c r="F567">
        <v>0</v>
      </c>
      <c r="G567">
        <v>0.17910899999999999</v>
      </c>
      <c r="H567">
        <v>1</v>
      </c>
      <c r="I567">
        <v>0</v>
      </c>
    </row>
    <row r="568" spans="1:9" x14ac:dyDescent="0.25">
      <c r="A568" t="s">
        <v>38</v>
      </c>
      <c r="B568">
        <v>2531.5100000000002</v>
      </c>
      <c r="C568">
        <v>0</v>
      </c>
      <c r="D568">
        <v>0</v>
      </c>
      <c r="E568">
        <v>0</v>
      </c>
      <c r="F568">
        <v>0</v>
      </c>
      <c r="G568">
        <v>0.178897</v>
      </c>
      <c r="H568">
        <v>1</v>
      </c>
      <c r="I568">
        <v>0</v>
      </c>
    </row>
    <row r="569" spans="1:9" x14ac:dyDescent="0.25">
      <c r="A569" t="s">
        <v>38</v>
      </c>
      <c r="B569">
        <v>2530.2199999999998</v>
      </c>
      <c r="C569">
        <v>0</v>
      </c>
      <c r="D569">
        <v>0</v>
      </c>
      <c r="E569">
        <v>0</v>
      </c>
      <c r="F569">
        <v>0</v>
      </c>
      <c r="G569">
        <v>0.178897</v>
      </c>
      <c r="H569">
        <v>1</v>
      </c>
      <c r="I569">
        <v>0</v>
      </c>
    </row>
    <row r="570" spans="1:9" x14ac:dyDescent="0.25">
      <c r="A570" t="s">
        <v>38</v>
      </c>
      <c r="B570">
        <v>2527.2399999999998</v>
      </c>
      <c r="C570">
        <v>0</v>
      </c>
      <c r="D570">
        <v>0</v>
      </c>
      <c r="E570">
        <v>0</v>
      </c>
      <c r="F570">
        <v>0</v>
      </c>
      <c r="G570">
        <v>0.17899999999999999</v>
      </c>
      <c r="H570">
        <v>1</v>
      </c>
      <c r="I570">
        <v>0</v>
      </c>
    </row>
    <row r="571" spans="1:9" x14ac:dyDescent="0.25">
      <c r="A571" t="s">
        <v>38</v>
      </c>
      <c r="B571">
        <v>2530.4899999999998</v>
      </c>
      <c r="C571">
        <v>0</v>
      </c>
      <c r="D571">
        <v>0</v>
      </c>
      <c r="E571">
        <v>0</v>
      </c>
      <c r="F571">
        <v>0</v>
      </c>
      <c r="G571">
        <v>0.17899899999999999</v>
      </c>
      <c r="H571">
        <v>1</v>
      </c>
      <c r="I571">
        <v>0</v>
      </c>
    </row>
    <row r="572" spans="1:9" x14ac:dyDescent="0.25">
      <c r="A572" t="s">
        <v>38</v>
      </c>
      <c r="B572">
        <v>2541.35</v>
      </c>
      <c r="C572">
        <v>0</v>
      </c>
      <c r="D572">
        <v>0</v>
      </c>
      <c r="E572">
        <v>0</v>
      </c>
      <c r="F572">
        <v>0</v>
      </c>
      <c r="G572">
        <v>0.179149</v>
      </c>
      <c r="H572">
        <v>1</v>
      </c>
      <c r="I572">
        <v>0</v>
      </c>
    </row>
    <row r="573" spans="1:9" x14ac:dyDescent="0.25">
      <c r="A573" t="s">
        <v>38</v>
      </c>
      <c r="B573">
        <v>2556.2399999999998</v>
      </c>
      <c r="C573">
        <v>0</v>
      </c>
      <c r="D573">
        <v>0</v>
      </c>
      <c r="E573">
        <v>0</v>
      </c>
      <c r="F573">
        <v>0</v>
      </c>
      <c r="G573">
        <v>0.178897</v>
      </c>
      <c r="H573">
        <v>1</v>
      </c>
      <c r="I573">
        <v>0</v>
      </c>
    </row>
    <row r="574" spans="1:9" x14ac:dyDescent="0.25">
      <c r="A574" t="s">
        <v>38</v>
      </c>
      <c r="B574">
        <v>2548.9499999999998</v>
      </c>
      <c r="C574">
        <v>0</v>
      </c>
      <c r="D574">
        <v>0</v>
      </c>
      <c r="E574">
        <v>0</v>
      </c>
      <c r="F574">
        <v>0</v>
      </c>
      <c r="G574">
        <v>0.17893000000000001</v>
      </c>
      <c r="H574">
        <v>1</v>
      </c>
      <c r="I574">
        <v>0</v>
      </c>
    </row>
    <row r="575" spans="1:9" x14ac:dyDescent="0.25">
      <c r="A575" t="s">
        <v>38</v>
      </c>
      <c r="B575">
        <v>2546.61</v>
      </c>
      <c r="C575">
        <v>0</v>
      </c>
      <c r="D575">
        <v>0</v>
      </c>
      <c r="E575">
        <v>0</v>
      </c>
      <c r="F575">
        <v>0</v>
      </c>
      <c r="G575">
        <v>0.17907000000000001</v>
      </c>
      <c r="H575">
        <v>1</v>
      </c>
      <c r="I575">
        <v>0</v>
      </c>
    </row>
    <row r="576" spans="1:9" x14ac:dyDescent="0.25">
      <c r="A576" t="s">
        <v>38</v>
      </c>
      <c r="B576">
        <v>2540.1</v>
      </c>
      <c r="C576">
        <v>0</v>
      </c>
      <c r="D576">
        <v>0</v>
      </c>
      <c r="E576">
        <v>0</v>
      </c>
      <c r="F576">
        <v>0</v>
      </c>
      <c r="G576">
        <v>0.17896400000000001</v>
      </c>
      <c r="H576">
        <v>1</v>
      </c>
      <c r="I576">
        <v>0</v>
      </c>
    </row>
    <row r="577" spans="1:9" x14ac:dyDescent="0.25">
      <c r="A577" t="s">
        <v>38</v>
      </c>
      <c r="B577">
        <v>2537.94</v>
      </c>
      <c r="C577">
        <v>0</v>
      </c>
      <c r="D577">
        <v>0</v>
      </c>
      <c r="E577">
        <v>0</v>
      </c>
      <c r="F577">
        <v>0</v>
      </c>
      <c r="G577">
        <v>0.178897</v>
      </c>
      <c r="H577">
        <v>1</v>
      </c>
      <c r="I577">
        <v>0</v>
      </c>
    </row>
    <row r="578" spans="1:9" x14ac:dyDescent="0.25">
      <c r="A578" t="s">
        <v>38</v>
      </c>
      <c r="B578">
        <v>2526.98</v>
      </c>
      <c r="C578">
        <v>0</v>
      </c>
      <c r="D578">
        <v>0</v>
      </c>
      <c r="E578">
        <v>0</v>
      </c>
      <c r="F578">
        <v>0</v>
      </c>
      <c r="G578">
        <v>0.17716899999999999</v>
      </c>
      <c r="H578">
        <v>1</v>
      </c>
      <c r="I578">
        <v>0</v>
      </c>
    </row>
    <row r="579" spans="1:9" x14ac:dyDescent="0.25">
      <c r="A579" t="s">
        <v>38</v>
      </c>
      <c r="B579">
        <v>2914.79</v>
      </c>
      <c r="C579">
        <v>0</v>
      </c>
      <c r="D579">
        <v>0</v>
      </c>
      <c r="E579">
        <v>0</v>
      </c>
      <c r="F579">
        <v>0</v>
      </c>
      <c r="G579">
        <v>0.186393</v>
      </c>
      <c r="H579">
        <v>1</v>
      </c>
      <c r="I579">
        <v>0</v>
      </c>
    </row>
    <row r="580" spans="1:9" x14ac:dyDescent="0.25">
      <c r="A580" t="s">
        <v>38</v>
      </c>
      <c r="B580">
        <v>2525.19</v>
      </c>
      <c r="C580">
        <v>0</v>
      </c>
      <c r="D580">
        <v>0</v>
      </c>
      <c r="E580">
        <v>0</v>
      </c>
      <c r="F580">
        <v>0</v>
      </c>
      <c r="G580">
        <v>0.19542100000000001</v>
      </c>
      <c r="H580">
        <v>1</v>
      </c>
      <c r="I580">
        <v>0</v>
      </c>
    </row>
    <row r="581" spans="1:9" x14ac:dyDescent="0.25">
      <c r="A581" t="s">
        <v>38</v>
      </c>
      <c r="B581">
        <v>2527.8000000000002</v>
      </c>
      <c r="C581">
        <v>0</v>
      </c>
      <c r="D581">
        <v>0</v>
      </c>
      <c r="E581">
        <v>0</v>
      </c>
      <c r="F581">
        <v>0</v>
      </c>
      <c r="G581">
        <v>0.19434399999999999</v>
      </c>
      <c r="H581">
        <v>1</v>
      </c>
      <c r="I581">
        <v>0</v>
      </c>
    </row>
    <row r="582" spans="1:9" x14ac:dyDescent="0.25">
      <c r="A582" t="s">
        <v>38</v>
      </c>
      <c r="B582">
        <v>3691.43</v>
      </c>
      <c r="C582">
        <v>0</v>
      </c>
      <c r="D582">
        <v>0</v>
      </c>
      <c r="E582">
        <v>0</v>
      </c>
      <c r="F582">
        <v>0</v>
      </c>
      <c r="G582">
        <v>0.19434599999999999</v>
      </c>
      <c r="H582">
        <v>1</v>
      </c>
      <c r="I582">
        <v>0</v>
      </c>
    </row>
    <row r="583" spans="1:9" x14ac:dyDescent="0.25">
      <c r="A583" t="s">
        <v>38</v>
      </c>
      <c r="B583">
        <v>2532.64</v>
      </c>
      <c r="C583">
        <v>0</v>
      </c>
      <c r="D583">
        <v>0</v>
      </c>
      <c r="E583">
        <v>0</v>
      </c>
      <c r="F583">
        <v>0</v>
      </c>
      <c r="G583">
        <v>0.194414</v>
      </c>
      <c r="H583">
        <v>1</v>
      </c>
      <c r="I583">
        <v>0</v>
      </c>
    </row>
    <row r="584" spans="1:9" x14ac:dyDescent="0.25">
      <c r="A584" t="s">
        <v>38</v>
      </c>
      <c r="B584">
        <v>2521.4</v>
      </c>
      <c r="C584">
        <v>0</v>
      </c>
      <c r="D584">
        <v>0</v>
      </c>
      <c r="E584">
        <v>0</v>
      </c>
      <c r="F584">
        <v>0</v>
      </c>
      <c r="G584">
        <v>0.19661100000000001</v>
      </c>
      <c r="H584">
        <v>1</v>
      </c>
      <c r="I584">
        <v>0</v>
      </c>
    </row>
    <row r="585" spans="1:9" x14ac:dyDescent="0.25">
      <c r="A585" t="s">
        <v>38</v>
      </c>
      <c r="B585">
        <v>2520.98</v>
      </c>
      <c r="C585">
        <v>0</v>
      </c>
      <c r="D585">
        <v>0</v>
      </c>
      <c r="E585">
        <v>0</v>
      </c>
      <c r="F585">
        <v>0</v>
      </c>
      <c r="G585">
        <v>0.16911499999999999</v>
      </c>
      <c r="H585">
        <v>1</v>
      </c>
      <c r="I585">
        <v>0</v>
      </c>
    </row>
    <row r="586" spans="1:9" x14ac:dyDescent="0.25">
      <c r="A586" t="s">
        <v>38</v>
      </c>
      <c r="B586">
        <v>2530.83</v>
      </c>
      <c r="C586">
        <v>0</v>
      </c>
      <c r="D586">
        <v>0</v>
      </c>
      <c r="E586">
        <v>0</v>
      </c>
      <c r="F586">
        <v>0</v>
      </c>
      <c r="G586">
        <v>0.19434100000000001</v>
      </c>
      <c r="H586">
        <v>1</v>
      </c>
      <c r="I586">
        <v>0</v>
      </c>
    </row>
    <row r="587" spans="1:9" x14ac:dyDescent="0.25">
      <c r="A587" t="s">
        <v>38</v>
      </c>
      <c r="B587">
        <v>2520.71</v>
      </c>
      <c r="C587">
        <v>0</v>
      </c>
      <c r="D587">
        <v>0</v>
      </c>
      <c r="E587">
        <v>0</v>
      </c>
      <c r="F587">
        <v>0</v>
      </c>
      <c r="G587">
        <v>0.19542599999999999</v>
      </c>
      <c r="H587">
        <v>1</v>
      </c>
      <c r="I587">
        <v>0</v>
      </c>
    </row>
    <row r="588" spans="1:9" x14ac:dyDescent="0.25">
      <c r="A588" t="s">
        <v>38</v>
      </c>
      <c r="B588">
        <v>2519.59</v>
      </c>
      <c r="C588">
        <v>0</v>
      </c>
      <c r="D588">
        <v>0</v>
      </c>
      <c r="E588">
        <v>0</v>
      </c>
      <c r="F588">
        <v>0</v>
      </c>
      <c r="G588">
        <v>0.179476</v>
      </c>
      <c r="H588">
        <v>1</v>
      </c>
      <c r="I588">
        <v>0</v>
      </c>
    </row>
    <row r="589" spans="1:9" x14ac:dyDescent="0.25">
      <c r="A589" t="s">
        <v>38</v>
      </c>
      <c r="B589">
        <v>2522.39</v>
      </c>
      <c r="C589">
        <v>0</v>
      </c>
      <c r="D589">
        <v>0</v>
      </c>
      <c r="E589">
        <v>0</v>
      </c>
      <c r="F589">
        <v>0</v>
      </c>
      <c r="G589">
        <v>0.17968400000000001</v>
      </c>
      <c r="H589">
        <v>1</v>
      </c>
      <c r="I589">
        <v>0</v>
      </c>
    </row>
    <row r="590" spans="1:9" x14ac:dyDescent="0.25">
      <c r="A590" t="s">
        <v>38</v>
      </c>
      <c r="B590">
        <v>2530.27</v>
      </c>
      <c r="C590">
        <v>0</v>
      </c>
      <c r="D590">
        <v>0</v>
      </c>
      <c r="E590">
        <v>0</v>
      </c>
      <c r="F590">
        <v>0</v>
      </c>
      <c r="G590">
        <v>0.179476</v>
      </c>
      <c r="H590">
        <v>1</v>
      </c>
      <c r="I590">
        <v>0</v>
      </c>
    </row>
    <row r="591" spans="1:9" x14ac:dyDescent="0.25">
      <c r="A591" t="s">
        <v>38</v>
      </c>
      <c r="B591">
        <v>2529.39</v>
      </c>
      <c r="C591">
        <v>0</v>
      </c>
      <c r="D591">
        <v>0</v>
      </c>
      <c r="E591">
        <v>0</v>
      </c>
      <c r="F591">
        <v>0</v>
      </c>
      <c r="G591">
        <v>0.179476</v>
      </c>
      <c r="H591">
        <v>1</v>
      </c>
      <c r="I591">
        <v>0</v>
      </c>
    </row>
    <row r="592" spans="1:9" x14ac:dyDescent="0.25">
      <c r="A592" t="s">
        <v>38</v>
      </c>
      <c r="B592">
        <v>2520.62</v>
      </c>
      <c r="C592">
        <v>0</v>
      </c>
      <c r="D592">
        <v>0</v>
      </c>
      <c r="E592">
        <v>0</v>
      </c>
      <c r="F592">
        <v>0</v>
      </c>
      <c r="G592">
        <v>0.17984800000000001</v>
      </c>
      <c r="H592">
        <v>1</v>
      </c>
      <c r="I592">
        <v>0</v>
      </c>
    </row>
    <row r="593" spans="1:9" x14ac:dyDescent="0.25">
      <c r="A593" t="s">
        <v>38</v>
      </c>
      <c r="B593">
        <v>2520.13</v>
      </c>
      <c r="C593">
        <v>0</v>
      </c>
      <c r="D593">
        <v>0</v>
      </c>
      <c r="E593">
        <v>0</v>
      </c>
      <c r="F593">
        <v>0</v>
      </c>
      <c r="G593">
        <v>0.178897</v>
      </c>
      <c r="H593">
        <v>1</v>
      </c>
      <c r="I593">
        <v>0</v>
      </c>
    </row>
    <row r="594" spans="1:9" x14ac:dyDescent="0.25">
      <c r="A594" t="s">
        <v>38</v>
      </c>
      <c r="B594">
        <v>2529.27</v>
      </c>
      <c r="C594">
        <v>0</v>
      </c>
      <c r="D594">
        <v>0</v>
      </c>
      <c r="E594">
        <v>0</v>
      </c>
      <c r="F594">
        <v>0</v>
      </c>
      <c r="G594">
        <v>0.179148</v>
      </c>
      <c r="H594">
        <v>1</v>
      </c>
      <c r="I594">
        <v>0</v>
      </c>
    </row>
    <row r="595" spans="1:9" x14ac:dyDescent="0.25">
      <c r="A595" t="s">
        <v>38</v>
      </c>
      <c r="B595">
        <v>2528.06</v>
      </c>
      <c r="C595">
        <v>0</v>
      </c>
      <c r="D595">
        <v>0</v>
      </c>
      <c r="E595">
        <v>0</v>
      </c>
      <c r="F595">
        <v>0</v>
      </c>
      <c r="G595">
        <v>0.181254</v>
      </c>
      <c r="H595">
        <v>1</v>
      </c>
      <c r="I595">
        <v>0</v>
      </c>
    </row>
    <row r="596" spans="1:9" x14ac:dyDescent="0.25">
      <c r="A596" t="s">
        <v>38</v>
      </c>
      <c r="B596">
        <v>2520.59</v>
      </c>
      <c r="C596">
        <v>0</v>
      </c>
      <c r="D596">
        <v>0</v>
      </c>
      <c r="E596">
        <v>0</v>
      </c>
      <c r="F596">
        <v>0</v>
      </c>
      <c r="G596">
        <v>0.181254</v>
      </c>
      <c r="H596">
        <v>1</v>
      </c>
      <c r="I596">
        <v>0</v>
      </c>
    </row>
    <row r="597" spans="1:9" x14ac:dyDescent="0.25">
      <c r="A597" t="s">
        <v>38</v>
      </c>
      <c r="B597">
        <v>2523.1799999999998</v>
      </c>
      <c r="C597">
        <v>0</v>
      </c>
      <c r="D597">
        <v>0</v>
      </c>
      <c r="E597">
        <v>0</v>
      </c>
      <c r="F597">
        <v>0</v>
      </c>
      <c r="G597">
        <v>0.17846600000000001</v>
      </c>
      <c r="H597">
        <v>1</v>
      </c>
      <c r="I597">
        <v>0</v>
      </c>
    </row>
    <row r="598" spans="1:9" x14ac:dyDescent="0.25">
      <c r="A598" t="s">
        <v>38</v>
      </c>
      <c r="B598">
        <v>2538.8200000000002</v>
      </c>
      <c r="C598">
        <v>0</v>
      </c>
      <c r="D598">
        <v>0</v>
      </c>
      <c r="E598">
        <v>0</v>
      </c>
      <c r="F598">
        <v>0</v>
      </c>
      <c r="G598">
        <v>0.178479</v>
      </c>
      <c r="H598">
        <v>1</v>
      </c>
      <c r="I598">
        <v>0</v>
      </c>
    </row>
    <row r="599" spans="1:9" x14ac:dyDescent="0.25">
      <c r="A599" t="s">
        <v>38</v>
      </c>
      <c r="B599">
        <v>2528.1</v>
      </c>
      <c r="C599">
        <v>0</v>
      </c>
      <c r="D599">
        <v>0</v>
      </c>
      <c r="E599">
        <v>0</v>
      </c>
      <c r="F599">
        <v>0</v>
      </c>
      <c r="G599">
        <v>0.17846100000000001</v>
      </c>
      <c r="H599">
        <v>1</v>
      </c>
      <c r="I599">
        <v>0</v>
      </c>
    </row>
    <row r="600" spans="1:9" x14ac:dyDescent="0.25">
      <c r="A600" t="s">
        <v>38</v>
      </c>
      <c r="B600">
        <v>2520.16</v>
      </c>
      <c r="C600">
        <v>0</v>
      </c>
      <c r="D600">
        <v>0</v>
      </c>
      <c r="E600">
        <v>0</v>
      </c>
      <c r="F600">
        <v>0</v>
      </c>
      <c r="G600">
        <v>0.17846100000000001</v>
      </c>
      <c r="H600">
        <v>1</v>
      </c>
      <c r="I600">
        <v>0</v>
      </c>
    </row>
    <row r="601" spans="1:9" x14ac:dyDescent="0.25">
      <c r="A601" t="s">
        <v>38</v>
      </c>
      <c r="B601">
        <v>2523.94</v>
      </c>
      <c r="C601">
        <v>0</v>
      </c>
      <c r="D601">
        <v>0</v>
      </c>
      <c r="E601">
        <v>0</v>
      </c>
      <c r="F601">
        <v>0</v>
      </c>
      <c r="G601">
        <v>0.181335</v>
      </c>
      <c r="H601">
        <v>1</v>
      </c>
      <c r="I601">
        <v>0</v>
      </c>
    </row>
    <row r="602" spans="1:9" x14ac:dyDescent="0.25">
      <c r="A602" t="s">
        <v>38</v>
      </c>
      <c r="B602">
        <v>2538.0700000000002</v>
      </c>
      <c r="C602">
        <v>0</v>
      </c>
      <c r="D602">
        <v>0</v>
      </c>
      <c r="E602">
        <v>0</v>
      </c>
      <c r="F602">
        <v>0</v>
      </c>
      <c r="G602">
        <v>0.181336</v>
      </c>
      <c r="H602">
        <v>1</v>
      </c>
      <c r="I602">
        <v>0</v>
      </c>
    </row>
    <row r="603" spans="1:9" x14ac:dyDescent="0.25">
      <c r="A603" t="s">
        <v>38</v>
      </c>
      <c r="B603">
        <v>2543.36</v>
      </c>
      <c r="C603">
        <v>0</v>
      </c>
      <c r="D603">
        <v>0</v>
      </c>
      <c r="E603">
        <v>0</v>
      </c>
      <c r="F603">
        <v>0</v>
      </c>
      <c r="G603">
        <v>0.181667</v>
      </c>
      <c r="H603">
        <v>1</v>
      </c>
      <c r="I603">
        <v>0</v>
      </c>
    </row>
    <row r="604" spans="1:9" x14ac:dyDescent="0.25">
      <c r="A604" t="s">
        <v>38</v>
      </c>
      <c r="B604">
        <v>2562.1799999999998</v>
      </c>
      <c r="C604">
        <v>0</v>
      </c>
      <c r="D604">
        <v>0</v>
      </c>
      <c r="E604">
        <v>0</v>
      </c>
      <c r="F604">
        <v>0</v>
      </c>
      <c r="G604">
        <v>0.181255</v>
      </c>
      <c r="H604">
        <v>1</v>
      </c>
      <c r="I604">
        <v>0</v>
      </c>
    </row>
    <row r="605" spans="1:9" x14ac:dyDescent="0.25">
      <c r="A605" t="s">
        <v>38</v>
      </c>
      <c r="B605">
        <v>2548.9899999999998</v>
      </c>
      <c r="C605">
        <v>0</v>
      </c>
      <c r="D605">
        <v>0</v>
      </c>
      <c r="E605">
        <v>0</v>
      </c>
      <c r="F605">
        <v>0</v>
      </c>
      <c r="G605">
        <v>0.181254</v>
      </c>
      <c r="H605">
        <v>1</v>
      </c>
      <c r="I605">
        <v>0</v>
      </c>
    </row>
    <row r="606" spans="1:9" x14ac:dyDescent="0.25">
      <c r="A606" t="s">
        <v>38</v>
      </c>
      <c r="B606">
        <v>2552.06</v>
      </c>
      <c r="C606">
        <v>0</v>
      </c>
      <c r="D606">
        <v>0</v>
      </c>
      <c r="E606">
        <v>0</v>
      </c>
      <c r="F606">
        <v>0</v>
      </c>
      <c r="G606">
        <v>0.18141699999999999</v>
      </c>
      <c r="H606">
        <v>1</v>
      </c>
      <c r="I606">
        <v>0</v>
      </c>
    </row>
    <row r="607" spans="1:9" x14ac:dyDescent="0.25">
      <c r="A607" t="s">
        <v>38</v>
      </c>
      <c r="B607">
        <v>2541.16</v>
      </c>
      <c r="C607">
        <v>0</v>
      </c>
      <c r="D607">
        <v>0</v>
      </c>
      <c r="E607">
        <v>0</v>
      </c>
      <c r="F607">
        <v>0</v>
      </c>
      <c r="G607">
        <v>0.181255</v>
      </c>
      <c r="H607">
        <v>1</v>
      </c>
      <c r="I607">
        <v>0</v>
      </c>
    </row>
    <row r="608" spans="1:9" x14ac:dyDescent="0.25">
      <c r="A608" t="s">
        <v>38</v>
      </c>
      <c r="B608">
        <v>2537.2600000000002</v>
      </c>
      <c r="C608">
        <v>0</v>
      </c>
      <c r="D608">
        <v>0</v>
      </c>
      <c r="E608">
        <v>0</v>
      </c>
      <c r="F608">
        <v>0</v>
      </c>
      <c r="G608">
        <v>0.18166599999999999</v>
      </c>
      <c r="H608">
        <v>1</v>
      </c>
      <c r="I608">
        <v>0</v>
      </c>
    </row>
    <row r="609" spans="1:25" x14ac:dyDescent="0.25">
      <c r="A609" t="s">
        <v>38</v>
      </c>
      <c r="B609">
        <v>2523.42</v>
      </c>
      <c r="C609">
        <v>0</v>
      </c>
      <c r="D609">
        <v>0</v>
      </c>
      <c r="E609">
        <v>0</v>
      </c>
      <c r="F609">
        <v>0</v>
      </c>
      <c r="G609">
        <v>0.181667</v>
      </c>
      <c r="H609">
        <v>1</v>
      </c>
      <c r="I609">
        <v>0</v>
      </c>
    </row>
    <row r="610" spans="1:25" x14ac:dyDescent="0.25">
      <c r="A610" t="s">
        <v>38</v>
      </c>
      <c r="B610">
        <v>3036.15</v>
      </c>
      <c r="C610">
        <v>0</v>
      </c>
      <c r="D610">
        <v>0</v>
      </c>
      <c r="E610">
        <v>0</v>
      </c>
      <c r="F610">
        <v>0</v>
      </c>
      <c r="G610">
        <v>0.181503</v>
      </c>
      <c r="H610">
        <v>1</v>
      </c>
      <c r="I610">
        <v>0</v>
      </c>
    </row>
    <row r="611" spans="1:25" x14ac:dyDescent="0.25">
      <c r="A611" t="s">
        <v>38</v>
      </c>
      <c r="B611">
        <v>2519.9299999999998</v>
      </c>
      <c r="C611">
        <v>0</v>
      </c>
      <c r="D611">
        <v>0</v>
      </c>
      <c r="E611">
        <v>0</v>
      </c>
      <c r="F611">
        <v>0</v>
      </c>
      <c r="G611">
        <v>0.181255</v>
      </c>
      <c r="H611">
        <v>1</v>
      </c>
      <c r="I611">
        <v>0</v>
      </c>
    </row>
    <row r="612" spans="1:25" x14ac:dyDescent="0.25">
      <c r="A612" t="s">
        <v>38</v>
      </c>
      <c r="B612">
        <v>2526.69</v>
      </c>
      <c r="C612">
        <v>0</v>
      </c>
      <c r="D612">
        <v>0</v>
      </c>
      <c r="E612">
        <v>0</v>
      </c>
      <c r="F612">
        <v>0</v>
      </c>
      <c r="G612">
        <v>0.181335</v>
      </c>
      <c r="H612">
        <v>1</v>
      </c>
      <c r="I612">
        <v>0</v>
      </c>
    </row>
    <row r="613" spans="1:25" x14ac:dyDescent="0.25">
      <c r="A613" t="s">
        <v>38</v>
      </c>
      <c r="B613">
        <v>3611.9</v>
      </c>
      <c r="C613">
        <v>0</v>
      </c>
      <c r="D613">
        <v>0</v>
      </c>
      <c r="E613">
        <v>0</v>
      </c>
      <c r="F613">
        <v>0</v>
      </c>
      <c r="G613">
        <v>0.181334</v>
      </c>
      <c r="H613">
        <v>1</v>
      </c>
      <c r="I613">
        <v>0</v>
      </c>
    </row>
    <row r="614" spans="1:25" x14ac:dyDescent="0.25">
      <c r="A614" t="s">
        <v>38</v>
      </c>
      <c r="B614">
        <v>2530.77</v>
      </c>
      <c r="C614">
        <v>0</v>
      </c>
      <c r="D614">
        <v>0</v>
      </c>
      <c r="E614">
        <v>0</v>
      </c>
      <c r="F614">
        <v>0</v>
      </c>
      <c r="G614">
        <v>0.181334</v>
      </c>
      <c r="H614">
        <v>1</v>
      </c>
      <c r="I614">
        <v>0</v>
      </c>
    </row>
    <row r="615" spans="1:25" x14ac:dyDescent="0.25">
      <c r="A615" t="s">
        <v>38</v>
      </c>
      <c r="B615">
        <v>2522.4499999999998</v>
      </c>
      <c r="C615">
        <v>0</v>
      </c>
      <c r="D615">
        <v>0</v>
      </c>
      <c r="E615">
        <v>0</v>
      </c>
      <c r="F615">
        <v>0</v>
      </c>
      <c r="G615">
        <v>0.181254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2518.59</v>
      </c>
      <c r="C616">
        <v>0</v>
      </c>
      <c r="D616">
        <v>0</v>
      </c>
      <c r="E616">
        <v>0</v>
      </c>
      <c r="F616">
        <v>0</v>
      </c>
      <c r="G616">
        <v>0.181254</v>
      </c>
      <c r="H616">
        <v>1</v>
      </c>
      <c r="I616">
        <v>0</v>
      </c>
      <c r="R616">
        <f>AVERAGE(B567:B616)</f>
        <v>2594.0724</v>
      </c>
      <c r="S616">
        <f>AVERAGE(C567:C616)</f>
        <v>0</v>
      </c>
      <c r="U616">
        <f>_xlfn.VAR.P(B567:B616)</f>
        <v>54473.795722240015</v>
      </c>
      <c r="V616">
        <f>_xlfn.VAR.P(C567:C616)</f>
        <v>0</v>
      </c>
      <c r="X616">
        <f>1.96*SQRT(U616)/50</f>
        <v>9.1491318417991394</v>
      </c>
      <c r="Y616">
        <f>1.96*SQRT(V616)/50</f>
        <v>0</v>
      </c>
    </row>
    <row r="617" spans="1:25" x14ac:dyDescent="0.25">
      <c r="A617" t="s">
        <v>38</v>
      </c>
      <c r="B617">
        <v>129706.39187799999</v>
      </c>
      <c r="C617" t="s">
        <v>36</v>
      </c>
    </row>
    <row r="618" spans="1:25" x14ac:dyDescent="0.25">
      <c r="A618" t="s">
        <v>39</v>
      </c>
      <c r="B618">
        <v>2562.5300000000002</v>
      </c>
      <c r="C618">
        <v>2559.91</v>
      </c>
      <c r="D618">
        <v>2450.2199999999998</v>
      </c>
      <c r="E618">
        <v>1678.23</v>
      </c>
      <c r="F618">
        <v>0</v>
      </c>
      <c r="G618">
        <v>0.18141699999999999</v>
      </c>
      <c r="H618">
        <v>1</v>
      </c>
      <c r="I618">
        <v>0</v>
      </c>
    </row>
    <row r="619" spans="1:25" x14ac:dyDescent="0.25">
      <c r="A619" t="s">
        <v>39</v>
      </c>
      <c r="B619">
        <v>2565.87</v>
      </c>
      <c r="C619">
        <v>2563.2199999999998</v>
      </c>
      <c r="D619">
        <v>2448.52</v>
      </c>
      <c r="E619">
        <v>1676.82</v>
      </c>
      <c r="F619">
        <v>0</v>
      </c>
      <c r="G619">
        <v>0.181254</v>
      </c>
      <c r="H619">
        <v>1</v>
      </c>
      <c r="I619">
        <v>0</v>
      </c>
    </row>
    <row r="620" spans="1:25" x14ac:dyDescent="0.25">
      <c r="A620" t="s">
        <v>39</v>
      </c>
      <c r="B620">
        <v>2558.36</v>
      </c>
      <c r="C620">
        <v>2555.58</v>
      </c>
      <c r="D620">
        <v>2449.75</v>
      </c>
      <c r="E620">
        <v>1677.24</v>
      </c>
      <c r="F620">
        <v>0</v>
      </c>
      <c r="G620">
        <v>0.181335</v>
      </c>
      <c r="H620">
        <v>1</v>
      </c>
      <c r="I620">
        <v>0</v>
      </c>
    </row>
    <row r="621" spans="1:25" x14ac:dyDescent="0.25">
      <c r="A621" t="s">
        <v>39</v>
      </c>
      <c r="B621">
        <v>2555.85</v>
      </c>
      <c r="C621">
        <v>2553.1999999999998</v>
      </c>
      <c r="D621">
        <v>2447.73</v>
      </c>
      <c r="E621">
        <v>1676.95</v>
      </c>
      <c r="F621">
        <v>0</v>
      </c>
      <c r="G621">
        <v>0.17957999999999999</v>
      </c>
      <c r="H621">
        <v>1</v>
      </c>
      <c r="I621">
        <v>0</v>
      </c>
    </row>
    <row r="622" spans="1:25" x14ac:dyDescent="0.25">
      <c r="A622" t="s">
        <v>39</v>
      </c>
      <c r="B622">
        <v>2563.96</v>
      </c>
      <c r="C622">
        <v>2561.21</v>
      </c>
      <c r="D622">
        <v>2450.75</v>
      </c>
      <c r="E622">
        <v>1678.84</v>
      </c>
      <c r="F622">
        <v>0</v>
      </c>
      <c r="G622">
        <v>0.19344600000000001</v>
      </c>
      <c r="H622">
        <v>1</v>
      </c>
      <c r="I622">
        <v>0</v>
      </c>
    </row>
    <row r="623" spans="1:25" x14ac:dyDescent="0.25">
      <c r="A623" t="s">
        <v>39</v>
      </c>
      <c r="B623">
        <v>2567.67</v>
      </c>
      <c r="C623">
        <v>2565</v>
      </c>
      <c r="D623">
        <v>2449.02</v>
      </c>
      <c r="E623">
        <v>1677.13</v>
      </c>
      <c r="F623">
        <v>0</v>
      </c>
      <c r="G623">
        <v>0.17952699999999999</v>
      </c>
      <c r="H623">
        <v>1</v>
      </c>
      <c r="I623">
        <v>0</v>
      </c>
    </row>
    <row r="624" spans="1:25" x14ac:dyDescent="0.25">
      <c r="A624" t="s">
        <v>39</v>
      </c>
      <c r="B624">
        <v>2555.5500000000002</v>
      </c>
      <c r="C624">
        <v>2552.7800000000002</v>
      </c>
      <c r="D624">
        <v>2447.9699999999998</v>
      </c>
      <c r="E624">
        <v>1676.85</v>
      </c>
      <c r="F624">
        <v>0</v>
      </c>
      <c r="G624">
        <v>0.18584600000000001</v>
      </c>
      <c r="H624">
        <v>1</v>
      </c>
      <c r="I624">
        <v>0</v>
      </c>
    </row>
    <row r="625" spans="1:9" x14ac:dyDescent="0.25">
      <c r="A625" t="s">
        <v>39</v>
      </c>
      <c r="B625">
        <v>2555.33</v>
      </c>
      <c r="C625">
        <v>2552.67</v>
      </c>
      <c r="D625">
        <v>2447.08</v>
      </c>
      <c r="E625">
        <v>1676.97</v>
      </c>
      <c r="F625">
        <v>0</v>
      </c>
      <c r="G625">
        <v>0.186636</v>
      </c>
      <c r="H625">
        <v>1</v>
      </c>
      <c r="I625">
        <v>0</v>
      </c>
    </row>
    <row r="626" spans="1:9" x14ac:dyDescent="0.25">
      <c r="A626" t="s">
        <v>39</v>
      </c>
      <c r="B626">
        <v>2575.04</v>
      </c>
      <c r="C626">
        <v>2572.27</v>
      </c>
      <c r="D626">
        <v>2450.4699999999998</v>
      </c>
      <c r="E626">
        <v>1679.65</v>
      </c>
      <c r="F626">
        <v>0</v>
      </c>
      <c r="G626">
        <v>0.21636</v>
      </c>
      <c r="H626">
        <v>1</v>
      </c>
      <c r="I626">
        <v>0</v>
      </c>
    </row>
    <row r="627" spans="1:9" x14ac:dyDescent="0.25">
      <c r="A627" t="s">
        <v>39</v>
      </c>
      <c r="B627">
        <v>2551.09</v>
      </c>
      <c r="C627">
        <v>2548.4499999999998</v>
      </c>
      <c r="D627">
        <v>2447.48</v>
      </c>
      <c r="E627">
        <v>1676.9</v>
      </c>
      <c r="F627">
        <v>0</v>
      </c>
      <c r="G627">
        <v>0.17846100000000001</v>
      </c>
      <c r="H627">
        <v>1</v>
      </c>
      <c r="I627">
        <v>0</v>
      </c>
    </row>
    <row r="628" spans="1:9" x14ac:dyDescent="0.25">
      <c r="A628" t="s">
        <v>39</v>
      </c>
      <c r="B628">
        <v>2556.6</v>
      </c>
      <c r="C628">
        <v>2553.85</v>
      </c>
      <c r="D628">
        <v>2448.65</v>
      </c>
      <c r="E628">
        <v>1677.86</v>
      </c>
      <c r="F628">
        <v>0</v>
      </c>
      <c r="G628">
        <v>0.17846100000000001</v>
      </c>
      <c r="H628">
        <v>1</v>
      </c>
      <c r="I628">
        <v>0</v>
      </c>
    </row>
    <row r="629" spans="1:9" x14ac:dyDescent="0.25">
      <c r="A629" t="s">
        <v>39</v>
      </c>
      <c r="B629">
        <v>2555.92</v>
      </c>
      <c r="C629">
        <v>2553.25</v>
      </c>
      <c r="D629">
        <v>2447.42</v>
      </c>
      <c r="E629">
        <v>1676.74</v>
      </c>
      <c r="F629">
        <v>0</v>
      </c>
      <c r="G629">
        <v>0.17846100000000001</v>
      </c>
      <c r="H629">
        <v>1</v>
      </c>
      <c r="I629">
        <v>0</v>
      </c>
    </row>
    <row r="630" spans="1:9" x14ac:dyDescent="0.25">
      <c r="A630" t="s">
        <v>39</v>
      </c>
      <c r="B630">
        <v>2575.15</v>
      </c>
      <c r="C630">
        <v>2562.87</v>
      </c>
      <c r="D630">
        <v>2450.16</v>
      </c>
      <c r="E630">
        <v>1678.56</v>
      </c>
      <c r="F630">
        <v>0</v>
      </c>
      <c r="G630">
        <v>0.17846600000000001</v>
      </c>
      <c r="H630">
        <v>1</v>
      </c>
      <c r="I630">
        <v>0</v>
      </c>
    </row>
    <row r="631" spans="1:9" x14ac:dyDescent="0.25">
      <c r="A631" t="s">
        <v>39</v>
      </c>
      <c r="B631">
        <v>2558.16</v>
      </c>
      <c r="C631">
        <v>2555.5100000000002</v>
      </c>
      <c r="D631">
        <v>2447.63</v>
      </c>
      <c r="E631">
        <v>1676.71</v>
      </c>
      <c r="F631">
        <v>0</v>
      </c>
      <c r="G631">
        <v>0.185974</v>
      </c>
      <c r="H631">
        <v>1</v>
      </c>
      <c r="I631">
        <v>0</v>
      </c>
    </row>
    <row r="632" spans="1:9" x14ac:dyDescent="0.25">
      <c r="A632" t="s">
        <v>39</v>
      </c>
      <c r="B632">
        <v>2556.11</v>
      </c>
      <c r="C632">
        <v>2553.34</v>
      </c>
      <c r="D632">
        <v>2448.4299999999998</v>
      </c>
      <c r="E632">
        <v>1677.2</v>
      </c>
      <c r="F632">
        <v>0</v>
      </c>
      <c r="G632">
        <v>0.186637</v>
      </c>
      <c r="H632">
        <v>1</v>
      </c>
      <c r="I632">
        <v>0</v>
      </c>
    </row>
    <row r="633" spans="1:9" x14ac:dyDescent="0.25">
      <c r="A633" t="s">
        <v>39</v>
      </c>
      <c r="B633">
        <v>4002.5</v>
      </c>
      <c r="C633">
        <v>2560.48</v>
      </c>
      <c r="D633">
        <v>2446.56</v>
      </c>
      <c r="E633">
        <v>1676.9</v>
      </c>
      <c r="F633">
        <v>0</v>
      </c>
      <c r="G633">
        <v>0.18584400000000001</v>
      </c>
      <c r="H633">
        <v>1</v>
      </c>
      <c r="I633">
        <v>0</v>
      </c>
    </row>
    <row r="634" spans="1:9" x14ac:dyDescent="0.25">
      <c r="A634" t="s">
        <v>39</v>
      </c>
      <c r="B634">
        <v>2573.7800000000002</v>
      </c>
      <c r="C634">
        <v>2568.9699999999998</v>
      </c>
      <c r="D634">
        <v>2447.9899999999998</v>
      </c>
      <c r="E634">
        <v>1677.65</v>
      </c>
      <c r="F634">
        <v>0</v>
      </c>
      <c r="G634">
        <v>0.18610699999999999</v>
      </c>
      <c r="H634">
        <v>1</v>
      </c>
      <c r="I634">
        <v>0</v>
      </c>
    </row>
    <row r="635" spans="1:9" x14ac:dyDescent="0.25">
      <c r="A635" t="s">
        <v>39</v>
      </c>
      <c r="B635">
        <v>2557.35</v>
      </c>
      <c r="C635">
        <v>2554.56</v>
      </c>
      <c r="D635">
        <v>2448.3000000000002</v>
      </c>
      <c r="E635">
        <v>1677.32</v>
      </c>
      <c r="F635">
        <v>0</v>
      </c>
      <c r="G635">
        <v>0.185975</v>
      </c>
      <c r="H635">
        <v>1</v>
      </c>
      <c r="I635">
        <v>0</v>
      </c>
    </row>
    <row r="636" spans="1:9" x14ac:dyDescent="0.25">
      <c r="A636" t="s">
        <v>39</v>
      </c>
      <c r="B636">
        <v>2556.85</v>
      </c>
      <c r="C636">
        <v>2554.1999999999998</v>
      </c>
      <c r="D636">
        <v>2448.5100000000002</v>
      </c>
      <c r="E636">
        <v>1677.63</v>
      </c>
      <c r="F636">
        <v>0</v>
      </c>
      <c r="G636">
        <v>0.18578900000000001</v>
      </c>
      <c r="H636">
        <v>1</v>
      </c>
      <c r="I636">
        <v>0</v>
      </c>
    </row>
    <row r="637" spans="1:9" x14ac:dyDescent="0.25">
      <c r="A637" t="s">
        <v>39</v>
      </c>
      <c r="B637">
        <v>2563.16</v>
      </c>
      <c r="C637">
        <v>2560.09</v>
      </c>
      <c r="D637">
        <v>2450.1</v>
      </c>
      <c r="E637">
        <v>1678.25</v>
      </c>
      <c r="F637">
        <v>0</v>
      </c>
      <c r="G637">
        <v>0.186635</v>
      </c>
      <c r="H637">
        <v>1</v>
      </c>
      <c r="I637">
        <v>0</v>
      </c>
    </row>
    <row r="638" spans="1:9" x14ac:dyDescent="0.25">
      <c r="A638" t="s">
        <v>39</v>
      </c>
      <c r="B638">
        <v>2579.7600000000002</v>
      </c>
      <c r="C638">
        <v>2576.27</v>
      </c>
      <c r="D638">
        <v>2448.35</v>
      </c>
      <c r="E638">
        <v>1676.38</v>
      </c>
      <c r="F638">
        <v>0</v>
      </c>
      <c r="G638">
        <v>0.18584500000000001</v>
      </c>
      <c r="H638">
        <v>1</v>
      </c>
      <c r="I638">
        <v>0</v>
      </c>
    </row>
    <row r="639" spans="1:9" x14ac:dyDescent="0.25">
      <c r="A639" t="s">
        <v>39</v>
      </c>
      <c r="B639">
        <v>2557.09</v>
      </c>
      <c r="C639">
        <v>2554.3200000000002</v>
      </c>
      <c r="D639">
        <v>2447.29</v>
      </c>
      <c r="E639">
        <v>1676.88</v>
      </c>
      <c r="F639">
        <v>0</v>
      </c>
      <c r="G639">
        <v>0.15545999999999999</v>
      </c>
      <c r="H639">
        <v>1</v>
      </c>
      <c r="I639">
        <v>0</v>
      </c>
    </row>
    <row r="640" spans="1:9" x14ac:dyDescent="0.25">
      <c r="A640" t="s">
        <v>39</v>
      </c>
      <c r="B640">
        <v>2557.5300000000002</v>
      </c>
      <c r="C640">
        <v>2554.9</v>
      </c>
      <c r="D640">
        <v>2449.73</v>
      </c>
      <c r="E640">
        <v>1677.43</v>
      </c>
      <c r="F640">
        <v>0</v>
      </c>
      <c r="G640">
        <v>0.18584500000000001</v>
      </c>
      <c r="H640">
        <v>1</v>
      </c>
      <c r="I640">
        <v>0</v>
      </c>
    </row>
    <row r="641" spans="1:9" x14ac:dyDescent="0.25">
      <c r="A641" t="s">
        <v>39</v>
      </c>
      <c r="B641">
        <v>2563.84</v>
      </c>
      <c r="C641">
        <v>2560.88</v>
      </c>
      <c r="D641">
        <v>2450.98</v>
      </c>
      <c r="E641">
        <v>1678.97</v>
      </c>
      <c r="F641">
        <v>0</v>
      </c>
      <c r="G641">
        <v>0.17887900000000001</v>
      </c>
      <c r="H641">
        <v>1</v>
      </c>
      <c r="I641">
        <v>0</v>
      </c>
    </row>
    <row r="642" spans="1:9" x14ac:dyDescent="0.25">
      <c r="A642" t="s">
        <v>39</v>
      </c>
      <c r="B642">
        <v>2577.1799999999998</v>
      </c>
      <c r="C642">
        <v>2573.4899999999998</v>
      </c>
      <c r="D642">
        <v>2450.06</v>
      </c>
      <c r="E642">
        <v>1677.43</v>
      </c>
      <c r="F642">
        <v>0</v>
      </c>
      <c r="G642">
        <v>0.17887900000000001</v>
      </c>
      <c r="H642">
        <v>1</v>
      </c>
      <c r="I642">
        <v>0</v>
      </c>
    </row>
    <row r="643" spans="1:9" x14ac:dyDescent="0.25">
      <c r="A643" t="s">
        <v>39</v>
      </c>
      <c r="B643">
        <v>2557.33</v>
      </c>
      <c r="C643">
        <v>2554.54</v>
      </c>
      <c r="D643">
        <v>2447.58</v>
      </c>
      <c r="E643">
        <v>1676.93</v>
      </c>
      <c r="F643">
        <v>0</v>
      </c>
      <c r="G643">
        <v>0.178788</v>
      </c>
      <c r="H643">
        <v>1</v>
      </c>
      <c r="I643">
        <v>0</v>
      </c>
    </row>
    <row r="644" spans="1:9" x14ac:dyDescent="0.25">
      <c r="A644" t="s">
        <v>39</v>
      </c>
      <c r="B644">
        <v>2556.87</v>
      </c>
      <c r="C644">
        <v>2554.2199999999998</v>
      </c>
      <c r="D644">
        <v>2448.92</v>
      </c>
      <c r="E644">
        <v>1677.28</v>
      </c>
      <c r="F644">
        <v>0</v>
      </c>
      <c r="G644">
        <v>0.17888000000000001</v>
      </c>
      <c r="H644">
        <v>1</v>
      </c>
      <c r="I644">
        <v>0</v>
      </c>
    </row>
    <row r="645" spans="1:9" x14ac:dyDescent="0.25">
      <c r="A645" t="s">
        <v>39</v>
      </c>
      <c r="B645">
        <v>3064.9</v>
      </c>
      <c r="C645">
        <v>2560.2600000000002</v>
      </c>
      <c r="D645">
        <v>2450.13</v>
      </c>
      <c r="E645">
        <v>1678.78</v>
      </c>
      <c r="F645">
        <v>0</v>
      </c>
      <c r="G645">
        <v>0.178788</v>
      </c>
      <c r="H645">
        <v>1</v>
      </c>
      <c r="I645">
        <v>0</v>
      </c>
    </row>
    <row r="646" spans="1:9" x14ac:dyDescent="0.25">
      <c r="A646" t="s">
        <v>39</v>
      </c>
      <c r="B646">
        <v>2552.9</v>
      </c>
      <c r="C646">
        <v>2549.31</v>
      </c>
      <c r="D646">
        <v>2447.0700000000002</v>
      </c>
      <c r="E646">
        <v>1677.43</v>
      </c>
      <c r="F646">
        <v>0</v>
      </c>
      <c r="G646">
        <v>0.178788</v>
      </c>
      <c r="H646">
        <v>1</v>
      </c>
      <c r="I646">
        <v>0</v>
      </c>
    </row>
    <row r="647" spans="1:9" x14ac:dyDescent="0.25">
      <c r="A647" t="s">
        <v>39</v>
      </c>
      <c r="B647">
        <v>2555.9299999999998</v>
      </c>
      <c r="C647">
        <v>2553.16</v>
      </c>
      <c r="D647">
        <v>2447.7800000000002</v>
      </c>
      <c r="E647">
        <v>1677.35</v>
      </c>
      <c r="F647">
        <v>0</v>
      </c>
      <c r="G647">
        <v>0.178818</v>
      </c>
      <c r="H647">
        <v>1</v>
      </c>
      <c r="I647">
        <v>0</v>
      </c>
    </row>
    <row r="648" spans="1:9" x14ac:dyDescent="0.25">
      <c r="A648" t="s">
        <v>39</v>
      </c>
      <c r="B648">
        <v>3653.32</v>
      </c>
      <c r="C648">
        <v>2555.2199999999998</v>
      </c>
      <c r="D648">
        <v>2449.0100000000002</v>
      </c>
      <c r="E648">
        <v>1677.64</v>
      </c>
      <c r="F648">
        <v>0</v>
      </c>
      <c r="G648">
        <v>0.178818</v>
      </c>
      <c r="H648">
        <v>1</v>
      </c>
      <c r="I648">
        <v>0</v>
      </c>
    </row>
    <row r="649" spans="1:9" x14ac:dyDescent="0.25">
      <c r="A649" t="s">
        <v>39</v>
      </c>
      <c r="B649">
        <v>2578.13</v>
      </c>
      <c r="C649">
        <v>2573.19</v>
      </c>
      <c r="D649">
        <v>2450.08</v>
      </c>
      <c r="E649">
        <v>1676.96</v>
      </c>
      <c r="F649">
        <v>0</v>
      </c>
      <c r="G649">
        <v>0.17894099999999999</v>
      </c>
      <c r="H649">
        <v>1</v>
      </c>
      <c r="I649">
        <v>0</v>
      </c>
    </row>
    <row r="650" spans="1:9" x14ac:dyDescent="0.25">
      <c r="A650" t="s">
        <v>39</v>
      </c>
      <c r="B650">
        <v>2551.0300000000002</v>
      </c>
      <c r="C650">
        <v>2548.35</v>
      </c>
      <c r="D650">
        <v>2447.87</v>
      </c>
      <c r="E650">
        <v>1676.64</v>
      </c>
      <c r="F650">
        <v>0</v>
      </c>
      <c r="G650">
        <v>0.178788</v>
      </c>
      <c r="H650">
        <v>1</v>
      </c>
      <c r="I650">
        <v>0</v>
      </c>
    </row>
    <row r="651" spans="1:9" x14ac:dyDescent="0.25">
      <c r="A651" t="s">
        <v>39</v>
      </c>
      <c r="B651">
        <v>2556.48</v>
      </c>
      <c r="C651">
        <v>2553.73</v>
      </c>
      <c r="D651">
        <v>2448.46</v>
      </c>
      <c r="E651">
        <v>1677.54</v>
      </c>
      <c r="F651">
        <v>0</v>
      </c>
      <c r="G651">
        <v>0.178817</v>
      </c>
      <c r="H651">
        <v>1</v>
      </c>
      <c r="I651">
        <v>0</v>
      </c>
    </row>
    <row r="652" spans="1:9" x14ac:dyDescent="0.25">
      <c r="A652" t="s">
        <v>39</v>
      </c>
      <c r="B652">
        <v>2570.7600000000002</v>
      </c>
      <c r="C652">
        <v>2568.0100000000002</v>
      </c>
      <c r="D652">
        <v>2452.11</v>
      </c>
      <c r="E652">
        <v>1679.44</v>
      </c>
      <c r="F652">
        <v>0</v>
      </c>
      <c r="G652">
        <v>0.178818</v>
      </c>
      <c r="H652">
        <v>1</v>
      </c>
      <c r="I652">
        <v>0</v>
      </c>
    </row>
    <row r="653" spans="1:9" x14ac:dyDescent="0.25">
      <c r="A653" t="s">
        <v>39</v>
      </c>
      <c r="B653">
        <v>2572.65</v>
      </c>
      <c r="C653">
        <v>2569.96</v>
      </c>
      <c r="D653">
        <v>2449.5300000000002</v>
      </c>
      <c r="E653">
        <v>1676.48</v>
      </c>
      <c r="F653">
        <v>0</v>
      </c>
      <c r="G653">
        <v>0.178788</v>
      </c>
      <c r="H653">
        <v>1</v>
      </c>
      <c r="I653">
        <v>0</v>
      </c>
    </row>
    <row r="654" spans="1:9" x14ac:dyDescent="0.25">
      <c r="A654" t="s">
        <v>39</v>
      </c>
      <c r="B654">
        <v>2551.21</v>
      </c>
      <c r="C654">
        <v>2548.54</v>
      </c>
      <c r="D654">
        <v>2447.58</v>
      </c>
      <c r="E654">
        <v>1676.77</v>
      </c>
      <c r="F654">
        <v>0</v>
      </c>
      <c r="G654">
        <v>0.178818</v>
      </c>
      <c r="H654">
        <v>1</v>
      </c>
      <c r="I654">
        <v>0</v>
      </c>
    </row>
    <row r="655" spans="1:9" x14ac:dyDescent="0.25">
      <c r="A655" t="s">
        <v>39</v>
      </c>
      <c r="B655">
        <v>2555.94</v>
      </c>
      <c r="C655">
        <v>2553.17</v>
      </c>
      <c r="D655">
        <v>2447.87</v>
      </c>
      <c r="E655">
        <v>1676.96</v>
      </c>
      <c r="F655">
        <v>0</v>
      </c>
      <c r="G655">
        <v>0.178818</v>
      </c>
      <c r="H655">
        <v>1</v>
      </c>
      <c r="I655">
        <v>0</v>
      </c>
    </row>
    <row r="656" spans="1:9" x14ac:dyDescent="0.25">
      <c r="A656" t="s">
        <v>39</v>
      </c>
      <c r="B656">
        <v>2583.61</v>
      </c>
      <c r="C656">
        <v>2579.7399999999998</v>
      </c>
      <c r="D656">
        <v>2451.09</v>
      </c>
      <c r="E656">
        <v>1677.74</v>
      </c>
      <c r="F656">
        <v>0</v>
      </c>
      <c r="G656">
        <v>0.178788</v>
      </c>
      <c r="H656">
        <v>1</v>
      </c>
      <c r="I656">
        <v>0</v>
      </c>
    </row>
    <row r="657" spans="1:25" x14ac:dyDescent="0.25">
      <c r="A657" t="s">
        <v>39</v>
      </c>
      <c r="B657">
        <v>2569.37</v>
      </c>
      <c r="C657">
        <v>2566.69</v>
      </c>
      <c r="D657">
        <v>2447.31</v>
      </c>
      <c r="E657">
        <v>1676.69</v>
      </c>
      <c r="F657">
        <v>0</v>
      </c>
      <c r="G657">
        <v>0.178976</v>
      </c>
      <c r="H657">
        <v>1</v>
      </c>
      <c r="I657">
        <v>0</v>
      </c>
    </row>
    <row r="658" spans="1:25" x14ac:dyDescent="0.25">
      <c r="A658" t="s">
        <v>39</v>
      </c>
      <c r="B658">
        <v>2552.9</v>
      </c>
      <c r="C658">
        <v>2550.2199999999998</v>
      </c>
      <c r="D658">
        <v>2449.88</v>
      </c>
      <c r="E658">
        <v>1677.35</v>
      </c>
      <c r="F658">
        <v>0</v>
      </c>
      <c r="G658">
        <v>0.178788</v>
      </c>
      <c r="H658">
        <v>1</v>
      </c>
      <c r="I658">
        <v>0</v>
      </c>
    </row>
    <row r="659" spans="1:25" x14ac:dyDescent="0.25">
      <c r="A659" t="s">
        <v>39</v>
      </c>
      <c r="B659">
        <v>2562.5700000000002</v>
      </c>
      <c r="C659">
        <v>2559.79</v>
      </c>
      <c r="D659">
        <v>2448.6999999999998</v>
      </c>
      <c r="E659">
        <v>1677.28</v>
      </c>
      <c r="F659">
        <v>0</v>
      </c>
      <c r="G659">
        <v>0.178788</v>
      </c>
      <c r="H659">
        <v>1</v>
      </c>
      <c r="I659">
        <v>0</v>
      </c>
    </row>
    <row r="660" spans="1:25" x14ac:dyDescent="0.25">
      <c r="A660" t="s">
        <v>39</v>
      </c>
      <c r="B660">
        <v>2567.08</v>
      </c>
      <c r="C660">
        <v>2564.29</v>
      </c>
      <c r="D660">
        <v>2450.2399999999998</v>
      </c>
      <c r="E660">
        <v>1679.33</v>
      </c>
      <c r="F660">
        <v>0</v>
      </c>
      <c r="G660">
        <v>0.17887900000000001</v>
      </c>
      <c r="H660">
        <v>1</v>
      </c>
      <c r="I660">
        <v>0</v>
      </c>
    </row>
    <row r="661" spans="1:25" x14ac:dyDescent="0.25">
      <c r="A661" t="s">
        <v>39</v>
      </c>
      <c r="B661">
        <v>2571.29</v>
      </c>
      <c r="C661">
        <v>2568.6</v>
      </c>
      <c r="D661">
        <v>2448.62</v>
      </c>
      <c r="E661">
        <v>1676.34</v>
      </c>
      <c r="F661">
        <v>0</v>
      </c>
      <c r="G661">
        <v>0.185974</v>
      </c>
      <c r="H661">
        <v>1</v>
      </c>
      <c r="I661">
        <v>0</v>
      </c>
    </row>
    <row r="662" spans="1:25" x14ac:dyDescent="0.25">
      <c r="A662" t="s">
        <v>39</v>
      </c>
      <c r="B662">
        <v>2553.59</v>
      </c>
      <c r="C662">
        <v>2550.9</v>
      </c>
      <c r="D662">
        <v>2450.2800000000002</v>
      </c>
      <c r="E662">
        <v>1677.32</v>
      </c>
      <c r="F662">
        <v>0</v>
      </c>
      <c r="G662">
        <v>0.185975</v>
      </c>
      <c r="H662">
        <v>1</v>
      </c>
      <c r="I662">
        <v>0</v>
      </c>
    </row>
    <row r="663" spans="1:25" x14ac:dyDescent="0.25">
      <c r="A663" t="s">
        <v>39</v>
      </c>
      <c r="B663">
        <v>4066.05</v>
      </c>
      <c r="C663">
        <v>2559.7800000000002</v>
      </c>
      <c r="D663">
        <v>2447.1</v>
      </c>
      <c r="E663">
        <v>1677.23</v>
      </c>
      <c r="F663">
        <v>0</v>
      </c>
      <c r="G663">
        <v>0.179038</v>
      </c>
      <c r="H663">
        <v>1</v>
      </c>
      <c r="I663">
        <v>0</v>
      </c>
    </row>
    <row r="664" spans="1:25" x14ac:dyDescent="0.25">
      <c r="A664" t="s">
        <v>39</v>
      </c>
      <c r="B664">
        <v>2574.35</v>
      </c>
      <c r="C664">
        <v>2568.5300000000002</v>
      </c>
      <c r="D664">
        <v>2449.96</v>
      </c>
      <c r="E664">
        <v>1677.08</v>
      </c>
      <c r="F664">
        <v>0</v>
      </c>
      <c r="G664">
        <v>0.179234</v>
      </c>
      <c r="H664">
        <v>1</v>
      </c>
      <c r="I664">
        <v>0</v>
      </c>
    </row>
    <row r="665" spans="1:25" x14ac:dyDescent="0.25">
      <c r="A665" t="s">
        <v>39</v>
      </c>
      <c r="B665">
        <v>2562.91</v>
      </c>
      <c r="C665">
        <v>2560.2199999999998</v>
      </c>
      <c r="D665">
        <v>2447.33</v>
      </c>
      <c r="E665">
        <v>1677.72</v>
      </c>
      <c r="F665">
        <v>0</v>
      </c>
      <c r="G665">
        <v>0.19243199999999999</v>
      </c>
      <c r="H665">
        <v>1</v>
      </c>
      <c r="I665">
        <v>0</v>
      </c>
    </row>
    <row r="666" spans="1:25" x14ac:dyDescent="0.25">
      <c r="A666" t="s">
        <v>39</v>
      </c>
      <c r="B666">
        <v>2556.2199999999998</v>
      </c>
      <c r="C666">
        <v>2553.46</v>
      </c>
      <c r="D666">
        <v>2447.8000000000002</v>
      </c>
      <c r="E666">
        <v>1676.89</v>
      </c>
      <c r="F666">
        <v>0</v>
      </c>
      <c r="G666">
        <v>0.178897</v>
      </c>
      <c r="H666">
        <v>1</v>
      </c>
      <c r="I666">
        <v>0</v>
      </c>
    </row>
    <row r="667" spans="1:25" x14ac:dyDescent="0.25">
      <c r="A667" t="s">
        <v>39</v>
      </c>
      <c r="B667">
        <v>2559.5</v>
      </c>
      <c r="C667">
        <v>2556.7800000000002</v>
      </c>
      <c r="D667">
        <v>2449.3000000000002</v>
      </c>
      <c r="E667">
        <v>1678.6</v>
      </c>
      <c r="F667">
        <v>0</v>
      </c>
      <c r="G667">
        <v>0.178929</v>
      </c>
      <c r="H667">
        <v>1</v>
      </c>
      <c r="I667">
        <v>0</v>
      </c>
    </row>
    <row r="668" spans="1:25" x14ac:dyDescent="0.25">
      <c r="A668" t="s">
        <v>39</v>
      </c>
      <c r="B668">
        <v>2582.59</v>
      </c>
      <c r="C668">
        <v>2579.88</v>
      </c>
      <c r="D668">
        <v>2449.25</v>
      </c>
      <c r="E668">
        <v>1677.38</v>
      </c>
      <c r="F668">
        <v>0</v>
      </c>
      <c r="G668">
        <v>0.17910899999999999</v>
      </c>
      <c r="H668">
        <v>1</v>
      </c>
      <c r="I668">
        <v>0</v>
      </c>
    </row>
    <row r="669" spans="1:25" x14ac:dyDescent="0.25">
      <c r="A669" t="s">
        <v>39</v>
      </c>
      <c r="B669">
        <v>2550.87</v>
      </c>
      <c r="C669">
        <v>2548.1999999999998</v>
      </c>
      <c r="D669">
        <v>2447.38</v>
      </c>
      <c r="E669">
        <v>1676.87</v>
      </c>
      <c r="F669">
        <v>0</v>
      </c>
      <c r="G669">
        <v>0.178897</v>
      </c>
      <c r="H669">
        <v>1</v>
      </c>
      <c r="I669">
        <v>0</v>
      </c>
    </row>
    <row r="670" spans="1:25" x14ac:dyDescent="0.25">
      <c r="A670" t="s">
        <v>39</v>
      </c>
      <c r="B670">
        <v>2555.56</v>
      </c>
      <c r="C670">
        <v>2552.8200000000002</v>
      </c>
      <c r="D670">
        <v>2447.9899999999998</v>
      </c>
      <c r="E670">
        <v>1676.79</v>
      </c>
      <c r="F670">
        <v>0</v>
      </c>
      <c r="G670">
        <v>0.178897</v>
      </c>
      <c r="H670">
        <v>1</v>
      </c>
      <c r="I670">
        <v>0</v>
      </c>
    </row>
    <row r="671" spans="1:25" x14ac:dyDescent="0.25">
      <c r="A671" t="s">
        <v>39</v>
      </c>
      <c r="B671">
        <v>2559.8000000000002</v>
      </c>
      <c r="C671">
        <v>2557.06</v>
      </c>
      <c r="D671">
        <v>2449.15</v>
      </c>
      <c r="E671">
        <v>1678.28</v>
      </c>
      <c r="F671">
        <v>0</v>
      </c>
      <c r="G671">
        <v>0.178897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2573.79</v>
      </c>
      <c r="C672">
        <v>2571.11</v>
      </c>
      <c r="D672">
        <v>2448.8200000000002</v>
      </c>
      <c r="E672">
        <v>1677.35</v>
      </c>
      <c r="F672">
        <v>0</v>
      </c>
      <c r="G672">
        <v>0.178897</v>
      </c>
      <c r="H672">
        <v>1</v>
      </c>
      <c r="I672">
        <v>0</v>
      </c>
      <c r="R672">
        <f>AVERAGE(B623:B672)</f>
        <v>2653.5032000000001</v>
      </c>
      <c r="S672">
        <f>AVERAGE(C623:C672)</f>
        <v>2559.5575999999996</v>
      </c>
      <c r="U672">
        <f>_xlfn.VAR.P(B623:B672)</f>
        <v>107331.31030976257</v>
      </c>
      <c r="V672">
        <f>_xlfn.VAR.P(C623:C672)</f>
        <v>73.955182240000099</v>
      </c>
      <c r="X672">
        <f>1.96*SQRT(U672)/50</f>
        <v>12.842491373343162</v>
      </c>
      <c r="Y672">
        <f>1.96*SQRT(V672)/50</f>
        <v>0.33710901981002189</v>
      </c>
    </row>
    <row r="673" spans="1:9" x14ac:dyDescent="0.25">
      <c r="A673" t="s">
        <v>38</v>
      </c>
      <c r="B673">
        <v>132677.950679</v>
      </c>
      <c r="C673" t="s">
        <v>36</v>
      </c>
    </row>
    <row r="674" spans="1:9" x14ac:dyDescent="0.25">
      <c r="A674" t="s">
        <v>40</v>
      </c>
      <c r="B674">
        <v>2422.21</v>
      </c>
      <c r="C674">
        <v>2419.96</v>
      </c>
      <c r="D674">
        <v>2317.8200000000002</v>
      </c>
      <c r="E674">
        <v>1547.2</v>
      </c>
      <c r="F674">
        <v>0</v>
      </c>
      <c r="G674">
        <v>0.148396</v>
      </c>
      <c r="H674">
        <v>1</v>
      </c>
      <c r="I674">
        <v>0</v>
      </c>
    </row>
    <row r="675" spans="1:9" x14ac:dyDescent="0.25">
      <c r="A675" t="s">
        <v>40</v>
      </c>
      <c r="B675">
        <v>2426.2800000000002</v>
      </c>
      <c r="C675">
        <v>2424.5300000000002</v>
      </c>
      <c r="D675">
        <v>2317.31</v>
      </c>
      <c r="E675">
        <v>1547.19</v>
      </c>
      <c r="F675">
        <v>0</v>
      </c>
      <c r="G675">
        <v>0.162129</v>
      </c>
      <c r="H675">
        <v>1</v>
      </c>
      <c r="I675">
        <v>0</v>
      </c>
    </row>
    <row r="676" spans="1:9" x14ac:dyDescent="0.25">
      <c r="A676" t="s">
        <v>40</v>
      </c>
      <c r="B676">
        <v>2428.4299999999998</v>
      </c>
      <c r="C676">
        <v>2426.41</v>
      </c>
      <c r="D676">
        <v>2318.7199999999998</v>
      </c>
      <c r="E676">
        <v>1549.03</v>
      </c>
      <c r="F676">
        <v>0</v>
      </c>
      <c r="G676">
        <v>0.14747299999999999</v>
      </c>
      <c r="H676">
        <v>1</v>
      </c>
      <c r="I676">
        <v>0</v>
      </c>
    </row>
    <row r="677" spans="1:9" x14ac:dyDescent="0.25">
      <c r="A677" t="s">
        <v>40</v>
      </c>
      <c r="B677">
        <v>2451.65</v>
      </c>
      <c r="C677">
        <v>2449.92</v>
      </c>
      <c r="D677">
        <v>2318.5</v>
      </c>
      <c r="E677">
        <v>1547.12</v>
      </c>
      <c r="F677">
        <v>0</v>
      </c>
      <c r="G677">
        <v>0.14713699999999999</v>
      </c>
      <c r="H677">
        <v>1</v>
      </c>
      <c r="I677">
        <v>0</v>
      </c>
    </row>
    <row r="678" spans="1:9" x14ac:dyDescent="0.25">
      <c r="A678" t="s">
        <v>40</v>
      </c>
      <c r="B678">
        <v>2421.46</v>
      </c>
      <c r="C678">
        <v>2419.7399999999998</v>
      </c>
      <c r="D678">
        <v>2317.64</v>
      </c>
      <c r="E678">
        <v>1547.19</v>
      </c>
      <c r="F678">
        <v>0</v>
      </c>
      <c r="G678">
        <v>0.14810200000000001</v>
      </c>
      <c r="H678">
        <v>1</v>
      </c>
      <c r="I678">
        <v>0</v>
      </c>
    </row>
    <row r="679" spans="1:9" x14ac:dyDescent="0.25">
      <c r="A679" t="s">
        <v>40</v>
      </c>
      <c r="B679">
        <v>2426.81</v>
      </c>
      <c r="C679">
        <v>2425.12</v>
      </c>
      <c r="D679">
        <v>2318.04</v>
      </c>
      <c r="E679">
        <v>1547.29</v>
      </c>
      <c r="F679">
        <v>0</v>
      </c>
      <c r="G679">
        <v>0.14729200000000001</v>
      </c>
      <c r="H679">
        <v>1</v>
      </c>
      <c r="I679">
        <v>0</v>
      </c>
    </row>
    <row r="680" spans="1:9" x14ac:dyDescent="0.25">
      <c r="A680" t="s">
        <v>40</v>
      </c>
      <c r="B680">
        <v>2431.5700000000002</v>
      </c>
      <c r="C680">
        <v>2429.5500000000002</v>
      </c>
      <c r="D680">
        <v>2321.17</v>
      </c>
      <c r="E680">
        <v>1548.89</v>
      </c>
      <c r="F680">
        <v>0</v>
      </c>
      <c r="G680">
        <v>0.14802000000000001</v>
      </c>
      <c r="H680">
        <v>1</v>
      </c>
      <c r="I680">
        <v>0</v>
      </c>
    </row>
    <row r="681" spans="1:9" x14ac:dyDescent="0.25">
      <c r="A681" t="s">
        <v>40</v>
      </c>
      <c r="B681">
        <v>2454.0700000000002</v>
      </c>
      <c r="C681">
        <v>2452.37</v>
      </c>
      <c r="D681">
        <v>2320.35</v>
      </c>
      <c r="E681">
        <v>1547.28</v>
      </c>
      <c r="F681">
        <v>0</v>
      </c>
      <c r="G681">
        <v>0.14873</v>
      </c>
      <c r="H681">
        <v>1</v>
      </c>
      <c r="I681">
        <v>0</v>
      </c>
    </row>
    <row r="682" spans="1:9" x14ac:dyDescent="0.25">
      <c r="A682" t="s">
        <v>40</v>
      </c>
      <c r="B682">
        <v>2420.1799999999998</v>
      </c>
      <c r="C682">
        <v>2418.4499999999998</v>
      </c>
      <c r="D682">
        <v>2316.52</v>
      </c>
      <c r="E682">
        <v>1547.09</v>
      </c>
      <c r="F682">
        <v>0</v>
      </c>
      <c r="G682">
        <v>0.14713699999999999</v>
      </c>
      <c r="H682">
        <v>1</v>
      </c>
      <c r="I682">
        <v>0</v>
      </c>
    </row>
    <row r="683" spans="1:9" x14ac:dyDescent="0.25">
      <c r="A683" t="s">
        <v>40</v>
      </c>
      <c r="B683">
        <v>2424.4299999999998</v>
      </c>
      <c r="C683">
        <v>2422.6799999999998</v>
      </c>
      <c r="D683">
        <v>2315.7199999999998</v>
      </c>
      <c r="E683">
        <v>1546.73</v>
      </c>
      <c r="F683">
        <v>0</v>
      </c>
      <c r="G683">
        <v>0.14716399999999999</v>
      </c>
      <c r="H683">
        <v>1</v>
      </c>
      <c r="I683">
        <v>0</v>
      </c>
    </row>
    <row r="684" spans="1:9" x14ac:dyDescent="0.25">
      <c r="A684" t="s">
        <v>40</v>
      </c>
      <c r="B684">
        <v>2611.38</v>
      </c>
      <c r="C684">
        <v>2426.5300000000002</v>
      </c>
      <c r="D684">
        <v>2318.63</v>
      </c>
      <c r="E684">
        <v>1548.03</v>
      </c>
      <c r="F684">
        <v>0</v>
      </c>
      <c r="G684">
        <v>0.1489</v>
      </c>
      <c r="H684">
        <v>1</v>
      </c>
      <c r="I684">
        <v>0</v>
      </c>
    </row>
    <row r="685" spans="1:9" x14ac:dyDescent="0.25">
      <c r="A685" t="s">
        <v>40</v>
      </c>
      <c r="B685">
        <v>2433.19</v>
      </c>
      <c r="C685">
        <v>2428.9499999999998</v>
      </c>
      <c r="D685">
        <v>2316.0700000000002</v>
      </c>
      <c r="E685">
        <v>1547.1</v>
      </c>
      <c r="F685">
        <v>0</v>
      </c>
      <c r="G685">
        <v>0.14857200000000001</v>
      </c>
      <c r="H685">
        <v>1</v>
      </c>
      <c r="I685">
        <v>0</v>
      </c>
    </row>
    <row r="686" spans="1:9" x14ac:dyDescent="0.25">
      <c r="A686" t="s">
        <v>40</v>
      </c>
      <c r="B686">
        <v>2435.25</v>
      </c>
      <c r="C686">
        <v>2433.4899999999998</v>
      </c>
      <c r="D686">
        <v>2318.62</v>
      </c>
      <c r="E686">
        <v>1546.82</v>
      </c>
      <c r="F686">
        <v>0</v>
      </c>
      <c r="G686">
        <v>0.14946300000000001</v>
      </c>
      <c r="H686">
        <v>1</v>
      </c>
      <c r="I686">
        <v>0</v>
      </c>
    </row>
    <row r="687" spans="1:9" x14ac:dyDescent="0.25">
      <c r="A687" t="s">
        <v>40</v>
      </c>
      <c r="B687">
        <v>2426.8200000000002</v>
      </c>
      <c r="C687">
        <v>2425.0500000000002</v>
      </c>
      <c r="D687">
        <v>2318.02</v>
      </c>
      <c r="E687">
        <v>1547.24</v>
      </c>
      <c r="F687">
        <v>0</v>
      </c>
      <c r="G687">
        <v>0.15296000000000001</v>
      </c>
      <c r="H687">
        <v>1</v>
      </c>
      <c r="I687">
        <v>0</v>
      </c>
    </row>
    <row r="688" spans="1:9" x14ac:dyDescent="0.25">
      <c r="A688" t="s">
        <v>40</v>
      </c>
      <c r="B688">
        <v>2764.51</v>
      </c>
      <c r="C688">
        <v>2425.91</v>
      </c>
      <c r="D688">
        <v>2318.4299999999998</v>
      </c>
      <c r="E688">
        <v>1547.47</v>
      </c>
      <c r="F688">
        <v>0</v>
      </c>
      <c r="G688">
        <v>0.147397</v>
      </c>
      <c r="H688">
        <v>1</v>
      </c>
      <c r="I688">
        <v>0</v>
      </c>
    </row>
    <row r="689" spans="1:9" x14ac:dyDescent="0.25">
      <c r="A689" t="s">
        <v>40</v>
      </c>
      <c r="B689">
        <v>2449.85</v>
      </c>
      <c r="C689">
        <v>2445.67</v>
      </c>
      <c r="D689">
        <v>2319.8000000000002</v>
      </c>
      <c r="E689">
        <v>1547.55</v>
      </c>
      <c r="F689">
        <v>0</v>
      </c>
      <c r="G689">
        <v>0.14890100000000001</v>
      </c>
      <c r="H689">
        <v>1</v>
      </c>
      <c r="I689">
        <v>0</v>
      </c>
    </row>
    <row r="690" spans="1:9" x14ac:dyDescent="0.25">
      <c r="A690" t="s">
        <v>40</v>
      </c>
      <c r="B690">
        <v>2434.4899999999998</v>
      </c>
      <c r="C690">
        <v>2432.8000000000002</v>
      </c>
      <c r="D690">
        <v>2318.96</v>
      </c>
      <c r="E690">
        <v>1547.07</v>
      </c>
      <c r="F690">
        <v>0</v>
      </c>
      <c r="G690">
        <v>0.15767500000000001</v>
      </c>
      <c r="H690">
        <v>1</v>
      </c>
      <c r="I690">
        <v>0</v>
      </c>
    </row>
    <row r="691" spans="1:9" x14ac:dyDescent="0.25">
      <c r="A691" t="s">
        <v>40</v>
      </c>
      <c r="B691">
        <v>2428.8000000000002</v>
      </c>
      <c r="C691">
        <v>2427.04</v>
      </c>
      <c r="D691">
        <v>2318</v>
      </c>
      <c r="E691">
        <v>1546.88</v>
      </c>
      <c r="F691">
        <v>0</v>
      </c>
      <c r="G691">
        <v>0.147787</v>
      </c>
      <c r="H691">
        <v>1</v>
      </c>
      <c r="I691">
        <v>0</v>
      </c>
    </row>
    <row r="692" spans="1:9" x14ac:dyDescent="0.25">
      <c r="A692" t="s">
        <v>40</v>
      </c>
      <c r="B692">
        <v>2682.3</v>
      </c>
      <c r="C692">
        <v>2429.11</v>
      </c>
      <c r="D692">
        <v>2319.0500000000002</v>
      </c>
      <c r="E692">
        <v>1547.74</v>
      </c>
      <c r="F692">
        <v>0</v>
      </c>
      <c r="G692">
        <v>0.15304999999999999</v>
      </c>
      <c r="H692">
        <v>1</v>
      </c>
      <c r="I692">
        <v>0</v>
      </c>
    </row>
    <row r="693" spans="1:9" x14ac:dyDescent="0.25">
      <c r="A693" t="s">
        <v>40</v>
      </c>
      <c r="B693">
        <v>2447.11</v>
      </c>
      <c r="C693">
        <v>2442.88</v>
      </c>
      <c r="D693">
        <v>2318.13</v>
      </c>
      <c r="E693">
        <v>1547.05</v>
      </c>
      <c r="F693">
        <v>0</v>
      </c>
      <c r="G693">
        <v>0.14810100000000001</v>
      </c>
      <c r="H693">
        <v>1</v>
      </c>
      <c r="I693">
        <v>0</v>
      </c>
    </row>
    <row r="694" spans="1:9" x14ac:dyDescent="0.25">
      <c r="A694" t="s">
        <v>40</v>
      </c>
      <c r="B694">
        <v>2432.13</v>
      </c>
      <c r="C694">
        <v>2430.34</v>
      </c>
      <c r="D694">
        <v>2317.14</v>
      </c>
      <c r="E694">
        <v>1546.98</v>
      </c>
      <c r="F694">
        <v>0</v>
      </c>
      <c r="G694">
        <v>0.15304899999999999</v>
      </c>
      <c r="H694">
        <v>1</v>
      </c>
      <c r="I694">
        <v>0</v>
      </c>
    </row>
    <row r="695" spans="1:9" x14ac:dyDescent="0.25">
      <c r="A695" t="s">
        <v>40</v>
      </c>
      <c r="B695">
        <v>2421.6</v>
      </c>
      <c r="C695">
        <v>2419.89</v>
      </c>
      <c r="D695">
        <v>2317.5300000000002</v>
      </c>
      <c r="E695">
        <v>1546.97</v>
      </c>
      <c r="F695">
        <v>0</v>
      </c>
      <c r="G695">
        <v>0.14888699999999999</v>
      </c>
      <c r="H695">
        <v>1</v>
      </c>
      <c r="I695">
        <v>0</v>
      </c>
    </row>
    <row r="696" spans="1:9" x14ac:dyDescent="0.25">
      <c r="A696" t="s">
        <v>40</v>
      </c>
      <c r="B696">
        <v>2656.32</v>
      </c>
      <c r="C696">
        <v>2436.1799999999998</v>
      </c>
      <c r="D696">
        <v>2318.64</v>
      </c>
      <c r="E696">
        <v>1548.34</v>
      </c>
      <c r="F696">
        <v>0</v>
      </c>
      <c r="G696">
        <v>0.147651</v>
      </c>
      <c r="H696">
        <v>1</v>
      </c>
      <c r="I696">
        <v>0</v>
      </c>
    </row>
    <row r="697" spans="1:9" x14ac:dyDescent="0.25">
      <c r="A697" t="s">
        <v>40</v>
      </c>
      <c r="B697">
        <v>2465.5300000000002</v>
      </c>
      <c r="C697">
        <v>2462.17</v>
      </c>
      <c r="D697">
        <v>2317.75</v>
      </c>
      <c r="E697">
        <v>1546.98</v>
      </c>
      <c r="F697">
        <v>0</v>
      </c>
      <c r="G697">
        <v>0.14713699999999999</v>
      </c>
      <c r="H697">
        <v>1</v>
      </c>
      <c r="I697">
        <v>0</v>
      </c>
    </row>
    <row r="698" spans="1:9" x14ac:dyDescent="0.25">
      <c r="A698" t="s">
        <v>40</v>
      </c>
      <c r="B698">
        <v>2466.06</v>
      </c>
      <c r="C698">
        <v>2464.21</v>
      </c>
      <c r="D698">
        <v>2317.6</v>
      </c>
      <c r="E698">
        <v>1547.15</v>
      </c>
      <c r="F698">
        <v>0</v>
      </c>
      <c r="G698">
        <v>0.147921</v>
      </c>
      <c r="H698">
        <v>1</v>
      </c>
      <c r="I698">
        <v>0</v>
      </c>
    </row>
    <row r="699" spans="1:9" x14ac:dyDescent="0.25">
      <c r="A699" t="s">
        <v>40</v>
      </c>
      <c r="B699">
        <v>2456.48</v>
      </c>
      <c r="C699">
        <v>2454.27</v>
      </c>
      <c r="D699">
        <v>2318.75</v>
      </c>
      <c r="E699">
        <v>1547.56</v>
      </c>
      <c r="F699">
        <v>0</v>
      </c>
      <c r="G699">
        <v>0.14735100000000001</v>
      </c>
      <c r="H699">
        <v>1</v>
      </c>
      <c r="I699">
        <v>0</v>
      </c>
    </row>
    <row r="700" spans="1:9" x14ac:dyDescent="0.25">
      <c r="A700" t="s">
        <v>40</v>
      </c>
      <c r="B700">
        <v>2665.91</v>
      </c>
      <c r="C700">
        <v>2447.7600000000002</v>
      </c>
      <c r="D700">
        <v>2318.06</v>
      </c>
      <c r="E700">
        <v>1547.75</v>
      </c>
      <c r="F700">
        <v>0</v>
      </c>
      <c r="G700">
        <v>0.154166</v>
      </c>
      <c r="H700">
        <v>1</v>
      </c>
      <c r="I700">
        <v>0</v>
      </c>
    </row>
    <row r="701" spans="1:9" x14ac:dyDescent="0.25">
      <c r="A701" t="s">
        <v>40</v>
      </c>
      <c r="B701">
        <v>2459.54</v>
      </c>
      <c r="C701">
        <v>2455.2399999999998</v>
      </c>
      <c r="D701">
        <v>2318.6799999999998</v>
      </c>
      <c r="E701">
        <v>1547.38</v>
      </c>
      <c r="F701">
        <v>0</v>
      </c>
      <c r="G701">
        <v>0.14716000000000001</v>
      </c>
      <c r="H701">
        <v>1</v>
      </c>
      <c r="I701">
        <v>0</v>
      </c>
    </row>
    <row r="702" spans="1:9" x14ac:dyDescent="0.25">
      <c r="A702" t="s">
        <v>40</v>
      </c>
      <c r="B702">
        <v>2434.0700000000002</v>
      </c>
      <c r="C702">
        <v>2431.94</v>
      </c>
      <c r="D702">
        <v>2318.04</v>
      </c>
      <c r="E702">
        <v>1547.48</v>
      </c>
      <c r="F702">
        <v>0</v>
      </c>
      <c r="G702">
        <v>0.14792</v>
      </c>
      <c r="H702">
        <v>1</v>
      </c>
      <c r="I702">
        <v>0</v>
      </c>
    </row>
    <row r="703" spans="1:9" x14ac:dyDescent="0.25">
      <c r="A703" t="s">
        <v>40</v>
      </c>
      <c r="B703">
        <v>2433.2399999999998</v>
      </c>
      <c r="C703">
        <v>2431.44</v>
      </c>
      <c r="D703">
        <v>2317.09</v>
      </c>
      <c r="E703">
        <v>1546.76</v>
      </c>
      <c r="F703">
        <v>0</v>
      </c>
      <c r="G703">
        <v>0.14755599999999999</v>
      </c>
      <c r="H703">
        <v>1</v>
      </c>
      <c r="I703">
        <v>0</v>
      </c>
    </row>
    <row r="704" spans="1:9" x14ac:dyDescent="0.25">
      <c r="A704" t="s">
        <v>40</v>
      </c>
      <c r="B704">
        <v>2622.58</v>
      </c>
      <c r="C704">
        <v>2446.62</v>
      </c>
      <c r="D704">
        <v>2320.08</v>
      </c>
      <c r="E704">
        <v>1548.78</v>
      </c>
      <c r="F704">
        <v>0</v>
      </c>
      <c r="G704">
        <v>0.148565</v>
      </c>
      <c r="H704">
        <v>1</v>
      </c>
      <c r="I704">
        <v>0</v>
      </c>
    </row>
    <row r="705" spans="1:9" x14ac:dyDescent="0.25">
      <c r="A705" t="s">
        <v>40</v>
      </c>
      <c r="B705">
        <v>2457.89</v>
      </c>
      <c r="C705">
        <v>2455.14</v>
      </c>
      <c r="D705">
        <v>2317.79</v>
      </c>
      <c r="E705">
        <v>1547.07</v>
      </c>
      <c r="F705">
        <v>0</v>
      </c>
      <c r="G705">
        <v>0.14854999999999999</v>
      </c>
      <c r="H705">
        <v>1</v>
      </c>
      <c r="I705">
        <v>0</v>
      </c>
    </row>
    <row r="706" spans="1:9" x14ac:dyDescent="0.25">
      <c r="A706" t="s">
        <v>40</v>
      </c>
      <c r="B706">
        <v>2456.4</v>
      </c>
      <c r="C706">
        <v>2454.16</v>
      </c>
      <c r="D706">
        <v>2317.85</v>
      </c>
      <c r="E706">
        <v>1547.03</v>
      </c>
      <c r="F706">
        <v>0</v>
      </c>
      <c r="G706">
        <v>0.14791899999999999</v>
      </c>
      <c r="H706">
        <v>1</v>
      </c>
      <c r="I706">
        <v>0</v>
      </c>
    </row>
    <row r="707" spans="1:9" x14ac:dyDescent="0.25">
      <c r="A707" t="s">
        <v>40</v>
      </c>
      <c r="B707">
        <v>2454.7199999999998</v>
      </c>
      <c r="C707">
        <v>2452.5</v>
      </c>
      <c r="D707">
        <v>2318.1799999999998</v>
      </c>
      <c r="E707">
        <v>1547.13</v>
      </c>
      <c r="F707">
        <v>0</v>
      </c>
      <c r="G707">
        <v>0.14791899999999999</v>
      </c>
      <c r="H707">
        <v>1</v>
      </c>
      <c r="I707">
        <v>0</v>
      </c>
    </row>
    <row r="708" spans="1:9" x14ac:dyDescent="0.25">
      <c r="A708" t="s">
        <v>40</v>
      </c>
      <c r="B708">
        <v>2629.9</v>
      </c>
      <c r="C708">
        <v>2435.54</v>
      </c>
      <c r="D708">
        <v>2319.34</v>
      </c>
      <c r="E708">
        <v>1548.05</v>
      </c>
      <c r="F708">
        <v>0</v>
      </c>
      <c r="G708">
        <v>0.14716000000000001</v>
      </c>
      <c r="H708">
        <v>1</v>
      </c>
      <c r="I708">
        <v>0</v>
      </c>
    </row>
    <row r="709" spans="1:9" x14ac:dyDescent="0.25">
      <c r="A709" t="s">
        <v>40</v>
      </c>
      <c r="B709">
        <v>2460.61</v>
      </c>
      <c r="C709">
        <v>2457.11</v>
      </c>
      <c r="D709">
        <v>2318.94</v>
      </c>
      <c r="E709">
        <v>1547.56</v>
      </c>
      <c r="F709">
        <v>0</v>
      </c>
      <c r="G709">
        <v>0.151481</v>
      </c>
      <c r="H709">
        <v>1</v>
      </c>
      <c r="I709">
        <v>0</v>
      </c>
    </row>
    <row r="710" spans="1:9" x14ac:dyDescent="0.25">
      <c r="A710" t="s">
        <v>40</v>
      </c>
      <c r="B710">
        <v>2427.48</v>
      </c>
      <c r="C710">
        <v>2425.65</v>
      </c>
      <c r="D710">
        <v>2317.5100000000002</v>
      </c>
      <c r="E710">
        <v>1546.58</v>
      </c>
      <c r="F710">
        <v>0</v>
      </c>
      <c r="G710">
        <v>0.14713699999999999</v>
      </c>
      <c r="H710">
        <v>1</v>
      </c>
      <c r="I710">
        <v>0</v>
      </c>
    </row>
    <row r="711" spans="1:9" x14ac:dyDescent="0.25">
      <c r="A711" t="s">
        <v>40</v>
      </c>
      <c r="B711">
        <v>2435.44</v>
      </c>
      <c r="C711">
        <v>2433.37</v>
      </c>
      <c r="D711">
        <v>2317.29</v>
      </c>
      <c r="E711">
        <v>1546.96</v>
      </c>
      <c r="F711">
        <v>0</v>
      </c>
      <c r="G711">
        <v>0.14890600000000001</v>
      </c>
      <c r="H711">
        <v>1</v>
      </c>
      <c r="I711">
        <v>0</v>
      </c>
    </row>
    <row r="712" spans="1:9" x14ac:dyDescent="0.25">
      <c r="A712" t="s">
        <v>40</v>
      </c>
      <c r="B712">
        <v>2648.67</v>
      </c>
      <c r="C712">
        <v>2437.96</v>
      </c>
      <c r="D712">
        <v>2318.34</v>
      </c>
      <c r="E712">
        <v>1547.41</v>
      </c>
      <c r="F712">
        <v>0</v>
      </c>
      <c r="G712">
        <v>0.14757600000000001</v>
      </c>
      <c r="H712">
        <v>1</v>
      </c>
      <c r="I712">
        <v>0</v>
      </c>
    </row>
    <row r="713" spans="1:9" x14ac:dyDescent="0.25">
      <c r="A713" t="s">
        <v>40</v>
      </c>
      <c r="B713">
        <v>2442.15</v>
      </c>
      <c r="C713">
        <v>2437.84</v>
      </c>
      <c r="D713">
        <v>2318.37</v>
      </c>
      <c r="E713">
        <v>1546.87</v>
      </c>
      <c r="F713">
        <v>0</v>
      </c>
      <c r="G713">
        <v>0.148565</v>
      </c>
      <c r="H713">
        <v>1</v>
      </c>
      <c r="I713">
        <v>0</v>
      </c>
    </row>
    <row r="714" spans="1:9" x14ac:dyDescent="0.25">
      <c r="A714" t="s">
        <v>40</v>
      </c>
      <c r="B714">
        <v>2425.87</v>
      </c>
      <c r="C714">
        <v>2423.8000000000002</v>
      </c>
      <c r="D714">
        <v>2316.58</v>
      </c>
      <c r="E714">
        <v>1546.87</v>
      </c>
      <c r="F714">
        <v>0</v>
      </c>
      <c r="G714">
        <v>0.14829800000000001</v>
      </c>
      <c r="H714">
        <v>1</v>
      </c>
      <c r="I714">
        <v>0</v>
      </c>
    </row>
    <row r="715" spans="1:9" x14ac:dyDescent="0.25">
      <c r="A715" t="s">
        <v>40</v>
      </c>
      <c r="B715">
        <v>2442.96</v>
      </c>
      <c r="C715">
        <v>2441.2800000000002</v>
      </c>
      <c r="D715">
        <v>2318.3000000000002</v>
      </c>
      <c r="E715">
        <v>1547.4</v>
      </c>
      <c r="F715">
        <v>0</v>
      </c>
      <c r="G715">
        <v>0.15077099999999999</v>
      </c>
      <c r="H715">
        <v>1</v>
      </c>
      <c r="I715">
        <v>0</v>
      </c>
    </row>
    <row r="716" spans="1:9" x14ac:dyDescent="0.25">
      <c r="A716" t="s">
        <v>40</v>
      </c>
      <c r="B716">
        <v>2690.02</v>
      </c>
      <c r="C716">
        <v>2422.89</v>
      </c>
      <c r="D716">
        <v>2318.65</v>
      </c>
      <c r="E716">
        <v>1547.8</v>
      </c>
      <c r="F716">
        <v>0</v>
      </c>
      <c r="G716">
        <v>0.14729200000000001</v>
      </c>
      <c r="H716">
        <v>1</v>
      </c>
      <c r="I716">
        <v>0</v>
      </c>
    </row>
    <row r="717" spans="1:9" x14ac:dyDescent="0.25">
      <c r="A717" t="s">
        <v>40</v>
      </c>
      <c r="B717">
        <v>2445.12</v>
      </c>
      <c r="C717">
        <v>2440.8000000000002</v>
      </c>
      <c r="D717">
        <v>2319.79</v>
      </c>
      <c r="E717">
        <v>1547.05</v>
      </c>
      <c r="F717">
        <v>0</v>
      </c>
      <c r="G717">
        <v>0.15949199999999999</v>
      </c>
      <c r="H717">
        <v>1</v>
      </c>
      <c r="I717">
        <v>0</v>
      </c>
    </row>
    <row r="718" spans="1:9" x14ac:dyDescent="0.25">
      <c r="A718" t="s">
        <v>40</v>
      </c>
      <c r="B718">
        <v>2428.15</v>
      </c>
      <c r="C718">
        <v>2426.06</v>
      </c>
      <c r="D718">
        <v>2319.14</v>
      </c>
      <c r="E718">
        <v>1547.14</v>
      </c>
      <c r="F718">
        <v>0</v>
      </c>
      <c r="G718">
        <v>0.14890500000000001</v>
      </c>
      <c r="H718">
        <v>1</v>
      </c>
      <c r="I718">
        <v>0</v>
      </c>
    </row>
    <row r="719" spans="1:9" x14ac:dyDescent="0.25">
      <c r="A719" t="s">
        <v>40</v>
      </c>
      <c r="B719">
        <v>2429.6</v>
      </c>
      <c r="C719">
        <v>2427.94</v>
      </c>
      <c r="D719">
        <v>2318.35</v>
      </c>
      <c r="E719">
        <v>1547.12</v>
      </c>
      <c r="F719">
        <v>0</v>
      </c>
      <c r="G719">
        <v>0.14909</v>
      </c>
      <c r="H719">
        <v>1</v>
      </c>
      <c r="I719">
        <v>0</v>
      </c>
    </row>
    <row r="720" spans="1:9" x14ac:dyDescent="0.25">
      <c r="A720" t="s">
        <v>40</v>
      </c>
      <c r="B720">
        <v>2707.98</v>
      </c>
      <c r="C720">
        <v>2432.5500000000002</v>
      </c>
      <c r="D720">
        <v>2318.5300000000002</v>
      </c>
      <c r="E720">
        <v>1547.99</v>
      </c>
      <c r="F720">
        <v>0</v>
      </c>
      <c r="G720">
        <v>0.14829700000000001</v>
      </c>
      <c r="H720">
        <v>1</v>
      </c>
      <c r="I720">
        <v>0</v>
      </c>
    </row>
    <row r="721" spans="1:25" x14ac:dyDescent="0.25">
      <c r="A721" t="s">
        <v>40</v>
      </c>
      <c r="B721">
        <v>2435.0500000000002</v>
      </c>
      <c r="C721">
        <v>2430.71</v>
      </c>
      <c r="D721">
        <v>2318.63</v>
      </c>
      <c r="E721">
        <v>1547.28</v>
      </c>
      <c r="F721">
        <v>0</v>
      </c>
      <c r="G721">
        <v>0.14710500000000001</v>
      </c>
      <c r="H721">
        <v>1</v>
      </c>
      <c r="I721">
        <v>0</v>
      </c>
    </row>
    <row r="722" spans="1:25" x14ac:dyDescent="0.25">
      <c r="A722" t="s">
        <v>40</v>
      </c>
      <c r="B722">
        <v>2427.2199999999998</v>
      </c>
      <c r="C722">
        <v>2425.1799999999998</v>
      </c>
      <c r="D722">
        <v>2317.6999999999998</v>
      </c>
      <c r="E722">
        <v>1546.91</v>
      </c>
      <c r="F722">
        <v>0</v>
      </c>
      <c r="G722">
        <v>0.148566</v>
      </c>
      <c r="H722">
        <v>1</v>
      </c>
      <c r="I722">
        <v>0</v>
      </c>
    </row>
    <row r="723" spans="1:25" x14ac:dyDescent="0.25">
      <c r="A723" t="s">
        <v>40</v>
      </c>
      <c r="B723">
        <v>2427.9899999999998</v>
      </c>
      <c r="C723">
        <v>2426.3000000000002</v>
      </c>
      <c r="D723">
        <v>2316.27</v>
      </c>
      <c r="E723">
        <v>1546.77</v>
      </c>
      <c r="F723">
        <v>0</v>
      </c>
      <c r="G723">
        <v>0.155081</v>
      </c>
      <c r="H723">
        <v>1</v>
      </c>
      <c r="I723">
        <v>0</v>
      </c>
    </row>
    <row r="724" spans="1:25" x14ac:dyDescent="0.25">
      <c r="A724" t="s">
        <v>40</v>
      </c>
      <c r="B724">
        <v>2788.21</v>
      </c>
      <c r="C724">
        <v>2440.23</v>
      </c>
      <c r="D724">
        <v>2319.1999999999998</v>
      </c>
      <c r="E724">
        <v>1548.09</v>
      </c>
      <c r="F724">
        <v>0</v>
      </c>
      <c r="G724">
        <v>0.14755599999999999</v>
      </c>
      <c r="H724">
        <v>1</v>
      </c>
      <c r="I724">
        <v>0</v>
      </c>
    </row>
    <row r="725" spans="1:25" x14ac:dyDescent="0.25">
      <c r="A725" t="s">
        <v>40</v>
      </c>
      <c r="B725">
        <v>2446.9</v>
      </c>
      <c r="C725">
        <v>2442.59</v>
      </c>
      <c r="D725">
        <v>2318.4699999999998</v>
      </c>
      <c r="E725">
        <v>1546.98</v>
      </c>
      <c r="F725">
        <v>0</v>
      </c>
      <c r="G725">
        <v>0.14755699999999999</v>
      </c>
      <c r="H725">
        <v>1</v>
      </c>
      <c r="I725">
        <v>0</v>
      </c>
    </row>
    <row r="726" spans="1:25" x14ac:dyDescent="0.25">
      <c r="A726" t="s">
        <v>40</v>
      </c>
      <c r="B726">
        <v>2426.42</v>
      </c>
      <c r="C726">
        <v>2424.37</v>
      </c>
      <c r="D726">
        <v>2317.1</v>
      </c>
      <c r="E726">
        <v>1546.98</v>
      </c>
      <c r="F726">
        <v>0</v>
      </c>
      <c r="G726">
        <v>0.169323</v>
      </c>
      <c r="H726">
        <v>1</v>
      </c>
      <c r="I726">
        <v>0</v>
      </c>
    </row>
    <row r="727" spans="1:25" x14ac:dyDescent="0.25">
      <c r="A727" t="s">
        <v>40</v>
      </c>
      <c r="B727">
        <v>2429.54</v>
      </c>
      <c r="C727">
        <v>2427.89</v>
      </c>
      <c r="D727">
        <v>2318.3000000000002</v>
      </c>
      <c r="E727">
        <v>1547.41</v>
      </c>
      <c r="F727">
        <v>0</v>
      </c>
      <c r="G727">
        <v>0.15384200000000001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2680.35</v>
      </c>
      <c r="C728">
        <v>2432.87</v>
      </c>
      <c r="D728">
        <v>2317.98</v>
      </c>
      <c r="E728">
        <v>1547.92</v>
      </c>
      <c r="F728">
        <v>0</v>
      </c>
      <c r="G728">
        <v>0.14735599999999999</v>
      </c>
      <c r="H728">
        <v>1</v>
      </c>
      <c r="I728">
        <v>0</v>
      </c>
      <c r="R728">
        <f>AVERAGE(B679:B728)</f>
        <v>2496.5771999999997</v>
      </c>
      <c r="S728">
        <f>AVERAGE(C679:C728)</f>
        <v>2436.0077999999994</v>
      </c>
      <c r="U728">
        <f>_xlfn.VAR.P(B679:B728)</f>
        <v>11282.187560160006</v>
      </c>
      <c r="V728">
        <f>_xlfn.VAR.P(C679:C728)</f>
        <v>138.36577316000023</v>
      </c>
      <c r="X728">
        <f>1.96*SQRT(U728)/50</f>
        <v>4.1637315826604713</v>
      </c>
      <c r="Y728">
        <f>1.96*SQRT(V728)/50</f>
        <v>0.46110560793443262</v>
      </c>
    </row>
    <row r="729" spans="1:25" x14ac:dyDescent="0.25">
      <c r="A729" t="s">
        <v>40</v>
      </c>
      <c r="B729">
        <v>124832.517417</v>
      </c>
      <c r="C729" t="s">
        <v>36</v>
      </c>
      <c r="U729" t="s">
        <v>73</v>
      </c>
    </row>
    <row r="730" spans="1:25" x14ac:dyDescent="0.25">
      <c r="A730" t="s">
        <v>87</v>
      </c>
      <c r="B730">
        <v>2156.58</v>
      </c>
      <c r="C730">
        <v>2151.4</v>
      </c>
      <c r="D730">
        <v>2038.05</v>
      </c>
      <c r="E730">
        <v>1599.7</v>
      </c>
      <c r="F730">
        <v>0</v>
      </c>
      <c r="G730">
        <v>0.11493299999999999</v>
      </c>
      <c r="H730">
        <v>0.90101500000000001</v>
      </c>
      <c r="I730">
        <v>0</v>
      </c>
      <c r="U730">
        <f>_xlfn.STDEV.P(B679:B728)</f>
        <v>106.21764241480794</v>
      </c>
      <c r="V730">
        <f>_xlfn.STDEV.P(C679:C728)</f>
        <v>11.76289816159267</v>
      </c>
    </row>
    <row r="731" spans="1:25" x14ac:dyDescent="0.25">
      <c r="A731" t="s">
        <v>87</v>
      </c>
      <c r="B731">
        <v>2150.81</v>
      </c>
      <c r="C731">
        <v>2148.06</v>
      </c>
      <c r="D731">
        <v>2036.72</v>
      </c>
      <c r="E731">
        <v>1599.7</v>
      </c>
      <c r="F731">
        <v>0</v>
      </c>
      <c r="G731">
        <v>9.9331699999999995E-2</v>
      </c>
      <c r="H731">
        <v>0.90105000000000002</v>
      </c>
      <c r="I731">
        <v>0</v>
      </c>
    </row>
    <row r="732" spans="1:25" x14ac:dyDescent="0.25">
      <c r="A732" t="s">
        <v>87</v>
      </c>
      <c r="B732">
        <v>2151.88</v>
      </c>
      <c r="C732">
        <v>2149.0300000000002</v>
      </c>
      <c r="D732">
        <v>2037.37</v>
      </c>
      <c r="E732">
        <v>1600</v>
      </c>
      <c r="F732">
        <v>0</v>
      </c>
      <c r="G732">
        <v>0.114923</v>
      </c>
      <c r="H732">
        <v>0.90015400000000001</v>
      </c>
      <c r="I732">
        <v>0</v>
      </c>
    </row>
    <row r="733" spans="1:25" x14ac:dyDescent="0.25">
      <c r="A733" t="s">
        <v>87</v>
      </c>
      <c r="B733">
        <v>3534.19</v>
      </c>
      <c r="C733">
        <v>2151.56</v>
      </c>
      <c r="D733">
        <v>2036.97</v>
      </c>
      <c r="E733">
        <v>1599.73</v>
      </c>
      <c r="F733">
        <v>0</v>
      </c>
      <c r="G733">
        <v>8.6091200000000007E-2</v>
      </c>
      <c r="H733">
        <v>0.89810999999999996</v>
      </c>
      <c r="I733">
        <v>0</v>
      </c>
    </row>
    <row r="734" spans="1:25" x14ac:dyDescent="0.25">
      <c r="A734" t="s">
        <v>87</v>
      </c>
      <c r="B734">
        <v>2155.7199999999998</v>
      </c>
      <c r="C734">
        <v>2150.7600000000002</v>
      </c>
      <c r="D734">
        <v>2037.68</v>
      </c>
      <c r="E734">
        <v>1599.66</v>
      </c>
      <c r="F734">
        <v>0</v>
      </c>
      <c r="G734">
        <v>0.114923</v>
      </c>
      <c r="H734">
        <v>0.901065</v>
      </c>
      <c r="I734">
        <v>0</v>
      </c>
    </row>
    <row r="735" spans="1:25" x14ac:dyDescent="0.25">
      <c r="A735" t="s">
        <v>87</v>
      </c>
      <c r="B735">
        <v>2145.44</v>
      </c>
      <c r="C735">
        <v>2142.67</v>
      </c>
      <c r="D735">
        <v>2037.34</v>
      </c>
      <c r="E735">
        <v>1600.3</v>
      </c>
      <c r="F735">
        <v>0</v>
      </c>
      <c r="G735">
        <v>8.5121299999999997E-2</v>
      </c>
      <c r="H735">
        <v>0.90090899999999996</v>
      </c>
      <c r="I735">
        <v>0</v>
      </c>
    </row>
    <row r="736" spans="1:25" x14ac:dyDescent="0.25">
      <c r="A736" t="s">
        <v>87</v>
      </c>
      <c r="B736">
        <v>2144.19</v>
      </c>
      <c r="C736">
        <v>2141.59</v>
      </c>
      <c r="D736">
        <v>2037</v>
      </c>
      <c r="E736">
        <v>1599.85</v>
      </c>
      <c r="F736">
        <v>0</v>
      </c>
      <c r="G736">
        <v>0.114925</v>
      </c>
      <c r="H736">
        <v>0.90030200000000005</v>
      </c>
      <c r="I736">
        <v>0</v>
      </c>
    </row>
    <row r="737" spans="1:9" x14ac:dyDescent="0.25">
      <c r="A737" t="s">
        <v>87</v>
      </c>
      <c r="B737">
        <v>3551.93</v>
      </c>
      <c r="C737">
        <v>2144.5500000000002</v>
      </c>
      <c r="D737">
        <v>2036.8</v>
      </c>
      <c r="E737">
        <v>1599.83</v>
      </c>
      <c r="F737">
        <v>0</v>
      </c>
      <c r="G737">
        <v>0.114923</v>
      </c>
      <c r="H737">
        <v>0.90104700000000004</v>
      </c>
      <c r="I737">
        <v>0</v>
      </c>
    </row>
    <row r="738" spans="1:9" x14ac:dyDescent="0.25">
      <c r="A738" t="s">
        <v>87</v>
      </c>
      <c r="B738">
        <v>2156.2800000000002</v>
      </c>
      <c r="C738">
        <v>2151.2199999999998</v>
      </c>
      <c r="D738">
        <v>2037.99</v>
      </c>
      <c r="E738">
        <v>1599.93</v>
      </c>
      <c r="F738">
        <v>0</v>
      </c>
      <c r="G738">
        <v>0.11493100000000001</v>
      </c>
      <c r="H738">
        <v>0.898289</v>
      </c>
      <c r="I738">
        <v>0</v>
      </c>
    </row>
    <row r="739" spans="1:9" x14ac:dyDescent="0.25">
      <c r="A739" t="s">
        <v>87</v>
      </c>
      <c r="B739">
        <v>2145.12</v>
      </c>
      <c r="C739">
        <v>2142.38</v>
      </c>
      <c r="D739">
        <v>2037.05</v>
      </c>
      <c r="E739">
        <v>1599.91</v>
      </c>
      <c r="F739">
        <v>0</v>
      </c>
      <c r="G739">
        <v>8.8386400000000004E-2</v>
      </c>
      <c r="H739">
        <v>0.90107599999999999</v>
      </c>
      <c r="I739">
        <v>0</v>
      </c>
    </row>
    <row r="740" spans="1:9" x14ac:dyDescent="0.25">
      <c r="A740" t="s">
        <v>87</v>
      </c>
      <c r="B740">
        <v>2144.6799999999998</v>
      </c>
      <c r="C740">
        <v>2142.04</v>
      </c>
      <c r="D740">
        <v>2037.06</v>
      </c>
      <c r="E740">
        <v>1599.86</v>
      </c>
      <c r="F740">
        <v>0</v>
      </c>
      <c r="G740">
        <v>0.114925</v>
      </c>
      <c r="H740">
        <v>0.90010599999999996</v>
      </c>
      <c r="I740">
        <v>0</v>
      </c>
    </row>
    <row r="741" spans="1:9" x14ac:dyDescent="0.25">
      <c r="A741" t="s">
        <v>87</v>
      </c>
      <c r="B741">
        <v>3530.2</v>
      </c>
      <c r="C741">
        <v>2145.0700000000002</v>
      </c>
      <c r="D741">
        <v>2036.89</v>
      </c>
      <c r="E741">
        <v>1599.79</v>
      </c>
      <c r="F741">
        <v>0</v>
      </c>
      <c r="G741">
        <v>0.11493</v>
      </c>
      <c r="H741">
        <v>0.90086299999999997</v>
      </c>
      <c r="I741">
        <v>0</v>
      </c>
    </row>
    <row r="742" spans="1:9" x14ac:dyDescent="0.25">
      <c r="A742" t="s">
        <v>87</v>
      </c>
      <c r="B742">
        <v>2169.9499999999998</v>
      </c>
      <c r="C742">
        <v>2164.89</v>
      </c>
      <c r="D742">
        <v>2038.07</v>
      </c>
      <c r="E742">
        <v>1599.83</v>
      </c>
      <c r="F742">
        <v>0</v>
      </c>
      <c r="G742">
        <v>0.114923</v>
      </c>
      <c r="H742">
        <v>0.90107700000000002</v>
      </c>
      <c r="I742">
        <v>0</v>
      </c>
    </row>
    <row r="743" spans="1:9" x14ac:dyDescent="0.25">
      <c r="A743" t="s">
        <v>87</v>
      </c>
      <c r="B743">
        <v>2141.4899999999998</v>
      </c>
      <c r="C743">
        <v>2138.81</v>
      </c>
      <c r="D743">
        <v>2037.23</v>
      </c>
      <c r="E743">
        <v>1600.04</v>
      </c>
      <c r="F743">
        <v>0</v>
      </c>
      <c r="G743">
        <v>8.3268099999999998E-2</v>
      </c>
      <c r="H743">
        <v>0.90067299999999995</v>
      </c>
      <c r="I743">
        <v>0</v>
      </c>
    </row>
    <row r="744" spans="1:9" x14ac:dyDescent="0.25">
      <c r="A744" t="s">
        <v>87</v>
      </c>
      <c r="B744">
        <v>2149.4899999999998</v>
      </c>
      <c r="C744">
        <v>2146.44</v>
      </c>
      <c r="D744">
        <v>2037.75</v>
      </c>
      <c r="E744">
        <v>1600.1</v>
      </c>
      <c r="F744">
        <v>0</v>
      </c>
      <c r="G744">
        <v>0.114924</v>
      </c>
      <c r="H744">
        <v>0.90100100000000005</v>
      </c>
      <c r="I744">
        <v>0</v>
      </c>
    </row>
    <row r="745" spans="1:9" x14ac:dyDescent="0.25">
      <c r="A745" t="s">
        <v>87</v>
      </c>
      <c r="B745">
        <v>3507.51</v>
      </c>
      <c r="C745">
        <v>2147.2600000000002</v>
      </c>
      <c r="D745">
        <v>2037.31</v>
      </c>
      <c r="E745">
        <v>1600.1</v>
      </c>
      <c r="F745">
        <v>0</v>
      </c>
      <c r="G745">
        <v>0.103994</v>
      </c>
      <c r="H745">
        <v>0.901061</v>
      </c>
      <c r="I745">
        <v>0</v>
      </c>
    </row>
    <row r="746" spans="1:9" x14ac:dyDescent="0.25">
      <c r="A746" t="s">
        <v>87</v>
      </c>
      <c r="B746">
        <v>2168.8200000000002</v>
      </c>
      <c r="C746">
        <v>2163.63</v>
      </c>
      <c r="D746">
        <v>2037.95</v>
      </c>
      <c r="E746">
        <v>1599.83</v>
      </c>
      <c r="F746">
        <v>0</v>
      </c>
      <c r="G746">
        <v>0.114923</v>
      </c>
      <c r="H746">
        <v>0.90105199999999996</v>
      </c>
      <c r="I746">
        <v>0</v>
      </c>
    </row>
    <row r="747" spans="1:9" x14ac:dyDescent="0.25">
      <c r="A747" t="s">
        <v>87</v>
      </c>
      <c r="B747">
        <v>2140.73</v>
      </c>
      <c r="C747">
        <v>2138.0700000000002</v>
      </c>
      <c r="D747">
        <v>2037.02</v>
      </c>
      <c r="E747">
        <v>1599.94</v>
      </c>
      <c r="F747">
        <v>0</v>
      </c>
      <c r="G747">
        <v>0.114935</v>
      </c>
      <c r="H747">
        <v>0.89224800000000004</v>
      </c>
      <c r="I747">
        <v>0</v>
      </c>
    </row>
    <row r="748" spans="1:9" x14ac:dyDescent="0.25">
      <c r="A748" t="s">
        <v>87</v>
      </c>
      <c r="B748">
        <v>2145.29</v>
      </c>
      <c r="C748">
        <v>2142.54</v>
      </c>
      <c r="D748">
        <v>2037.09</v>
      </c>
      <c r="E748">
        <v>1599.93</v>
      </c>
      <c r="F748">
        <v>0</v>
      </c>
      <c r="G748">
        <v>0.114924</v>
      </c>
      <c r="H748">
        <v>0.90107499999999996</v>
      </c>
      <c r="I748">
        <v>0</v>
      </c>
    </row>
    <row r="749" spans="1:9" x14ac:dyDescent="0.25">
      <c r="A749" t="s">
        <v>87</v>
      </c>
      <c r="B749">
        <v>3597.77</v>
      </c>
      <c r="C749">
        <v>2141.8200000000002</v>
      </c>
      <c r="D749">
        <v>2036.94</v>
      </c>
      <c r="E749">
        <v>1599.88</v>
      </c>
      <c r="F749">
        <v>0</v>
      </c>
      <c r="G749">
        <v>0.114923</v>
      </c>
      <c r="H749">
        <v>0.92186400000000002</v>
      </c>
      <c r="I749">
        <v>0</v>
      </c>
    </row>
    <row r="750" spans="1:9" x14ac:dyDescent="0.25">
      <c r="A750" t="s">
        <v>87</v>
      </c>
      <c r="B750">
        <v>2162.9699999999998</v>
      </c>
      <c r="C750">
        <v>2157.8000000000002</v>
      </c>
      <c r="D750">
        <v>2037.74</v>
      </c>
      <c r="E750">
        <v>1599.64</v>
      </c>
      <c r="F750">
        <v>0</v>
      </c>
      <c r="G750">
        <v>0.114923</v>
      </c>
      <c r="H750">
        <v>0.899787</v>
      </c>
      <c r="I750">
        <v>0</v>
      </c>
    </row>
    <row r="751" spans="1:9" x14ac:dyDescent="0.25">
      <c r="A751" t="s">
        <v>87</v>
      </c>
      <c r="B751">
        <v>2152.2600000000002</v>
      </c>
      <c r="C751">
        <v>2149.5700000000002</v>
      </c>
      <c r="D751">
        <v>2037.28</v>
      </c>
      <c r="E751">
        <v>1600.05</v>
      </c>
      <c r="F751">
        <v>0</v>
      </c>
      <c r="G751">
        <v>0.114923</v>
      </c>
      <c r="H751">
        <v>0.90093199999999996</v>
      </c>
      <c r="I751">
        <v>0</v>
      </c>
    </row>
    <row r="752" spans="1:9" x14ac:dyDescent="0.25">
      <c r="A752" t="s">
        <v>87</v>
      </c>
      <c r="B752">
        <v>2139.5</v>
      </c>
      <c r="C752">
        <v>2136.83</v>
      </c>
      <c r="D752">
        <v>2037.11</v>
      </c>
      <c r="E752">
        <v>1599.81</v>
      </c>
      <c r="F752">
        <v>0</v>
      </c>
      <c r="G752">
        <v>0.114924</v>
      </c>
      <c r="H752">
        <v>0.90094600000000002</v>
      </c>
      <c r="I752">
        <v>0</v>
      </c>
    </row>
    <row r="753" spans="1:9" x14ac:dyDescent="0.25">
      <c r="A753" t="s">
        <v>87</v>
      </c>
      <c r="B753">
        <v>3556.68</v>
      </c>
      <c r="C753">
        <v>2142.5700000000002</v>
      </c>
      <c r="D753">
        <v>2037.26</v>
      </c>
      <c r="E753">
        <v>1600.04</v>
      </c>
      <c r="F753">
        <v>0</v>
      </c>
      <c r="G753">
        <v>0.114923</v>
      </c>
      <c r="H753">
        <v>0.90091399999999999</v>
      </c>
      <c r="I753">
        <v>0</v>
      </c>
    </row>
    <row r="754" spans="1:9" x14ac:dyDescent="0.25">
      <c r="A754" t="s">
        <v>87</v>
      </c>
      <c r="B754">
        <v>2169.37</v>
      </c>
      <c r="C754">
        <v>2163.13</v>
      </c>
      <c r="D754">
        <v>2038.39</v>
      </c>
      <c r="E754">
        <v>1599.9</v>
      </c>
      <c r="F754">
        <v>0</v>
      </c>
      <c r="G754">
        <v>0.11494</v>
      </c>
      <c r="H754">
        <v>0.89702000000000004</v>
      </c>
      <c r="I754">
        <v>0</v>
      </c>
    </row>
    <row r="755" spans="1:9" x14ac:dyDescent="0.25">
      <c r="A755" t="s">
        <v>87</v>
      </c>
      <c r="B755">
        <v>2152.4499999999998</v>
      </c>
      <c r="C755">
        <v>2149.75</v>
      </c>
      <c r="D755">
        <v>2037.54</v>
      </c>
      <c r="E755">
        <v>1600.13</v>
      </c>
      <c r="F755">
        <v>0</v>
      </c>
      <c r="G755">
        <v>0.114923</v>
      </c>
      <c r="H755">
        <v>0.89822599999999997</v>
      </c>
      <c r="I755">
        <v>0</v>
      </c>
    </row>
    <row r="756" spans="1:9" x14ac:dyDescent="0.25">
      <c r="A756" t="s">
        <v>87</v>
      </c>
      <c r="B756">
        <v>2140.1799999999998</v>
      </c>
      <c r="C756">
        <v>2137.52</v>
      </c>
      <c r="D756">
        <v>2037.4</v>
      </c>
      <c r="E756">
        <v>1600.06</v>
      </c>
      <c r="F756">
        <v>0</v>
      </c>
      <c r="G756">
        <v>0.11493200000000001</v>
      </c>
      <c r="H756">
        <v>0.90107000000000004</v>
      </c>
      <c r="I756">
        <v>0</v>
      </c>
    </row>
    <row r="757" spans="1:9" x14ac:dyDescent="0.25">
      <c r="A757" t="s">
        <v>87</v>
      </c>
      <c r="B757">
        <v>3486.7</v>
      </c>
      <c r="C757">
        <v>2142.06</v>
      </c>
      <c r="D757">
        <v>2037.37</v>
      </c>
      <c r="E757">
        <v>1600</v>
      </c>
      <c r="F757">
        <v>0</v>
      </c>
      <c r="G757">
        <v>0.114929</v>
      </c>
      <c r="H757">
        <v>0.90105100000000005</v>
      </c>
      <c r="I757">
        <v>0</v>
      </c>
    </row>
    <row r="758" spans="1:9" x14ac:dyDescent="0.25">
      <c r="A758" t="s">
        <v>87</v>
      </c>
      <c r="B758">
        <v>2162.2199999999998</v>
      </c>
      <c r="C758">
        <v>2156.12</v>
      </c>
      <c r="D758">
        <v>2038.17</v>
      </c>
      <c r="E758">
        <v>1599.86</v>
      </c>
      <c r="F758">
        <v>0</v>
      </c>
      <c r="G758">
        <v>8.4357600000000005E-2</v>
      </c>
      <c r="H758">
        <v>0.90104499999999998</v>
      </c>
      <c r="I758">
        <v>0</v>
      </c>
    </row>
    <row r="759" spans="1:9" x14ac:dyDescent="0.25">
      <c r="A759" t="s">
        <v>87</v>
      </c>
      <c r="B759">
        <v>2153.4499999999998</v>
      </c>
      <c r="C759">
        <v>2150.79</v>
      </c>
      <c r="D759">
        <v>2037.58</v>
      </c>
      <c r="E759">
        <v>1600.14</v>
      </c>
      <c r="F759">
        <v>0</v>
      </c>
      <c r="G759">
        <v>8.7501700000000002E-2</v>
      </c>
      <c r="H759">
        <v>0.89643300000000004</v>
      </c>
      <c r="I759">
        <v>0</v>
      </c>
    </row>
    <row r="760" spans="1:9" x14ac:dyDescent="0.25">
      <c r="A760" t="s">
        <v>87</v>
      </c>
      <c r="B760">
        <v>2151.7399999999998</v>
      </c>
      <c r="C760">
        <v>2149.06</v>
      </c>
      <c r="D760">
        <v>2037.31</v>
      </c>
      <c r="E760">
        <v>1600.03</v>
      </c>
      <c r="F760">
        <v>0</v>
      </c>
      <c r="G760">
        <v>0.114923</v>
      </c>
      <c r="H760">
        <v>0.90031399999999995</v>
      </c>
      <c r="I760">
        <v>0</v>
      </c>
    </row>
    <row r="761" spans="1:9" x14ac:dyDescent="0.25">
      <c r="A761" t="s">
        <v>87</v>
      </c>
      <c r="B761">
        <v>3523.96</v>
      </c>
      <c r="C761">
        <v>2144.58</v>
      </c>
      <c r="D761">
        <v>2037.48</v>
      </c>
      <c r="E761">
        <v>1600.32</v>
      </c>
      <c r="F761">
        <v>0</v>
      </c>
      <c r="G761">
        <v>0.114923</v>
      </c>
      <c r="H761">
        <v>0.900756</v>
      </c>
      <c r="I761">
        <v>0</v>
      </c>
    </row>
    <row r="762" spans="1:9" x14ac:dyDescent="0.25">
      <c r="A762" t="s">
        <v>87</v>
      </c>
      <c r="B762">
        <v>2161.5700000000002</v>
      </c>
      <c r="C762">
        <v>2155.2399999999998</v>
      </c>
      <c r="D762">
        <v>2038.29</v>
      </c>
      <c r="E762">
        <v>1600.06</v>
      </c>
      <c r="F762">
        <v>0</v>
      </c>
      <c r="G762">
        <v>0.114923</v>
      </c>
      <c r="H762">
        <v>0.90107700000000002</v>
      </c>
      <c r="I762">
        <v>0</v>
      </c>
    </row>
    <row r="763" spans="1:9" x14ac:dyDescent="0.25">
      <c r="A763" t="s">
        <v>87</v>
      </c>
      <c r="B763">
        <v>2149.86</v>
      </c>
      <c r="C763">
        <v>2146.1799999999998</v>
      </c>
      <c r="D763">
        <v>2037.6</v>
      </c>
      <c r="E763">
        <v>1600.31</v>
      </c>
      <c r="F763">
        <v>0</v>
      </c>
      <c r="G763">
        <v>0.114924</v>
      </c>
      <c r="H763">
        <v>0.90107499999999996</v>
      </c>
      <c r="I763">
        <v>0</v>
      </c>
    </row>
    <row r="764" spans="1:9" x14ac:dyDescent="0.25">
      <c r="A764" t="s">
        <v>87</v>
      </c>
      <c r="B764">
        <v>2150.9899999999998</v>
      </c>
      <c r="C764">
        <v>2148.29</v>
      </c>
      <c r="D764">
        <v>2037.03</v>
      </c>
      <c r="E764">
        <v>1599.97</v>
      </c>
      <c r="F764">
        <v>0</v>
      </c>
      <c r="G764">
        <v>0.114923</v>
      </c>
      <c r="H764">
        <v>0.89707999999999999</v>
      </c>
      <c r="I764">
        <v>0</v>
      </c>
    </row>
    <row r="765" spans="1:9" x14ac:dyDescent="0.25">
      <c r="A765" t="s">
        <v>87</v>
      </c>
      <c r="B765">
        <v>3536.57</v>
      </c>
      <c r="C765">
        <v>2137.5100000000002</v>
      </c>
      <c r="D765">
        <v>2037.22</v>
      </c>
      <c r="E765">
        <v>1600.23</v>
      </c>
      <c r="F765">
        <v>0</v>
      </c>
      <c r="G765">
        <v>0.114929</v>
      </c>
      <c r="H765">
        <v>0.90099300000000004</v>
      </c>
      <c r="I765">
        <v>0</v>
      </c>
    </row>
    <row r="766" spans="1:9" x14ac:dyDescent="0.25">
      <c r="A766" t="s">
        <v>87</v>
      </c>
      <c r="B766">
        <v>2165.25</v>
      </c>
      <c r="C766">
        <v>2159.02</v>
      </c>
      <c r="D766">
        <v>2038.56</v>
      </c>
      <c r="E766">
        <v>1600.35</v>
      </c>
      <c r="F766">
        <v>0</v>
      </c>
      <c r="G766">
        <v>0.10813300000000001</v>
      </c>
      <c r="H766">
        <v>0.90084200000000003</v>
      </c>
      <c r="I766">
        <v>0</v>
      </c>
    </row>
    <row r="767" spans="1:9" x14ac:dyDescent="0.25">
      <c r="A767" t="s">
        <v>87</v>
      </c>
      <c r="B767">
        <v>2149.85</v>
      </c>
      <c r="C767">
        <v>2147.21</v>
      </c>
      <c r="D767">
        <v>2037.56</v>
      </c>
      <c r="E767">
        <v>1600.31</v>
      </c>
      <c r="F767">
        <v>0</v>
      </c>
      <c r="G767">
        <v>8.3279900000000004E-2</v>
      </c>
      <c r="H767">
        <v>0.90102700000000002</v>
      </c>
      <c r="I767">
        <v>0</v>
      </c>
    </row>
    <row r="768" spans="1:9" x14ac:dyDescent="0.25">
      <c r="A768" t="s">
        <v>87</v>
      </c>
      <c r="B768">
        <v>2151.0500000000002</v>
      </c>
      <c r="C768">
        <v>2148.35</v>
      </c>
      <c r="D768">
        <v>2037.53</v>
      </c>
      <c r="E768">
        <v>1600.18</v>
      </c>
      <c r="F768">
        <v>0</v>
      </c>
      <c r="G768">
        <v>8.4517099999999998E-2</v>
      </c>
      <c r="H768">
        <v>0.90107300000000001</v>
      </c>
      <c r="I768">
        <v>0</v>
      </c>
    </row>
    <row r="769" spans="1:25" x14ac:dyDescent="0.25">
      <c r="A769" t="s">
        <v>87</v>
      </c>
      <c r="B769">
        <v>3527.79</v>
      </c>
      <c r="C769">
        <v>2137.04</v>
      </c>
      <c r="D769">
        <v>2037.39</v>
      </c>
      <c r="E769">
        <v>1600.15</v>
      </c>
      <c r="F769">
        <v>0</v>
      </c>
      <c r="G769">
        <v>0.114926</v>
      </c>
      <c r="H769">
        <v>0.90073700000000001</v>
      </c>
      <c r="I769">
        <v>0</v>
      </c>
    </row>
    <row r="770" spans="1:25" x14ac:dyDescent="0.25">
      <c r="A770" t="s">
        <v>87</v>
      </c>
      <c r="B770">
        <v>2174.69</v>
      </c>
      <c r="C770">
        <v>2169.6</v>
      </c>
      <c r="D770">
        <v>2038.23</v>
      </c>
      <c r="E770">
        <v>1600.14</v>
      </c>
      <c r="F770">
        <v>0</v>
      </c>
      <c r="G770">
        <v>0.114927</v>
      </c>
      <c r="H770">
        <v>0.90102199999999999</v>
      </c>
      <c r="I770">
        <v>0</v>
      </c>
    </row>
    <row r="771" spans="1:25" x14ac:dyDescent="0.25">
      <c r="A771" t="s">
        <v>87</v>
      </c>
      <c r="B771">
        <v>2148.77</v>
      </c>
      <c r="C771">
        <v>2145.0700000000002</v>
      </c>
      <c r="D771">
        <v>2037.15</v>
      </c>
      <c r="E771">
        <v>1600.22</v>
      </c>
      <c r="F771">
        <v>0</v>
      </c>
      <c r="G771">
        <v>0.114923</v>
      </c>
      <c r="H771">
        <v>0.90073000000000003</v>
      </c>
      <c r="I771">
        <v>0</v>
      </c>
    </row>
    <row r="772" spans="1:25" x14ac:dyDescent="0.25">
      <c r="A772" t="s">
        <v>87</v>
      </c>
      <c r="B772">
        <v>2151.08</v>
      </c>
      <c r="C772">
        <v>2148.35</v>
      </c>
      <c r="D772">
        <v>2037.37</v>
      </c>
      <c r="E772">
        <v>1600.19</v>
      </c>
      <c r="F772">
        <v>0</v>
      </c>
      <c r="G772">
        <v>0.114927</v>
      </c>
      <c r="H772">
        <v>0.90105599999999997</v>
      </c>
      <c r="I772">
        <v>0</v>
      </c>
    </row>
    <row r="773" spans="1:25" x14ac:dyDescent="0.25">
      <c r="A773" t="s">
        <v>87</v>
      </c>
      <c r="B773">
        <v>3547.49</v>
      </c>
      <c r="C773">
        <v>2139.42</v>
      </c>
      <c r="D773">
        <v>2037.28</v>
      </c>
      <c r="E773">
        <v>1600.18</v>
      </c>
      <c r="F773">
        <v>0</v>
      </c>
      <c r="G773">
        <v>8.3329500000000001E-2</v>
      </c>
      <c r="H773">
        <v>0.90083100000000005</v>
      </c>
      <c r="I773">
        <v>0</v>
      </c>
    </row>
    <row r="774" spans="1:25" x14ac:dyDescent="0.25">
      <c r="A774" t="s">
        <v>87</v>
      </c>
      <c r="B774">
        <v>2162.4499999999998</v>
      </c>
      <c r="C774">
        <v>2157.37</v>
      </c>
      <c r="D774">
        <v>2038.22</v>
      </c>
      <c r="E774">
        <v>1599.93</v>
      </c>
      <c r="F774">
        <v>0</v>
      </c>
      <c r="G774">
        <v>0.114927</v>
      </c>
      <c r="H774">
        <v>0.89975799999999995</v>
      </c>
      <c r="I774">
        <v>0</v>
      </c>
    </row>
    <row r="775" spans="1:25" x14ac:dyDescent="0.25">
      <c r="A775" t="s">
        <v>87</v>
      </c>
      <c r="B775">
        <v>2147.42</v>
      </c>
      <c r="C775">
        <v>2143.75</v>
      </c>
      <c r="D775">
        <v>2037.21</v>
      </c>
      <c r="E775">
        <v>1600.25</v>
      </c>
      <c r="F775">
        <v>0</v>
      </c>
      <c r="G775">
        <v>0.114923</v>
      </c>
      <c r="H775">
        <v>0.90107599999999999</v>
      </c>
      <c r="I775">
        <v>0</v>
      </c>
    </row>
    <row r="776" spans="1:25" x14ac:dyDescent="0.25">
      <c r="A776" t="s">
        <v>87</v>
      </c>
      <c r="B776">
        <v>2147.6</v>
      </c>
      <c r="C776">
        <v>2144.9299999999998</v>
      </c>
      <c r="D776">
        <v>2037.47</v>
      </c>
      <c r="E776">
        <v>1600.42</v>
      </c>
      <c r="F776">
        <v>0</v>
      </c>
      <c r="G776">
        <v>0.10201499999999999</v>
      </c>
      <c r="H776">
        <v>0.90090300000000001</v>
      </c>
      <c r="I776">
        <v>0</v>
      </c>
    </row>
    <row r="777" spans="1:25" x14ac:dyDescent="0.25">
      <c r="A777" t="s">
        <v>87</v>
      </c>
      <c r="B777">
        <v>3513.25</v>
      </c>
      <c r="C777">
        <v>2148.06</v>
      </c>
      <c r="D777">
        <v>2037.03</v>
      </c>
      <c r="E777">
        <v>1600.04</v>
      </c>
      <c r="F777">
        <v>0</v>
      </c>
      <c r="G777">
        <v>0.114943</v>
      </c>
      <c r="H777">
        <v>0.898922</v>
      </c>
      <c r="I777">
        <v>0</v>
      </c>
    </row>
    <row r="778" spans="1:25" x14ac:dyDescent="0.25">
      <c r="A778" t="s">
        <v>87</v>
      </c>
      <c r="B778">
        <v>2154.19</v>
      </c>
      <c r="C778">
        <v>2149.34</v>
      </c>
      <c r="D778">
        <v>2038</v>
      </c>
      <c r="E778">
        <v>1599.9</v>
      </c>
      <c r="F778">
        <v>0</v>
      </c>
      <c r="G778">
        <v>0.114924</v>
      </c>
      <c r="H778">
        <v>0.899779</v>
      </c>
      <c r="I778">
        <v>0</v>
      </c>
    </row>
    <row r="779" spans="1:25" x14ac:dyDescent="0.25">
      <c r="A779" t="s">
        <v>87</v>
      </c>
      <c r="B779">
        <v>2146.1999999999998</v>
      </c>
      <c r="C779">
        <v>2143.46</v>
      </c>
      <c r="D779">
        <v>2037.63</v>
      </c>
      <c r="E779">
        <v>1600.45</v>
      </c>
      <c r="F779">
        <v>0</v>
      </c>
      <c r="G779">
        <v>9.4296599999999994E-2</v>
      </c>
      <c r="H779">
        <v>0.90001799999999998</v>
      </c>
      <c r="I779">
        <v>0</v>
      </c>
    </row>
    <row r="780" spans="1:25" x14ac:dyDescent="0.25">
      <c r="A780" t="s">
        <v>87</v>
      </c>
      <c r="B780">
        <v>2144.65</v>
      </c>
      <c r="C780">
        <v>2141.9899999999998</v>
      </c>
      <c r="D780">
        <v>2037.33</v>
      </c>
      <c r="E780">
        <v>1600.21</v>
      </c>
      <c r="F780">
        <v>0</v>
      </c>
      <c r="G780">
        <v>0.109421</v>
      </c>
      <c r="H780">
        <v>0.89862299999999995</v>
      </c>
      <c r="I780">
        <v>0</v>
      </c>
    </row>
    <row r="781" spans="1:25" x14ac:dyDescent="0.25">
      <c r="A781" t="s">
        <v>87</v>
      </c>
      <c r="B781">
        <v>3604.89</v>
      </c>
      <c r="C781">
        <v>2144.52</v>
      </c>
      <c r="D781">
        <v>2037.23</v>
      </c>
      <c r="E781">
        <v>1600.08</v>
      </c>
      <c r="F781">
        <v>0</v>
      </c>
      <c r="G781">
        <v>0.114923</v>
      </c>
      <c r="H781">
        <v>0.89692799999999995</v>
      </c>
      <c r="I781">
        <v>0</v>
      </c>
    </row>
    <row r="782" spans="1:25" x14ac:dyDescent="0.25">
      <c r="A782" t="s">
        <v>87</v>
      </c>
      <c r="B782">
        <v>2151.75</v>
      </c>
      <c r="C782">
        <v>2148.12</v>
      </c>
      <c r="D782">
        <v>2038.23</v>
      </c>
      <c r="E782">
        <v>1600.21</v>
      </c>
      <c r="F782">
        <v>0</v>
      </c>
      <c r="G782">
        <v>0.113326</v>
      </c>
      <c r="H782">
        <v>0.90099099999999999</v>
      </c>
      <c r="I782">
        <v>0</v>
      </c>
    </row>
    <row r="783" spans="1:25" x14ac:dyDescent="0.25">
      <c r="A783" t="s">
        <v>87</v>
      </c>
      <c r="B783">
        <v>2147.67</v>
      </c>
      <c r="C783">
        <v>2144.88</v>
      </c>
      <c r="D783">
        <v>2037.29</v>
      </c>
      <c r="E783">
        <v>1600.26</v>
      </c>
      <c r="F783">
        <v>0</v>
      </c>
      <c r="G783">
        <v>0.114923</v>
      </c>
      <c r="H783">
        <v>0.89894799999999997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2144.62</v>
      </c>
      <c r="C784">
        <v>2141.96</v>
      </c>
      <c r="D784">
        <v>2037.35</v>
      </c>
      <c r="E784">
        <v>1600.04</v>
      </c>
      <c r="F784">
        <v>0</v>
      </c>
      <c r="G784">
        <v>0.114923</v>
      </c>
      <c r="H784">
        <v>0.88485599999999998</v>
      </c>
      <c r="I784">
        <v>0</v>
      </c>
      <c r="R784">
        <f>AVERAGE(B735:B784)</f>
        <v>2485.4004000000004</v>
      </c>
      <c r="S784">
        <f>AVERAGE(C735:C784)</f>
        <v>2147.2484000000004</v>
      </c>
      <c r="U784">
        <f>_xlfn.VAR.P(B735:B784)</f>
        <v>351802.15212383727</v>
      </c>
      <c r="V784">
        <f>_xlfn.VAR.P(C735:C784)</f>
        <v>56.568441439999667</v>
      </c>
      <c r="X784">
        <f>1.96*SQRT(U784)/50</f>
        <v>23.250661475312334</v>
      </c>
      <c r="Y784">
        <f>1.96*SQRT(V784)/50</f>
        <v>0.29483101915226134</v>
      </c>
    </row>
    <row r="785" spans="1:9" x14ac:dyDescent="0.25">
      <c r="A785" t="s">
        <v>87</v>
      </c>
      <c r="B785">
        <v>124273.629226</v>
      </c>
      <c r="C785" t="s">
        <v>36</v>
      </c>
    </row>
    <row r="786" spans="1:9" x14ac:dyDescent="0.25">
      <c r="A786" t="s">
        <v>88</v>
      </c>
      <c r="B786">
        <v>1531.09</v>
      </c>
      <c r="C786">
        <v>1528.7</v>
      </c>
      <c r="D786">
        <v>1430.98</v>
      </c>
      <c r="E786">
        <v>993.80100000000004</v>
      </c>
      <c r="F786">
        <v>0</v>
      </c>
      <c r="G786">
        <v>0.114924</v>
      </c>
      <c r="H786">
        <v>0.89284399999999997</v>
      </c>
      <c r="I786">
        <v>0</v>
      </c>
    </row>
    <row r="787" spans="1:9" x14ac:dyDescent="0.25">
      <c r="A787" t="s">
        <v>88</v>
      </c>
      <c r="B787">
        <v>2069.5500000000002</v>
      </c>
      <c r="C787">
        <v>1541.84</v>
      </c>
      <c r="D787">
        <v>1432.18</v>
      </c>
      <c r="E787">
        <v>994.447</v>
      </c>
      <c r="F787">
        <v>0</v>
      </c>
      <c r="G787">
        <v>0.114924</v>
      </c>
      <c r="H787">
        <v>0.90039100000000005</v>
      </c>
      <c r="I787">
        <v>0</v>
      </c>
    </row>
    <row r="788" spans="1:9" x14ac:dyDescent="0.25">
      <c r="A788" t="s">
        <v>88</v>
      </c>
      <c r="B788">
        <v>1563.23</v>
      </c>
      <c r="C788">
        <v>1558</v>
      </c>
      <c r="D788">
        <v>1432.16</v>
      </c>
      <c r="E788">
        <v>993.96</v>
      </c>
      <c r="F788">
        <v>0</v>
      </c>
      <c r="G788">
        <v>0.103086</v>
      </c>
      <c r="H788">
        <v>0.90107499999999996</v>
      </c>
      <c r="I788">
        <v>0</v>
      </c>
    </row>
    <row r="789" spans="1:9" x14ac:dyDescent="0.25">
      <c r="A789" t="s">
        <v>88</v>
      </c>
      <c r="B789">
        <v>1541.44</v>
      </c>
      <c r="C789">
        <v>1538.75</v>
      </c>
      <c r="D789">
        <v>1431.73</v>
      </c>
      <c r="E789">
        <v>994.05700000000002</v>
      </c>
      <c r="F789">
        <v>0</v>
      </c>
      <c r="G789">
        <v>0.114939</v>
      </c>
      <c r="H789">
        <v>0.900972</v>
      </c>
      <c r="I789">
        <v>0</v>
      </c>
    </row>
    <row r="790" spans="1:9" x14ac:dyDescent="0.25">
      <c r="A790" t="s">
        <v>88</v>
      </c>
      <c r="B790">
        <v>1537.76</v>
      </c>
      <c r="C790">
        <v>1535.02</v>
      </c>
      <c r="D790">
        <v>1431.02</v>
      </c>
      <c r="E790">
        <v>993.80700000000002</v>
      </c>
      <c r="F790">
        <v>0</v>
      </c>
      <c r="G790">
        <v>0.114923</v>
      </c>
      <c r="H790">
        <v>0.89983100000000005</v>
      </c>
      <c r="I790">
        <v>0</v>
      </c>
    </row>
    <row r="791" spans="1:9" x14ac:dyDescent="0.25">
      <c r="A791" t="s">
        <v>88</v>
      </c>
      <c r="B791">
        <v>1531.73</v>
      </c>
      <c r="C791">
        <v>1529.09</v>
      </c>
      <c r="D791">
        <v>1431.32</v>
      </c>
      <c r="E791">
        <v>994.005</v>
      </c>
      <c r="F791">
        <v>0</v>
      </c>
      <c r="G791">
        <v>8.3320900000000003E-2</v>
      </c>
      <c r="H791">
        <v>0.89924800000000005</v>
      </c>
      <c r="I791">
        <v>0</v>
      </c>
    </row>
    <row r="792" spans="1:9" x14ac:dyDescent="0.25">
      <c r="A792" t="s">
        <v>88</v>
      </c>
      <c r="B792">
        <v>1537.73</v>
      </c>
      <c r="C792">
        <v>1535.08</v>
      </c>
      <c r="D792">
        <v>1431.23</v>
      </c>
      <c r="E792">
        <v>993.89599999999996</v>
      </c>
      <c r="F792">
        <v>0</v>
      </c>
      <c r="G792">
        <v>9.7305600000000006E-2</v>
      </c>
      <c r="H792">
        <v>0.90075799999999995</v>
      </c>
      <c r="I792">
        <v>0</v>
      </c>
    </row>
    <row r="793" spans="1:9" x14ac:dyDescent="0.25">
      <c r="A793" t="s">
        <v>88</v>
      </c>
      <c r="B793">
        <v>2204.62</v>
      </c>
      <c r="C793">
        <v>1540.48</v>
      </c>
      <c r="D793">
        <v>1432.09</v>
      </c>
      <c r="E793">
        <v>994.23599999999999</v>
      </c>
      <c r="F793">
        <v>0</v>
      </c>
      <c r="G793">
        <v>0.11494</v>
      </c>
      <c r="H793">
        <v>0.90097000000000005</v>
      </c>
      <c r="I793">
        <v>0</v>
      </c>
    </row>
    <row r="794" spans="1:9" x14ac:dyDescent="0.25">
      <c r="A794" t="s">
        <v>88</v>
      </c>
      <c r="B794">
        <v>1552.12</v>
      </c>
      <c r="C794">
        <v>1547.18</v>
      </c>
      <c r="D794">
        <v>1431.23</v>
      </c>
      <c r="E794">
        <v>993.81200000000001</v>
      </c>
      <c r="F794">
        <v>0</v>
      </c>
      <c r="G794">
        <v>0.114924</v>
      </c>
      <c r="H794">
        <v>0.90105800000000003</v>
      </c>
      <c r="I794">
        <v>0</v>
      </c>
    </row>
    <row r="795" spans="1:9" x14ac:dyDescent="0.25">
      <c r="A795" t="s">
        <v>88</v>
      </c>
      <c r="B795">
        <v>1534.1</v>
      </c>
      <c r="C795">
        <v>1531.46</v>
      </c>
      <c r="D795">
        <v>1431.39</v>
      </c>
      <c r="E795">
        <v>994.06399999999996</v>
      </c>
      <c r="F795">
        <v>0</v>
      </c>
      <c r="G795">
        <v>0.114929</v>
      </c>
      <c r="H795">
        <v>0.90099700000000005</v>
      </c>
      <c r="I795">
        <v>0</v>
      </c>
    </row>
    <row r="796" spans="1:9" x14ac:dyDescent="0.25">
      <c r="A796" t="s">
        <v>88</v>
      </c>
      <c r="B796">
        <v>1533.37</v>
      </c>
      <c r="C796">
        <v>1530.7</v>
      </c>
      <c r="D796">
        <v>1431.38</v>
      </c>
      <c r="E796">
        <v>994.00800000000004</v>
      </c>
      <c r="F796">
        <v>0</v>
      </c>
      <c r="G796">
        <v>0.114971</v>
      </c>
      <c r="H796">
        <v>0.90092000000000005</v>
      </c>
      <c r="I796">
        <v>0</v>
      </c>
    </row>
    <row r="797" spans="1:9" x14ac:dyDescent="0.25">
      <c r="A797" t="s">
        <v>88</v>
      </c>
      <c r="B797">
        <v>1538.96</v>
      </c>
      <c r="C797">
        <v>1536.19</v>
      </c>
      <c r="D797">
        <v>1431.44</v>
      </c>
      <c r="E797">
        <v>994.00699999999995</v>
      </c>
      <c r="F797">
        <v>0</v>
      </c>
      <c r="G797">
        <v>0.114923</v>
      </c>
      <c r="H797">
        <v>0.90103200000000006</v>
      </c>
      <c r="I797">
        <v>0</v>
      </c>
    </row>
    <row r="798" spans="1:9" x14ac:dyDescent="0.25">
      <c r="A798" t="s">
        <v>88</v>
      </c>
      <c r="B798">
        <v>1538.03</v>
      </c>
      <c r="C798">
        <v>1535.38</v>
      </c>
      <c r="D798">
        <v>1431.37</v>
      </c>
      <c r="E798">
        <v>993.904</v>
      </c>
      <c r="F798">
        <v>0</v>
      </c>
      <c r="G798">
        <v>0.11389100000000001</v>
      </c>
      <c r="H798">
        <v>0.90072399999999997</v>
      </c>
      <c r="I798">
        <v>0</v>
      </c>
    </row>
    <row r="799" spans="1:9" x14ac:dyDescent="0.25">
      <c r="A799" t="s">
        <v>88</v>
      </c>
      <c r="B799">
        <v>2307.06</v>
      </c>
      <c r="C799">
        <v>1540.28</v>
      </c>
      <c r="D799">
        <v>1431.37</v>
      </c>
      <c r="E799">
        <v>993.98500000000001</v>
      </c>
      <c r="F799">
        <v>0</v>
      </c>
      <c r="G799">
        <v>0.102969</v>
      </c>
      <c r="H799">
        <v>0.90091200000000005</v>
      </c>
      <c r="I799">
        <v>0</v>
      </c>
    </row>
    <row r="800" spans="1:9" x14ac:dyDescent="0.25">
      <c r="A800" t="s">
        <v>88</v>
      </c>
      <c r="B800">
        <v>1568.67</v>
      </c>
      <c r="C800">
        <v>1563.66</v>
      </c>
      <c r="D800">
        <v>1431.9</v>
      </c>
      <c r="E800">
        <v>993.66899999999998</v>
      </c>
      <c r="F800">
        <v>0</v>
      </c>
      <c r="G800">
        <v>0.114923</v>
      </c>
      <c r="H800">
        <v>0.90101699999999996</v>
      </c>
      <c r="I800">
        <v>0</v>
      </c>
    </row>
    <row r="801" spans="1:9" x14ac:dyDescent="0.25">
      <c r="A801" t="s">
        <v>88</v>
      </c>
      <c r="B801">
        <v>1536.79</v>
      </c>
      <c r="C801">
        <v>1534.12</v>
      </c>
      <c r="D801">
        <v>1431.7</v>
      </c>
      <c r="E801">
        <v>993.88499999999999</v>
      </c>
      <c r="F801">
        <v>0</v>
      </c>
      <c r="G801">
        <v>0.114924</v>
      </c>
      <c r="H801">
        <v>0.90095499999999995</v>
      </c>
      <c r="I801">
        <v>0</v>
      </c>
    </row>
    <row r="802" spans="1:9" x14ac:dyDescent="0.25">
      <c r="A802" t="s">
        <v>88</v>
      </c>
      <c r="B802">
        <v>1534.14</v>
      </c>
      <c r="C802">
        <v>1531.44</v>
      </c>
      <c r="D802">
        <v>1431.51</v>
      </c>
      <c r="E802">
        <v>994.19399999999996</v>
      </c>
      <c r="F802">
        <v>0</v>
      </c>
      <c r="G802">
        <v>0.114949</v>
      </c>
      <c r="H802">
        <v>0.90044500000000005</v>
      </c>
      <c r="I802">
        <v>0</v>
      </c>
    </row>
    <row r="803" spans="1:9" x14ac:dyDescent="0.25">
      <c r="A803" t="s">
        <v>88</v>
      </c>
      <c r="B803">
        <v>1539.01</v>
      </c>
      <c r="C803">
        <v>1536.27</v>
      </c>
      <c r="D803">
        <v>1431.48</v>
      </c>
      <c r="E803">
        <v>993.96199999999999</v>
      </c>
      <c r="F803">
        <v>0</v>
      </c>
      <c r="G803">
        <v>8.3355100000000001E-2</v>
      </c>
      <c r="H803">
        <v>0.90082700000000004</v>
      </c>
      <c r="I803">
        <v>0</v>
      </c>
    </row>
    <row r="804" spans="1:9" x14ac:dyDescent="0.25">
      <c r="A804" t="s">
        <v>88</v>
      </c>
      <c r="B804">
        <v>1538.56</v>
      </c>
      <c r="C804">
        <v>1535.92</v>
      </c>
      <c r="D804">
        <v>1431.22</v>
      </c>
      <c r="E804">
        <v>993.82600000000002</v>
      </c>
      <c r="F804">
        <v>0</v>
      </c>
      <c r="G804">
        <v>0.114924</v>
      </c>
      <c r="H804">
        <v>0.90096699999999996</v>
      </c>
      <c r="I804">
        <v>0</v>
      </c>
    </row>
    <row r="805" spans="1:9" x14ac:dyDescent="0.25">
      <c r="A805" t="s">
        <v>88</v>
      </c>
      <c r="B805">
        <v>2302.7800000000002</v>
      </c>
      <c r="C805">
        <v>1530.79</v>
      </c>
      <c r="D805">
        <v>1431.37</v>
      </c>
      <c r="E805">
        <v>994.10500000000002</v>
      </c>
      <c r="F805">
        <v>0</v>
      </c>
      <c r="G805">
        <v>8.5428699999999996E-2</v>
      </c>
      <c r="H805">
        <v>0.90101600000000004</v>
      </c>
      <c r="I805">
        <v>0</v>
      </c>
    </row>
    <row r="806" spans="1:9" x14ac:dyDescent="0.25">
      <c r="A806" t="s">
        <v>88</v>
      </c>
      <c r="B806">
        <v>1539.39</v>
      </c>
      <c r="C806">
        <v>1534.82</v>
      </c>
      <c r="D806">
        <v>1431.25</v>
      </c>
      <c r="E806">
        <v>993.87800000000004</v>
      </c>
      <c r="F806">
        <v>0</v>
      </c>
      <c r="G806">
        <v>0.11493100000000001</v>
      </c>
      <c r="H806">
        <v>0.90104200000000001</v>
      </c>
      <c r="I806">
        <v>0</v>
      </c>
    </row>
    <row r="807" spans="1:9" x14ac:dyDescent="0.25">
      <c r="A807" t="s">
        <v>88</v>
      </c>
      <c r="B807">
        <v>1551.56</v>
      </c>
      <c r="C807">
        <v>1548.86</v>
      </c>
      <c r="D807">
        <v>1431.15</v>
      </c>
      <c r="E807">
        <v>993.87699999999995</v>
      </c>
      <c r="F807">
        <v>0</v>
      </c>
      <c r="G807">
        <v>0.114923</v>
      </c>
      <c r="H807">
        <v>0.89383199999999996</v>
      </c>
      <c r="I807">
        <v>0</v>
      </c>
    </row>
    <row r="808" spans="1:9" x14ac:dyDescent="0.25">
      <c r="A808" t="s">
        <v>88</v>
      </c>
      <c r="B808">
        <v>1533.96</v>
      </c>
      <c r="C808">
        <v>1531.24</v>
      </c>
      <c r="D808">
        <v>1430.95</v>
      </c>
      <c r="E808">
        <v>993.91399999999999</v>
      </c>
      <c r="F808">
        <v>0</v>
      </c>
      <c r="G808">
        <v>8.6879700000000004E-2</v>
      </c>
      <c r="H808">
        <v>0.90099799999999997</v>
      </c>
      <c r="I808">
        <v>0</v>
      </c>
    </row>
    <row r="809" spans="1:9" x14ac:dyDescent="0.25">
      <c r="A809" t="s">
        <v>88</v>
      </c>
      <c r="B809">
        <v>1531.39</v>
      </c>
      <c r="C809">
        <v>1528.76</v>
      </c>
      <c r="D809">
        <v>1431.14</v>
      </c>
      <c r="E809">
        <v>993.94899999999996</v>
      </c>
      <c r="F809">
        <v>0</v>
      </c>
      <c r="G809">
        <v>0.114929</v>
      </c>
      <c r="H809">
        <v>0.90104300000000004</v>
      </c>
      <c r="I809">
        <v>0</v>
      </c>
    </row>
    <row r="810" spans="1:9" x14ac:dyDescent="0.25">
      <c r="A810" t="s">
        <v>88</v>
      </c>
      <c r="B810">
        <v>1538.1</v>
      </c>
      <c r="C810">
        <v>1535.35</v>
      </c>
      <c r="D810">
        <v>1431.16</v>
      </c>
      <c r="E810">
        <v>993.81399999999996</v>
      </c>
      <c r="F810">
        <v>0</v>
      </c>
      <c r="G810">
        <v>8.5023500000000002E-2</v>
      </c>
      <c r="H810">
        <v>0.90070899999999998</v>
      </c>
      <c r="I810">
        <v>0</v>
      </c>
    </row>
    <row r="811" spans="1:9" x14ac:dyDescent="0.25">
      <c r="A811" t="s">
        <v>88</v>
      </c>
      <c r="B811">
        <v>2328.85</v>
      </c>
      <c r="C811">
        <v>1537.48</v>
      </c>
      <c r="D811">
        <v>1431.46</v>
      </c>
      <c r="E811">
        <v>994.01300000000003</v>
      </c>
      <c r="F811">
        <v>0</v>
      </c>
      <c r="G811">
        <v>0.114925</v>
      </c>
      <c r="H811">
        <v>0.90107000000000004</v>
      </c>
      <c r="I811">
        <v>0</v>
      </c>
    </row>
    <row r="812" spans="1:9" x14ac:dyDescent="0.25">
      <c r="A812" t="s">
        <v>88</v>
      </c>
      <c r="B812">
        <v>1556.09</v>
      </c>
      <c r="C812">
        <v>1550.94</v>
      </c>
      <c r="D812">
        <v>1432.08</v>
      </c>
      <c r="E812">
        <v>993.93100000000004</v>
      </c>
      <c r="F812">
        <v>0</v>
      </c>
      <c r="G812">
        <v>0.101607</v>
      </c>
      <c r="H812">
        <v>0.90099899999999999</v>
      </c>
      <c r="I812">
        <v>0</v>
      </c>
    </row>
    <row r="813" spans="1:9" x14ac:dyDescent="0.25">
      <c r="A813" t="s">
        <v>88</v>
      </c>
      <c r="B813">
        <v>1554.35</v>
      </c>
      <c r="C813">
        <v>1551.6</v>
      </c>
      <c r="D813">
        <v>1432.19</v>
      </c>
      <c r="E813">
        <v>994.34799999999996</v>
      </c>
      <c r="F813">
        <v>0</v>
      </c>
      <c r="G813">
        <v>0.114923</v>
      </c>
      <c r="H813">
        <v>0.90107800000000005</v>
      </c>
      <c r="I813">
        <v>0</v>
      </c>
    </row>
    <row r="814" spans="1:9" x14ac:dyDescent="0.25">
      <c r="A814" t="s">
        <v>88</v>
      </c>
      <c r="B814">
        <v>1532.06</v>
      </c>
      <c r="C814">
        <v>1529.42</v>
      </c>
      <c r="D814">
        <v>1431.33</v>
      </c>
      <c r="E814">
        <v>994.08699999999999</v>
      </c>
      <c r="F814">
        <v>0</v>
      </c>
      <c r="G814">
        <v>0.114924</v>
      </c>
      <c r="H814">
        <v>0.90105599999999997</v>
      </c>
      <c r="I814">
        <v>0</v>
      </c>
    </row>
    <row r="815" spans="1:9" x14ac:dyDescent="0.25">
      <c r="A815" t="s">
        <v>88</v>
      </c>
      <c r="B815">
        <v>1534.51</v>
      </c>
      <c r="C815">
        <v>1531.85</v>
      </c>
      <c r="D815">
        <v>1431.14</v>
      </c>
      <c r="E815">
        <v>993.93899999999996</v>
      </c>
      <c r="F815">
        <v>0</v>
      </c>
      <c r="G815">
        <v>0.114927</v>
      </c>
      <c r="H815">
        <v>0.89755300000000005</v>
      </c>
      <c r="I815">
        <v>0</v>
      </c>
    </row>
    <row r="816" spans="1:9" x14ac:dyDescent="0.25">
      <c r="A816" t="s">
        <v>88</v>
      </c>
      <c r="B816">
        <v>1538.01</v>
      </c>
      <c r="C816">
        <v>1535.26</v>
      </c>
      <c r="D816">
        <v>1431.25</v>
      </c>
      <c r="E816">
        <v>993.93600000000004</v>
      </c>
      <c r="F816">
        <v>0</v>
      </c>
      <c r="G816">
        <v>0.114927</v>
      </c>
      <c r="H816">
        <v>0.89778800000000003</v>
      </c>
      <c r="I816">
        <v>0</v>
      </c>
    </row>
    <row r="817" spans="1:9" x14ac:dyDescent="0.25">
      <c r="A817" t="s">
        <v>88</v>
      </c>
      <c r="B817">
        <v>2258.67</v>
      </c>
      <c r="C817">
        <v>1537.64</v>
      </c>
      <c r="D817">
        <v>1431.26</v>
      </c>
      <c r="E817">
        <v>993.92700000000002</v>
      </c>
      <c r="F817">
        <v>0</v>
      </c>
      <c r="G817">
        <v>0.114935</v>
      </c>
      <c r="H817">
        <v>0.92261300000000002</v>
      </c>
      <c r="I817">
        <v>0</v>
      </c>
    </row>
    <row r="818" spans="1:9" x14ac:dyDescent="0.25">
      <c r="A818" t="s">
        <v>88</v>
      </c>
      <c r="B818">
        <v>1562.77</v>
      </c>
      <c r="C818">
        <v>1557.72</v>
      </c>
      <c r="D818">
        <v>1432.08</v>
      </c>
      <c r="E818">
        <v>993.96400000000006</v>
      </c>
      <c r="F818">
        <v>0</v>
      </c>
      <c r="G818">
        <v>0.109357</v>
      </c>
      <c r="H818">
        <v>0.89760300000000004</v>
      </c>
      <c r="I818">
        <v>0</v>
      </c>
    </row>
    <row r="819" spans="1:9" x14ac:dyDescent="0.25">
      <c r="A819" t="s">
        <v>88</v>
      </c>
      <c r="B819">
        <v>1540.26</v>
      </c>
      <c r="C819">
        <v>1537.55</v>
      </c>
      <c r="D819">
        <v>1431.76</v>
      </c>
      <c r="E819">
        <v>993.94</v>
      </c>
      <c r="F819">
        <v>0</v>
      </c>
      <c r="G819">
        <v>0.114923</v>
      </c>
      <c r="H819">
        <v>0.899814</v>
      </c>
      <c r="I819">
        <v>0</v>
      </c>
    </row>
    <row r="820" spans="1:9" x14ac:dyDescent="0.25">
      <c r="A820" t="s">
        <v>88</v>
      </c>
      <c r="B820">
        <v>1545.17</v>
      </c>
      <c r="C820">
        <v>1542.47</v>
      </c>
      <c r="D820">
        <v>1431.29</v>
      </c>
      <c r="E820">
        <v>993.97699999999998</v>
      </c>
      <c r="F820">
        <v>0</v>
      </c>
      <c r="G820">
        <v>0.114927</v>
      </c>
      <c r="H820">
        <v>0.89670099999999997</v>
      </c>
      <c r="I820">
        <v>0</v>
      </c>
    </row>
    <row r="821" spans="1:9" x14ac:dyDescent="0.25">
      <c r="A821" t="s">
        <v>88</v>
      </c>
      <c r="B821">
        <v>1533.85</v>
      </c>
      <c r="C821">
        <v>1531.19</v>
      </c>
      <c r="D821">
        <v>1431.52</v>
      </c>
      <c r="E821">
        <v>994.11599999999999</v>
      </c>
      <c r="F821">
        <v>0</v>
      </c>
      <c r="G821">
        <v>0.114924</v>
      </c>
      <c r="H821">
        <v>0.90081699999999998</v>
      </c>
      <c r="I821">
        <v>0</v>
      </c>
    </row>
    <row r="822" spans="1:9" x14ac:dyDescent="0.25">
      <c r="A822" t="s">
        <v>88</v>
      </c>
      <c r="B822">
        <v>1538.56</v>
      </c>
      <c r="C822">
        <v>1535.83</v>
      </c>
      <c r="D822">
        <v>1431.28</v>
      </c>
      <c r="E822">
        <v>993.90899999999999</v>
      </c>
      <c r="F822">
        <v>0</v>
      </c>
      <c r="G822">
        <v>0.114965</v>
      </c>
      <c r="H822">
        <v>0.90079900000000002</v>
      </c>
      <c r="I822">
        <v>0</v>
      </c>
    </row>
    <row r="823" spans="1:9" x14ac:dyDescent="0.25">
      <c r="A823" t="s">
        <v>88</v>
      </c>
      <c r="B823">
        <v>2261.61</v>
      </c>
      <c r="C823">
        <v>1537.51</v>
      </c>
      <c r="D823">
        <v>1431.35</v>
      </c>
      <c r="E823">
        <v>993.923</v>
      </c>
      <c r="F823">
        <v>0</v>
      </c>
      <c r="G823">
        <v>0.114942</v>
      </c>
      <c r="H823">
        <v>0.89988599999999996</v>
      </c>
      <c r="I823">
        <v>0</v>
      </c>
    </row>
    <row r="824" spans="1:9" x14ac:dyDescent="0.25">
      <c r="A824" t="s">
        <v>88</v>
      </c>
      <c r="B824">
        <v>1547.9</v>
      </c>
      <c r="C824">
        <v>1542.89</v>
      </c>
      <c r="D824">
        <v>1431.92</v>
      </c>
      <c r="E824">
        <v>993.774</v>
      </c>
      <c r="F824">
        <v>0</v>
      </c>
      <c r="G824">
        <v>0.114923</v>
      </c>
      <c r="H824">
        <v>0.90107099999999996</v>
      </c>
      <c r="I824">
        <v>0</v>
      </c>
    </row>
    <row r="825" spans="1:9" x14ac:dyDescent="0.25">
      <c r="A825" t="s">
        <v>88</v>
      </c>
      <c r="B825">
        <v>1556.9</v>
      </c>
      <c r="C825">
        <v>1554.16</v>
      </c>
      <c r="D825">
        <v>1431.4</v>
      </c>
      <c r="E825">
        <v>993.77599999999995</v>
      </c>
      <c r="F825">
        <v>0</v>
      </c>
      <c r="G825">
        <v>9.1014300000000006E-2</v>
      </c>
      <c r="H825">
        <v>0.90056099999999994</v>
      </c>
      <c r="I825">
        <v>0</v>
      </c>
    </row>
    <row r="826" spans="1:9" x14ac:dyDescent="0.25">
      <c r="A826" t="s">
        <v>88</v>
      </c>
      <c r="B826">
        <v>1545.19</v>
      </c>
      <c r="C826">
        <v>1542.5</v>
      </c>
      <c r="D826">
        <v>1431.18</v>
      </c>
      <c r="E826">
        <v>993.91600000000005</v>
      </c>
      <c r="F826">
        <v>0</v>
      </c>
      <c r="G826">
        <v>9.5456600000000003E-2</v>
      </c>
      <c r="H826">
        <v>0.89967200000000003</v>
      </c>
      <c r="I826">
        <v>0</v>
      </c>
    </row>
    <row r="827" spans="1:9" x14ac:dyDescent="0.25">
      <c r="A827" t="s">
        <v>88</v>
      </c>
      <c r="B827">
        <v>1534.1</v>
      </c>
      <c r="C827">
        <v>1531.42</v>
      </c>
      <c r="D827">
        <v>1431.47</v>
      </c>
      <c r="E827">
        <v>994.19600000000003</v>
      </c>
      <c r="F827">
        <v>0</v>
      </c>
      <c r="G827">
        <v>0.114923</v>
      </c>
      <c r="H827">
        <v>0.90092799999999995</v>
      </c>
      <c r="I827">
        <v>0</v>
      </c>
    </row>
    <row r="828" spans="1:9" x14ac:dyDescent="0.25">
      <c r="A828" t="s">
        <v>88</v>
      </c>
      <c r="B828">
        <v>1531.74</v>
      </c>
      <c r="C828">
        <v>1529.1</v>
      </c>
      <c r="D828">
        <v>1431.15</v>
      </c>
      <c r="E828">
        <v>993.92100000000005</v>
      </c>
      <c r="F828">
        <v>0</v>
      </c>
      <c r="G828">
        <v>0.114926</v>
      </c>
      <c r="H828">
        <v>0.90107800000000005</v>
      </c>
      <c r="I828">
        <v>0</v>
      </c>
    </row>
    <row r="829" spans="1:9" x14ac:dyDescent="0.25">
      <c r="A829" t="s">
        <v>88</v>
      </c>
      <c r="B829">
        <v>2280.5100000000002</v>
      </c>
      <c r="C829">
        <v>1537.53</v>
      </c>
      <c r="D829">
        <v>1431.17</v>
      </c>
      <c r="E829">
        <v>993.94899999999996</v>
      </c>
      <c r="F829">
        <v>0</v>
      </c>
      <c r="G829">
        <v>8.34149E-2</v>
      </c>
      <c r="H829">
        <v>0.90107300000000001</v>
      </c>
      <c r="I829">
        <v>0</v>
      </c>
    </row>
    <row r="830" spans="1:9" x14ac:dyDescent="0.25">
      <c r="A830" t="s">
        <v>88</v>
      </c>
      <c r="B830">
        <v>1555.75</v>
      </c>
      <c r="C830">
        <v>1549.72</v>
      </c>
      <c r="D830">
        <v>1431.72</v>
      </c>
      <c r="E830">
        <v>993.64099999999996</v>
      </c>
      <c r="F830">
        <v>0</v>
      </c>
      <c r="G830">
        <v>0.114923</v>
      </c>
      <c r="H830">
        <v>0.90101399999999998</v>
      </c>
      <c r="I830">
        <v>0</v>
      </c>
    </row>
    <row r="831" spans="1:9" x14ac:dyDescent="0.25">
      <c r="A831" t="s">
        <v>88</v>
      </c>
      <c r="B831">
        <v>1549.99</v>
      </c>
      <c r="C831">
        <v>1547.27</v>
      </c>
      <c r="D831">
        <v>1431.72</v>
      </c>
      <c r="E831">
        <v>993.94899999999996</v>
      </c>
      <c r="F831">
        <v>0</v>
      </c>
      <c r="G831">
        <v>0.114924</v>
      </c>
      <c r="H831">
        <v>0.90016700000000005</v>
      </c>
      <c r="I831">
        <v>0</v>
      </c>
    </row>
    <row r="832" spans="1:9" x14ac:dyDescent="0.25">
      <c r="A832" t="s">
        <v>88</v>
      </c>
      <c r="B832">
        <v>1545</v>
      </c>
      <c r="C832">
        <v>1542.31</v>
      </c>
      <c r="D832">
        <v>1431.18</v>
      </c>
      <c r="E832">
        <v>994.01300000000003</v>
      </c>
      <c r="F832">
        <v>0</v>
      </c>
      <c r="G832">
        <v>9.1605699999999998E-2</v>
      </c>
      <c r="H832">
        <v>0.90087200000000001</v>
      </c>
      <c r="I832">
        <v>0</v>
      </c>
    </row>
    <row r="833" spans="1:25" x14ac:dyDescent="0.25">
      <c r="A833" t="s">
        <v>88</v>
      </c>
      <c r="B833">
        <v>1531.58</v>
      </c>
      <c r="C833">
        <v>1528.93</v>
      </c>
      <c r="D833">
        <v>1431.27</v>
      </c>
      <c r="E833">
        <v>994.07500000000005</v>
      </c>
      <c r="F833">
        <v>0</v>
      </c>
      <c r="G833">
        <v>0.105625</v>
      </c>
      <c r="H833">
        <v>0.90102199999999999</v>
      </c>
      <c r="I833">
        <v>0</v>
      </c>
    </row>
    <row r="834" spans="1:25" x14ac:dyDescent="0.25">
      <c r="A834" t="s">
        <v>88</v>
      </c>
      <c r="B834">
        <v>1533.39</v>
      </c>
      <c r="C834">
        <v>1530.69</v>
      </c>
      <c r="D834">
        <v>1431.24</v>
      </c>
      <c r="E834">
        <v>993.97299999999996</v>
      </c>
      <c r="F834">
        <v>0</v>
      </c>
      <c r="G834">
        <v>9.0575500000000003E-2</v>
      </c>
      <c r="H834">
        <v>0.90096399999999999</v>
      </c>
      <c r="I834">
        <v>0</v>
      </c>
    </row>
    <row r="835" spans="1:25" x14ac:dyDescent="0.25">
      <c r="A835" t="s">
        <v>88</v>
      </c>
      <c r="B835">
        <v>2283.48</v>
      </c>
      <c r="C835">
        <v>1538.47</v>
      </c>
      <c r="D835">
        <v>1431.4</v>
      </c>
      <c r="E835">
        <v>994.02099999999996</v>
      </c>
      <c r="F835">
        <v>0</v>
      </c>
      <c r="G835">
        <v>0.114923</v>
      </c>
      <c r="H835">
        <v>0.90034000000000003</v>
      </c>
      <c r="I835">
        <v>0</v>
      </c>
    </row>
    <row r="836" spans="1:25" x14ac:dyDescent="0.25">
      <c r="A836" t="s">
        <v>88</v>
      </c>
      <c r="B836">
        <v>1557.7</v>
      </c>
      <c r="C836">
        <v>1550.89</v>
      </c>
      <c r="D836">
        <v>1431.99</v>
      </c>
      <c r="E836">
        <v>993.79700000000003</v>
      </c>
      <c r="F836">
        <v>0</v>
      </c>
      <c r="G836">
        <v>0.114923</v>
      </c>
      <c r="H836">
        <v>0.90085099999999996</v>
      </c>
      <c r="I836">
        <v>0</v>
      </c>
    </row>
    <row r="837" spans="1:25" x14ac:dyDescent="0.25">
      <c r="A837" t="s">
        <v>88</v>
      </c>
      <c r="B837">
        <v>1547.16</v>
      </c>
      <c r="C837">
        <v>1542.5</v>
      </c>
      <c r="D837">
        <v>1431.24</v>
      </c>
      <c r="E837">
        <v>993.93799999999999</v>
      </c>
      <c r="F837">
        <v>0</v>
      </c>
      <c r="G837">
        <v>9.1292799999999993E-2</v>
      </c>
      <c r="H837">
        <v>0.90105800000000003</v>
      </c>
      <c r="I837">
        <v>0</v>
      </c>
    </row>
    <row r="838" spans="1:25" x14ac:dyDescent="0.25">
      <c r="A838" t="s">
        <v>88</v>
      </c>
      <c r="B838">
        <v>1544.68</v>
      </c>
      <c r="C838">
        <v>1542.01</v>
      </c>
      <c r="D838">
        <v>1431.2</v>
      </c>
      <c r="E838">
        <v>994.00300000000004</v>
      </c>
      <c r="F838">
        <v>0</v>
      </c>
      <c r="G838">
        <v>0.102992</v>
      </c>
      <c r="H838">
        <v>0.89720500000000003</v>
      </c>
      <c r="I838">
        <v>0</v>
      </c>
    </row>
    <row r="839" spans="1:25" x14ac:dyDescent="0.25">
      <c r="A839" t="s">
        <v>88</v>
      </c>
      <c r="B839">
        <v>1531.61</v>
      </c>
      <c r="C839">
        <v>1528.96</v>
      </c>
      <c r="D839">
        <v>1431.04</v>
      </c>
      <c r="E839">
        <v>993.83</v>
      </c>
      <c r="F839">
        <v>0</v>
      </c>
      <c r="G839">
        <v>0.114923</v>
      </c>
      <c r="H839">
        <v>0.89931000000000005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1533.22</v>
      </c>
      <c r="C840">
        <v>1530.57</v>
      </c>
      <c r="D840">
        <v>1431.08</v>
      </c>
      <c r="E840">
        <v>994.05499999999995</v>
      </c>
      <c r="F840">
        <v>0</v>
      </c>
      <c r="G840">
        <v>0.11493299999999999</v>
      </c>
      <c r="H840">
        <v>0.92992200000000003</v>
      </c>
      <c r="I840">
        <v>0</v>
      </c>
      <c r="R840">
        <f>AVERAGE(B791:B840)</f>
        <v>1659.7345999999995</v>
      </c>
      <c r="S840">
        <f>AVERAGE(C791:C840)</f>
        <v>1538.4690000000003</v>
      </c>
      <c r="U840">
        <f>_xlfn.VAR.P(B791:B840)</f>
        <v>73195.245940840905</v>
      </c>
      <c r="V840">
        <f>_xlfn.VAR.P(C791:C840)</f>
        <v>67.961729000000204</v>
      </c>
      <c r="X840">
        <f>1.96*SQRT(U840)/50</f>
        <v>10.605411011485305</v>
      </c>
      <c r="Y840">
        <f>1.96*SQRT(V840)/50</f>
        <v>0.32316050385305489</v>
      </c>
    </row>
    <row r="841" spans="1:25" x14ac:dyDescent="0.25">
      <c r="A841" t="s">
        <v>88</v>
      </c>
      <c r="B841">
        <v>82989.788860999994</v>
      </c>
      <c r="C841" t="s">
        <v>36</v>
      </c>
    </row>
    <row r="842" spans="1:25" x14ac:dyDescent="0.25">
      <c r="A842" t="s">
        <v>106</v>
      </c>
      <c r="B842">
        <v>2447.7800000000002</v>
      </c>
      <c r="C842">
        <v>2445.15</v>
      </c>
      <c r="D842">
        <v>2338.12</v>
      </c>
      <c r="E842">
        <v>1601.03</v>
      </c>
      <c r="F842">
        <v>0</v>
      </c>
      <c r="G842">
        <v>9.0371099999999996E-2</v>
      </c>
      <c r="H842">
        <v>0.88124199999999997</v>
      </c>
      <c r="I842">
        <v>0</v>
      </c>
    </row>
    <row r="843" spans="1:25" x14ac:dyDescent="0.25">
      <c r="A843" t="s">
        <v>106</v>
      </c>
      <c r="B843">
        <v>2463.8200000000002</v>
      </c>
      <c r="C843">
        <v>2460.12</v>
      </c>
      <c r="D843">
        <v>2337.17</v>
      </c>
      <c r="E843">
        <v>1599.79</v>
      </c>
      <c r="F843">
        <v>0</v>
      </c>
      <c r="G843">
        <v>0.111056</v>
      </c>
      <c r="H843">
        <v>0.900308</v>
      </c>
      <c r="I843">
        <v>0</v>
      </c>
    </row>
    <row r="844" spans="1:25" x14ac:dyDescent="0.25">
      <c r="A844" t="s">
        <v>106</v>
      </c>
      <c r="B844">
        <v>2449.89</v>
      </c>
      <c r="C844">
        <v>2447.21</v>
      </c>
      <c r="D844">
        <v>2336.67</v>
      </c>
      <c r="E844">
        <v>1599.93</v>
      </c>
      <c r="F844">
        <v>0</v>
      </c>
      <c r="G844">
        <v>0.11493399999999999</v>
      </c>
      <c r="H844">
        <v>0.90105800000000003</v>
      </c>
      <c r="I844">
        <v>0</v>
      </c>
    </row>
    <row r="845" spans="1:25" x14ac:dyDescent="0.25">
      <c r="A845" t="s">
        <v>106</v>
      </c>
      <c r="B845">
        <v>2439.66</v>
      </c>
      <c r="C845">
        <v>2436.98</v>
      </c>
      <c r="D845">
        <v>2337.63</v>
      </c>
      <c r="E845">
        <v>1600.35</v>
      </c>
      <c r="F845">
        <v>0</v>
      </c>
      <c r="G845">
        <v>0.11493</v>
      </c>
      <c r="H845">
        <v>0.90078800000000003</v>
      </c>
      <c r="I845">
        <v>0</v>
      </c>
    </row>
    <row r="846" spans="1:25" x14ac:dyDescent="0.25">
      <c r="A846" t="s">
        <v>106</v>
      </c>
      <c r="B846">
        <v>2495.34</v>
      </c>
      <c r="C846">
        <v>2456.04</v>
      </c>
      <c r="D846">
        <v>2349.3000000000002</v>
      </c>
      <c r="E846">
        <v>1608.43</v>
      </c>
      <c r="F846">
        <v>0</v>
      </c>
      <c r="G846">
        <v>0.114941</v>
      </c>
      <c r="H846">
        <v>0.90084699999999995</v>
      </c>
      <c r="I846">
        <v>0</v>
      </c>
    </row>
    <row r="847" spans="1:25" x14ac:dyDescent="0.25">
      <c r="A847" t="s">
        <v>106</v>
      </c>
      <c r="B847">
        <v>2475.1799999999998</v>
      </c>
      <c r="C847">
        <v>2471.64</v>
      </c>
      <c r="D847">
        <v>2348.1999999999998</v>
      </c>
      <c r="E847">
        <v>1607.22</v>
      </c>
      <c r="F847">
        <v>0</v>
      </c>
      <c r="G847">
        <v>8.8548299999999996E-2</v>
      </c>
      <c r="H847">
        <v>0.89856400000000003</v>
      </c>
      <c r="I847">
        <v>0</v>
      </c>
    </row>
    <row r="848" spans="1:25" x14ac:dyDescent="0.25">
      <c r="A848" t="s">
        <v>106</v>
      </c>
      <c r="B848">
        <v>2462.85</v>
      </c>
      <c r="C848">
        <v>2460.16</v>
      </c>
      <c r="D848">
        <v>2347.79</v>
      </c>
      <c r="E848">
        <v>1606.96</v>
      </c>
      <c r="F848">
        <v>0</v>
      </c>
      <c r="G848">
        <v>0.114924</v>
      </c>
      <c r="H848">
        <v>0.90107400000000004</v>
      </c>
      <c r="I848">
        <v>0</v>
      </c>
    </row>
    <row r="849" spans="1:9" x14ac:dyDescent="0.25">
      <c r="A849" t="s">
        <v>106</v>
      </c>
      <c r="B849">
        <v>2449.4699999999998</v>
      </c>
      <c r="C849">
        <v>2446.81</v>
      </c>
      <c r="D849">
        <v>2346.91</v>
      </c>
      <c r="E849">
        <v>1606.99</v>
      </c>
      <c r="F849">
        <v>0</v>
      </c>
      <c r="G849">
        <v>0.114929</v>
      </c>
      <c r="H849">
        <v>0.900922</v>
      </c>
      <c r="I849">
        <v>0</v>
      </c>
    </row>
    <row r="850" spans="1:9" x14ac:dyDescent="0.25">
      <c r="A850" t="s">
        <v>106</v>
      </c>
      <c r="B850">
        <v>2708.92</v>
      </c>
      <c r="C850">
        <v>2454.42</v>
      </c>
      <c r="D850">
        <v>2347.85</v>
      </c>
      <c r="E850">
        <v>1607.6</v>
      </c>
      <c r="F850">
        <v>0</v>
      </c>
      <c r="G850">
        <v>0.11493200000000001</v>
      </c>
      <c r="H850">
        <v>0.90104600000000001</v>
      </c>
      <c r="I850">
        <v>0</v>
      </c>
    </row>
    <row r="851" spans="1:9" x14ac:dyDescent="0.25">
      <c r="A851" t="s">
        <v>106</v>
      </c>
      <c r="B851">
        <v>2471.7399999999998</v>
      </c>
      <c r="C851">
        <v>2465.46</v>
      </c>
      <c r="D851">
        <v>2348.6</v>
      </c>
      <c r="E851">
        <v>1607.19</v>
      </c>
      <c r="F851">
        <v>0</v>
      </c>
      <c r="G851">
        <v>8.5272600000000004E-2</v>
      </c>
      <c r="H851">
        <v>0.90069299999999997</v>
      </c>
      <c r="I851">
        <v>0</v>
      </c>
    </row>
    <row r="852" spans="1:9" x14ac:dyDescent="0.25">
      <c r="A852" t="s">
        <v>106</v>
      </c>
      <c r="B852">
        <v>2470.7399999999998</v>
      </c>
      <c r="C852">
        <v>2468.0300000000002</v>
      </c>
      <c r="D852">
        <v>2346.9699999999998</v>
      </c>
      <c r="E852">
        <v>1606.92</v>
      </c>
      <c r="F852">
        <v>0</v>
      </c>
      <c r="G852">
        <v>8.3829500000000001E-2</v>
      </c>
      <c r="H852">
        <v>0.90083800000000003</v>
      </c>
      <c r="I852">
        <v>0</v>
      </c>
    </row>
    <row r="853" spans="1:9" x14ac:dyDescent="0.25">
      <c r="A853" t="s">
        <v>106</v>
      </c>
      <c r="B853">
        <v>2451.0500000000002</v>
      </c>
      <c r="C853">
        <v>2448.38</v>
      </c>
      <c r="D853">
        <v>2347.12</v>
      </c>
      <c r="E853">
        <v>1607.09</v>
      </c>
      <c r="F853">
        <v>0</v>
      </c>
      <c r="G853">
        <v>0.114924</v>
      </c>
      <c r="H853">
        <v>0.89781900000000003</v>
      </c>
      <c r="I853">
        <v>0</v>
      </c>
    </row>
    <row r="854" spans="1:9" x14ac:dyDescent="0.25">
      <c r="A854" t="s">
        <v>106</v>
      </c>
      <c r="B854">
        <v>2588.0700000000002</v>
      </c>
      <c r="C854">
        <v>2454.11</v>
      </c>
      <c r="D854">
        <v>2347.87</v>
      </c>
      <c r="E854">
        <v>1607.17</v>
      </c>
      <c r="F854">
        <v>0</v>
      </c>
      <c r="G854">
        <v>0.114927</v>
      </c>
      <c r="H854">
        <v>0.90106600000000003</v>
      </c>
      <c r="I854">
        <v>0</v>
      </c>
    </row>
    <row r="855" spans="1:9" x14ac:dyDescent="0.25">
      <c r="A855" t="s">
        <v>106</v>
      </c>
      <c r="B855">
        <v>2468.3000000000002</v>
      </c>
      <c r="C855">
        <v>2463.9499999999998</v>
      </c>
      <c r="D855">
        <v>2348.81</v>
      </c>
      <c r="E855">
        <v>1607.18</v>
      </c>
      <c r="F855">
        <v>0</v>
      </c>
      <c r="G855">
        <v>8.3718699999999993E-2</v>
      </c>
      <c r="H855">
        <v>0.89966100000000004</v>
      </c>
      <c r="I855">
        <v>0</v>
      </c>
    </row>
    <row r="856" spans="1:9" x14ac:dyDescent="0.25">
      <c r="A856" t="s">
        <v>106</v>
      </c>
      <c r="B856">
        <v>2470.3200000000002</v>
      </c>
      <c r="C856">
        <v>2467.64</v>
      </c>
      <c r="D856">
        <v>2356.73</v>
      </c>
      <c r="E856">
        <v>1607.25</v>
      </c>
      <c r="F856">
        <v>0</v>
      </c>
      <c r="G856">
        <v>0.114937</v>
      </c>
      <c r="H856">
        <v>0.90077799999999997</v>
      </c>
      <c r="I856">
        <v>0</v>
      </c>
    </row>
    <row r="857" spans="1:9" x14ac:dyDescent="0.25">
      <c r="A857" t="s">
        <v>106</v>
      </c>
      <c r="B857">
        <v>2450.96</v>
      </c>
      <c r="C857">
        <v>2448.29</v>
      </c>
      <c r="D857">
        <v>2348.1</v>
      </c>
      <c r="E857">
        <v>1607.45</v>
      </c>
      <c r="F857">
        <v>0</v>
      </c>
      <c r="G857">
        <v>0.114923</v>
      </c>
      <c r="H857">
        <v>0.90105199999999996</v>
      </c>
      <c r="I857">
        <v>0</v>
      </c>
    </row>
    <row r="858" spans="1:9" x14ac:dyDescent="0.25">
      <c r="A858" t="s">
        <v>106</v>
      </c>
      <c r="B858">
        <v>2564.5300000000002</v>
      </c>
      <c r="C858">
        <v>2454.13</v>
      </c>
      <c r="D858">
        <v>2348.27</v>
      </c>
      <c r="E858">
        <v>1607.86</v>
      </c>
      <c r="F858">
        <v>0</v>
      </c>
      <c r="G858">
        <v>0.114923</v>
      </c>
      <c r="H858">
        <v>0.899146</v>
      </c>
      <c r="I858">
        <v>0</v>
      </c>
    </row>
    <row r="859" spans="1:9" x14ac:dyDescent="0.25">
      <c r="A859" t="s">
        <v>106</v>
      </c>
      <c r="B859">
        <v>2467.58</v>
      </c>
      <c r="C859">
        <v>2463.2199999999998</v>
      </c>
      <c r="D859">
        <v>2348.73</v>
      </c>
      <c r="E859">
        <v>1607.45</v>
      </c>
      <c r="F859">
        <v>0</v>
      </c>
      <c r="G859">
        <v>0.114923</v>
      </c>
      <c r="H859">
        <v>0.90036799999999995</v>
      </c>
      <c r="I859">
        <v>0</v>
      </c>
    </row>
    <row r="860" spans="1:9" x14ac:dyDescent="0.25">
      <c r="A860" t="s">
        <v>106</v>
      </c>
      <c r="B860">
        <v>2469.64</v>
      </c>
      <c r="C860">
        <v>2466.9499999999998</v>
      </c>
      <c r="D860">
        <v>2347.8200000000002</v>
      </c>
      <c r="E860">
        <v>1607.29</v>
      </c>
      <c r="F860">
        <v>0</v>
      </c>
      <c r="G860">
        <v>0.114926</v>
      </c>
      <c r="H860">
        <v>0.90106799999999998</v>
      </c>
      <c r="I860">
        <v>0</v>
      </c>
    </row>
    <row r="861" spans="1:9" x14ac:dyDescent="0.25">
      <c r="A861" t="s">
        <v>106</v>
      </c>
      <c r="B861">
        <v>2445.9</v>
      </c>
      <c r="C861">
        <v>2443.2399999999998</v>
      </c>
      <c r="D861">
        <v>2343.75</v>
      </c>
      <c r="E861">
        <v>1604.78</v>
      </c>
      <c r="F861">
        <v>0</v>
      </c>
      <c r="G861">
        <v>0.114924</v>
      </c>
      <c r="H861">
        <v>0.90081999999999995</v>
      </c>
      <c r="I861">
        <v>0</v>
      </c>
    </row>
    <row r="862" spans="1:9" x14ac:dyDescent="0.25">
      <c r="A862" t="s">
        <v>106</v>
      </c>
      <c r="B862">
        <v>2616.9699999999998</v>
      </c>
      <c r="C862">
        <v>2443.9</v>
      </c>
      <c r="D862">
        <v>2337.6</v>
      </c>
      <c r="E862">
        <v>1600.12</v>
      </c>
      <c r="F862">
        <v>0</v>
      </c>
      <c r="G862">
        <v>0.114923</v>
      </c>
      <c r="H862">
        <v>0.87941000000000003</v>
      </c>
      <c r="I862">
        <v>0</v>
      </c>
    </row>
    <row r="863" spans="1:9" x14ac:dyDescent="0.25">
      <c r="A863" t="s">
        <v>106</v>
      </c>
      <c r="B863">
        <v>2456.5500000000002</v>
      </c>
      <c r="C863">
        <v>2452.1</v>
      </c>
      <c r="D863">
        <v>2338.04</v>
      </c>
      <c r="E863">
        <v>1600.01</v>
      </c>
      <c r="F863">
        <v>0</v>
      </c>
      <c r="G863">
        <v>0.114924</v>
      </c>
      <c r="H863">
        <v>0.89838099999999999</v>
      </c>
      <c r="I863">
        <v>0</v>
      </c>
    </row>
    <row r="864" spans="1:9" x14ac:dyDescent="0.25">
      <c r="A864" t="s">
        <v>106</v>
      </c>
      <c r="B864">
        <v>2459.4699999999998</v>
      </c>
      <c r="C864">
        <v>2456.7600000000002</v>
      </c>
      <c r="D864">
        <v>2336.4</v>
      </c>
      <c r="E864">
        <v>1599.96</v>
      </c>
      <c r="F864">
        <v>0</v>
      </c>
      <c r="G864">
        <v>8.5238900000000006E-2</v>
      </c>
      <c r="H864">
        <v>0.90107599999999999</v>
      </c>
      <c r="I864">
        <v>0</v>
      </c>
    </row>
    <row r="865" spans="1:9" x14ac:dyDescent="0.25">
      <c r="A865" t="s">
        <v>106</v>
      </c>
      <c r="B865">
        <v>2438.69</v>
      </c>
      <c r="C865">
        <v>2436.04</v>
      </c>
      <c r="D865">
        <v>2336.9299999999998</v>
      </c>
      <c r="E865">
        <v>1600.01</v>
      </c>
      <c r="F865">
        <v>0</v>
      </c>
      <c r="G865">
        <v>0.114924</v>
      </c>
      <c r="H865">
        <v>0.915964</v>
      </c>
      <c r="I865">
        <v>0</v>
      </c>
    </row>
    <row r="866" spans="1:9" x14ac:dyDescent="0.25">
      <c r="A866" t="s">
        <v>106</v>
      </c>
      <c r="B866">
        <v>2600.3200000000002</v>
      </c>
      <c r="C866">
        <v>2445.13</v>
      </c>
      <c r="D866">
        <v>2338.5300000000002</v>
      </c>
      <c r="E866">
        <v>1600.49</v>
      </c>
      <c r="F866">
        <v>0</v>
      </c>
      <c r="G866">
        <v>9.0704199999999999E-2</v>
      </c>
      <c r="H866">
        <v>0.90089200000000003</v>
      </c>
      <c r="I866">
        <v>0</v>
      </c>
    </row>
    <row r="867" spans="1:9" x14ac:dyDescent="0.25">
      <c r="A867" t="s">
        <v>106</v>
      </c>
      <c r="B867">
        <v>2460.41</v>
      </c>
      <c r="C867">
        <v>2455.9299999999998</v>
      </c>
      <c r="D867">
        <v>2337.94</v>
      </c>
      <c r="E867">
        <v>1600.01</v>
      </c>
      <c r="F867">
        <v>0</v>
      </c>
      <c r="G867">
        <v>0.1135</v>
      </c>
      <c r="H867">
        <v>0.90096900000000002</v>
      </c>
      <c r="I867">
        <v>0</v>
      </c>
    </row>
    <row r="868" spans="1:9" x14ac:dyDescent="0.25">
      <c r="A868" t="s">
        <v>106</v>
      </c>
      <c r="B868">
        <v>2446.77</v>
      </c>
      <c r="C868">
        <v>2444.09</v>
      </c>
      <c r="D868">
        <v>2337.0700000000002</v>
      </c>
      <c r="E868">
        <v>1599.97</v>
      </c>
      <c r="F868">
        <v>0</v>
      </c>
      <c r="G868">
        <v>9.7191100000000002E-2</v>
      </c>
      <c r="H868">
        <v>0.90065399999999995</v>
      </c>
      <c r="I868">
        <v>0</v>
      </c>
    </row>
    <row r="869" spans="1:9" x14ac:dyDescent="0.25">
      <c r="A869" t="s">
        <v>106</v>
      </c>
      <c r="B869">
        <v>2452.88</v>
      </c>
      <c r="C869">
        <v>2450.16</v>
      </c>
      <c r="D869">
        <v>2337.02</v>
      </c>
      <c r="E869">
        <v>1599.94</v>
      </c>
      <c r="F869">
        <v>0</v>
      </c>
      <c r="G869">
        <v>0.114927</v>
      </c>
      <c r="H869">
        <v>0.89964</v>
      </c>
      <c r="I869">
        <v>0</v>
      </c>
    </row>
    <row r="870" spans="1:9" x14ac:dyDescent="0.25">
      <c r="A870" t="s">
        <v>106</v>
      </c>
      <c r="B870">
        <v>2619.5300000000002</v>
      </c>
      <c r="C870">
        <v>2444.66</v>
      </c>
      <c r="D870">
        <v>2337.6799999999998</v>
      </c>
      <c r="E870">
        <v>1600.57</v>
      </c>
      <c r="F870">
        <v>0</v>
      </c>
      <c r="G870">
        <v>0.114923</v>
      </c>
      <c r="H870">
        <v>0.90107300000000001</v>
      </c>
      <c r="I870">
        <v>0</v>
      </c>
    </row>
    <row r="871" spans="1:9" x14ac:dyDescent="0.25">
      <c r="A871" t="s">
        <v>106</v>
      </c>
      <c r="B871">
        <v>2459.34</v>
      </c>
      <c r="C871">
        <v>2455.0100000000002</v>
      </c>
      <c r="D871">
        <v>2337.69</v>
      </c>
      <c r="E871">
        <v>1599.79</v>
      </c>
      <c r="F871">
        <v>0</v>
      </c>
      <c r="G871">
        <v>8.5584499999999994E-2</v>
      </c>
      <c r="H871">
        <v>0.90103299999999997</v>
      </c>
      <c r="I871">
        <v>0</v>
      </c>
    </row>
    <row r="872" spans="1:9" x14ac:dyDescent="0.25">
      <c r="A872" t="s">
        <v>106</v>
      </c>
      <c r="B872">
        <v>2447.34</v>
      </c>
      <c r="C872">
        <v>2444.66</v>
      </c>
      <c r="D872">
        <v>2336.9699999999998</v>
      </c>
      <c r="E872">
        <v>1600</v>
      </c>
      <c r="F872">
        <v>0</v>
      </c>
      <c r="G872">
        <v>0.114936</v>
      </c>
      <c r="H872">
        <v>0.90076100000000003</v>
      </c>
      <c r="I872">
        <v>0</v>
      </c>
    </row>
    <row r="873" spans="1:9" x14ac:dyDescent="0.25">
      <c r="A873" t="s">
        <v>106</v>
      </c>
      <c r="B873">
        <v>2452.35</v>
      </c>
      <c r="C873">
        <v>2449.62</v>
      </c>
      <c r="D873">
        <v>2336.89</v>
      </c>
      <c r="E873">
        <v>1600</v>
      </c>
      <c r="F873">
        <v>0</v>
      </c>
      <c r="G873">
        <v>0.114929</v>
      </c>
      <c r="H873">
        <v>0.89727100000000004</v>
      </c>
      <c r="I873">
        <v>0</v>
      </c>
    </row>
    <row r="874" spans="1:9" x14ac:dyDescent="0.25">
      <c r="A874" t="s">
        <v>106</v>
      </c>
      <c r="B874">
        <v>2666.15</v>
      </c>
      <c r="C874">
        <v>2446.73</v>
      </c>
      <c r="D874">
        <v>2337.89</v>
      </c>
      <c r="E874">
        <v>1600.53</v>
      </c>
      <c r="F874">
        <v>0</v>
      </c>
      <c r="G874">
        <v>9.8811300000000005E-2</v>
      </c>
      <c r="H874">
        <v>0.89588999999999996</v>
      </c>
      <c r="I874">
        <v>0</v>
      </c>
    </row>
    <row r="875" spans="1:9" x14ac:dyDescent="0.25">
      <c r="A875" t="s">
        <v>106</v>
      </c>
      <c r="B875">
        <v>2465.06</v>
      </c>
      <c r="C875">
        <v>2458.85</v>
      </c>
      <c r="D875">
        <v>2338.2199999999998</v>
      </c>
      <c r="E875">
        <v>1599.88</v>
      </c>
      <c r="F875">
        <v>0</v>
      </c>
      <c r="G875">
        <v>0.114926</v>
      </c>
      <c r="H875">
        <v>0.89910100000000004</v>
      </c>
      <c r="I875">
        <v>0</v>
      </c>
    </row>
    <row r="876" spans="1:9" x14ac:dyDescent="0.25">
      <c r="A876" t="s">
        <v>106</v>
      </c>
      <c r="B876">
        <v>2446.3000000000002</v>
      </c>
      <c r="C876">
        <v>2443.61</v>
      </c>
      <c r="D876">
        <v>2336.71</v>
      </c>
      <c r="E876">
        <v>1599.91</v>
      </c>
      <c r="F876">
        <v>0</v>
      </c>
      <c r="G876">
        <v>8.7516700000000003E-2</v>
      </c>
      <c r="H876">
        <v>0.90034499999999995</v>
      </c>
      <c r="I876">
        <v>0</v>
      </c>
    </row>
    <row r="877" spans="1:9" x14ac:dyDescent="0.25">
      <c r="A877" t="s">
        <v>106</v>
      </c>
      <c r="B877">
        <v>2451.52</v>
      </c>
      <c r="C877">
        <v>2448.85</v>
      </c>
      <c r="D877">
        <v>2336.94</v>
      </c>
      <c r="E877">
        <v>1599.98</v>
      </c>
      <c r="F877">
        <v>0</v>
      </c>
      <c r="G877">
        <v>0.114923</v>
      </c>
      <c r="H877">
        <v>0.90102499999999996</v>
      </c>
      <c r="I877">
        <v>0</v>
      </c>
    </row>
    <row r="878" spans="1:9" x14ac:dyDescent="0.25">
      <c r="A878" t="s">
        <v>106</v>
      </c>
      <c r="B878">
        <v>2638.17</v>
      </c>
      <c r="C878">
        <v>2444.96</v>
      </c>
      <c r="D878">
        <v>2336.85</v>
      </c>
      <c r="E878">
        <v>1600.15</v>
      </c>
      <c r="F878">
        <v>0</v>
      </c>
      <c r="G878">
        <v>0.114935</v>
      </c>
      <c r="H878">
        <v>0.90093999999999996</v>
      </c>
      <c r="I878">
        <v>0</v>
      </c>
    </row>
    <row r="879" spans="1:9" x14ac:dyDescent="0.25">
      <c r="A879" t="s">
        <v>106</v>
      </c>
      <c r="B879">
        <v>2461.16</v>
      </c>
      <c r="C879">
        <v>2455.2199999999998</v>
      </c>
      <c r="D879">
        <v>2337.4499999999998</v>
      </c>
      <c r="E879">
        <v>1599.79</v>
      </c>
      <c r="F879">
        <v>0</v>
      </c>
      <c r="G879">
        <v>0.11500299999999999</v>
      </c>
      <c r="H879">
        <v>0.90106600000000003</v>
      </c>
      <c r="I879">
        <v>0</v>
      </c>
    </row>
    <row r="880" spans="1:9" x14ac:dyDescent="0.25">
      <c r="A880" t="s">
        <v>106</v>
      </c>
      <c r="B880">
        <v>2447.94</v>
      </c>
      <c r="C880">
        <v>2445.2800000000002</v>
      </c>
      <c r="D880">
        <v>2337.7600000000002</v>
      </c>
      <c r="E880">
        <v>1600.13</v>
      </c>
      <c r="F880">
        <v>0</v>
      </c>
      <c r="G880">
        <v>0.114929</v>
      </c>
      <c r="H880">
        <v>0.88712899999999995</v>
      </c>
      <c r="I880">
        <v>0</v>
      </c>
    </row>
    <row r="881" spans="1:25" x14ac:dyDescent="0.25">
      <c r="A881" t="s">
        <v>106</v>
      </c>
      <c r="B881">
        <v>2451.4299999999998</v>
      </c>
      <c r="C881">
        <v>2448.75</v>
      </c>
      <c r="D881">
        <v>2337.59</v>
      </c>
      <c r="E881">
        <v>1599.96</v>
      </c>
      <c r="F881">
        <v>0</v>
      </c>
      <c r="G881">
        <v>8.3750599999999994E-2</v>
      </c>
      <c r="H881">
        <v>0.90043600000000001</v>
      </c>
      <c r="I881">
        <v>0</v>
      </c>
    </row>
    <row r="882" spans="1:25" x14ac:dyDescent="0.25">
      <c r="A882" t="s">
        <v>106</v>
      </c>
      <c r="B882">
        <v>2648.15</v>
      </c>
      <c r="C882">
        <v>2447.98</v>
      </c>
      <c r="D882">
        <v>2337.98</v>
      </c>
      <c r="E882">
        <v>1600.24</v>
      </c>
      <c r="F882">
        <v>0</v>
      </c>
      <c r="G882">
        <v>0.114955</v>
      </c>
      <c r="H882">
        <v>0.90104600000000001</v>
      </c>
      <c r="I882">
        <v>0</v>
      </c>
    </row>
    <row r="883" spans="1:25" x14ac:dyDescent="0.25">
      <c r="A883" t="s">
        <v>106</v>
      </c>
      <c r="B883">
        <v>2463.4899999999998</v>
      </c>
      <c r="C883">
        <v>2457.44</v>
      </c>
      <c r="D883">
        <v>2337.5</v>
      </c>
      <c r="E883">
        <v>1599.77</v>
      </c>
      <c r="F883">
        <v>0</v>
      </c>
      <c r="G883">
        <v>0.114923</v>
      </c>
      <c r="H883">
        <v>0.90088199999999996</v>
      </c>
      <c r="I883">
        <v>0</v>
      </c>
    </row>
    <row r="884" spans="1:25" x14ac:dyDescent="0.25">
      <c r="A884" t="s">
        <v>106</v>
      </c>
      <c r="B884">
        <v>2446.8000000000002</v>
      </c>
      <c r="C884">
        <v>2444.12</v>
      </c>
      <c r="D884">
        <v>2336.98</v>
      </c>
      <c r="E884">
        <v>1599.88</v>
      </c>
      <c r="F884">
        <v>0</v>
      </c>
      <c r="G884">
        <v>8.3255800000000005E-2</v>
      </c>
      <c r="H884">
        <v>0.90095199999999998</v>
      </c>
      <c r="I884">
        <v>0</v>
      </c>
    </row>
    <row r="885" spans="1:25" x14ac:dyDescent="0.25">
      <c r="A885" t="s">
        <v>106</v>
      </c>
      <c r="B885">
        <v>2451.4899999999998</v>
      </c>
      <c r="C885">
        <v>2448.8000000000002</v>
      </c>
      <c r="D885">
        <v>2337.08</v>
      </c>
      <c r="E885">
        <v>1599.95</v>
      </c>
      <c r="F885">
        <v>0</v>
      </c>
      <c r="G885">
        <v>0.114925</v>
      </c>
      <c r="H885">
        <v>0.90067299999999995</v>
      </c>
      <c r="I885">
        <v>0</v>
      </c>
    </row>
    <row r="886" spans="1:25" x14ac:dyDescent="0.25">
      <c r="A886" t="s">
        <v>106</v>
      </c>
      <c r="B886">
        <v>2657.81</v>
      </c>
      <c r="C886">
        <v>2439.73</v>
      </c>
      <c r="D886">
        <v>2337.77</v>
      </c>
      <c r="E886">
        <v>1600.44</v>
      </c>
      <c r="F886">
        <v>0</v>
      </c>
      <c r="G886">
        <v>0.106088</v>
      </c>
      <c r="H886">
        <v>0.89919000000000004</v>
      </c>
      <c r="I886">
        <v>0</v>
      </c>
    </row>
    <row r="887" spans="1:25" x14ac:dyDescent="0.25">
      <c r="A887" t="s">
        <v>106</v>
      </c>
      <c r="B887">
        <v>2459.85</v>
      </c>
      <c r="C887">
        <v>2454.64</v>
      </c>
      <c r="D887">
        <v>2337.52</v>
      </c>
      <c r="E887">
        <v>1599.86</v>
      </c>
      <c r="F887">
        <v>0</v>
      </c>
      <c r="G887">
        <v>8.6643200000000004E-2</v>
      </c>
      <c r="H887">
        <v>0.89927999999999997</v>
      </c>
      <c r="I887">
        <v>0</v>
      </c>
    </row>
    <row r="888" spans="1:25" x14ac:dyDescent="0.25">
      <c r="A888" t="s">
        <v>106</v>
      </c>
      <c r="B888">
        <v>2445.13</v>
      </c>
      <c r="C888">
        <v>2442.46</v>
      </c>
      <c r="D888">
        <v>2336.34</v>
      </c>
      <c r="E888">
        <v>1599.93</v>
      </c>
      <c r="F888">
        <v>0</v>
      </c>
      <c r="G888">
        <v>0.114926</v>
      </c>
      <c r="H888">
        <v>0.90067799999999998</v>
      </c>
      <c r="I888">
        <v>0</v>
      </c>
    </row>
    <row r="889" spans="1:25" x14ac:dyDescent="0.25">
      <c r="A889" t="s">
        <v>106</v>
      </c>
      <c r="B889">
        <v>2459.7600000000002</v>
      </c>
      <c r="C889">
        <v>2457.0500000000002</v>
      </c>
      <c r="D889">
        <v>2336.7399999999998</v>
      </c>
      <c r="E889">
        <v>1599.71</v>
      </c>
      <c r="F889">
        <v>0</v>
      </c>
      <c r="G889">
        <v>8.8250099999999998E-2</v>
      </c>
      <c r="H889">
        <v>0.89778999999999998</v>
      </c>
      <c r="I889">
        <v>0</v>
      </c>
    </row>
    <row r="890" spans="1:25" x14ac:dyDescent="0.25">
      <c r="A890" t="s">
        <v>106</v>
      </c>
      <c r="B890">
        <v>2629.12</v>
      </c>
      <c r="C890">
        <v>2442.5700000000002</v>
      </c>
      <c r="D890">
        <v>2337.88</v>
      </c>
      <c r="E890">
        <v>1600.47</v>
      </c>
      <c r="F890">
        <v>0</v>
      </c>
      <c r="G890">
        <v>9.9354999999999999E-2</v>
      </c>
      <c r="H890">
        <v>0.90008500000000002</v>
      </c>
      <c r="I890">
        <v>0</v>
      </c>
    </row>
    <row r="891" spans="1:25" x14ac:dyDescent="0.25">
      <c r="A891" t="s">
        <v>106</v>
      </c>
      <c r="B891">
        <v>2454.2800000000002</v>
      </c>
      <c r="C891">
        <v>2449.56</v>
      </c>
      <c r="D891">
        <v>2336.52</v>
      </c>
      <c r="E891">
        <v>1599.7</v>
      </c>
      <c r="F891">
        <v>0</v>
      </c>
      <c r="G891">
        <v>0.114923</v>
      </c>
      <c r="H891">
        <v>0.90039199999999997</v>
      </c>
      <c r="I891">
        <v>0</v>
      </c>
    </row>
    <row r="892" spans="1:25" x14ac:dyDescent="0.25">
      <c r="A892" t="s">
        <v>106</v>
      </c>
      <c r="B892">
        <v>2481.1799999999998</v>
      </c>
      <c r="C892">
        <v>2477.3200000000002</v>
      </c>
      <c r="D892">
        <v>2336.66</v>
      </c>
      <c r="E892">
        <v>1599.83</v>
      </c>
      <c r="F892">
        <v>0</v>
      </c>
      <c r="G892">
        <v>0.11493100000000001</v>
      </c>
      <c r="H892">
        <v>0.896787</v>
      </c>
      <c r="I892">
        <v>0</v>
      </c>
    </row>
    <row r="893" spans="1:25" x14ac:dyDescent="0.25">
      <c r="A893" t="s">
        <v>106</v>
      </c>
      <c r="B893">
        <v>2482.46</v>
      </c>
      <c r="C893">
        <v>2479.66</v>
      </c>
      <c r="D893">
        <v>2337.88</v>
      </c>
      <c r="E893">
        <v>1600.04</v>
      </c>
      <c r="F893">
        <v>0</v>
      </c>
      <c r="G893">
        <v>0.111093</v>
      </c>
      <c r="H893">
        <v>0.90102099999999996</v>
      </c>
      <c r="I893">
        <v>0</v>
      </c>
    </row>
    <row r="894" spans="1:25" x14ac:dyDescent="0.25">
      <c r="A894" t="s">
        <v>106</v>
      </c>
      <c r="B894">
        <v>2595.41</v>
      </c>
      <c r="C894">
        <v>2467.3000000000002</v>
      </c>
      <c r="D894">
        <v>2337.7199999999998</v>
      </c>
      <c r="E894">
        <v>1599.99</v>
      </c>
      <c r="F894">
        <v>0</v>
      </c>
      <c r="G894">
        <v>0.114925</v>
      </c>
      <c r="H894">
        <v>0.90060600000000002</v>
      </c>
      <c r="I894">
        <v>0</v>
      </c>
    </row>
    <row r="895" spans="1:25" x14ac:dyDescent="0.25">
      <c r="A895" t="s">
        <v>106</v>
      </c>
      <c r="B895">
        <v>2501.08</v>
      </c>
      <c r="C895">
        <v>2495.39</v>
      </c>
      <c r="D895">
        <v>2337.06</v>
      </c>
      <c r="E895">
        <v>1599.64</v>
      </c>
      <c r="F895">
        <v>0</v>
      </c>
      <c r="G895">
        <v>0.114924</v>
      </c>
      <c r="H895">
        <v>0.90091699999999997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2476.2199999999998</v>
      </c>
      <c r="C896">
        <v>2472.44</v>
      </c>
      <c r="D896">
        <v>2337.1999999999998</v>
      </c>
      <c r="E896">
        <v>1599.98</v>
      </c>
      <c r="F896">
        <v>0</v>
      </c>
      <c r="G896">
        <v>9.8884299999999994E-2</v>
      </c>
      <c r="H896">
        <v>0.90107800000000005</v>
      </c>
      <c r="I896">
        <v>0</v>
      </c>
      <c r="R896">
        <f>AVERAGE(B847:B896)</f>
        <v>2500.1165999999998</v>
      </c>
      <c r="S896">
        <f>AVERAGE(C847:C896)</f>
        <v>2454.4640000000009</v>
      </c>
      <c r="U896">
        <f>_xlfn.VAR.P(B847:B896)</f>
        <v>5608.6602744400025</v>
      </c>
      <c r="V896">
        <f>_xlfn.VAR.P(C847:C896)</f>
        <v>135.23123999999959</v>
      </c>
      <c r="X896">
        <f>1.96*SQRT(U896)/50</f>
        <v>2.9357267795412234</v>
      </c>
      <c r="Y896">
        <f>1.96*SQRT(V896)/50</f>
        <v>0.45585275323683128</v>
      </c>
    </row>
    <row r="897" spans="1:25" x14ac:dyDescent="0.25">
      <c r="A897" t="s">
        <v>106</v>
      </c>
      <c r="B897">
        <v>125009.22164</v>
      </c>
      <c r="C897" t="s">
        <v>36</v>
      </c>
    </row>
    <row r="898" spans="1:25" s="3" customFormat="1" x14ac:dyDescent="0.25">
      <c r="A898" s="3" t="s">
        <v>41</v>
      </c>
      <c r="B898" s="3">
        <v>78031.3</v>
      </c>
      <c r="C898" s="3">
        <v>77921.5</v>
      </c>
      <c r="D898" s="3">
        <v>77918.899999999994</v>
      </c>
      <c r="E898" s="3">
        <v>77856.899999999994</v>
      </c>
      <c r="F898" s="3">
        <v>3451.57</v>
      </c>
      <c r="G898" s="3">
        <v>9864.25</v>
      </c>
      <c r="H898" s="3">
        <v>2012.43</v>
      </c>
      <c r="I898" s="3">
        <v>2016.52</v>
      </c>
      <c r="J898" s="3">
        <v>3043.48</v>
      </c>
      <c r="K898" s="3">
        <v>62656.7</v>
      </c>
      <c r="L898" s="3">
        <v>5.3946599999999997E-2</v>
      </c>
      <c r="M898" s="3">
        <v>0.956704</v>
      </c>
      <c r="N898" s="3">
        <v>0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77994.8</v>
      </c>
      <c r="C899">
        <v>77884.600000000006</v>
      </c>
      <c r="D899">
        <v>77882.100000000006</v>
      </c>
      <c r="E899">
        <v>77820.5</v>
      </c>
      <c r="F899">
        <v>3496.32</v>
      </c>
      <c r="G899">
        <v>9622.48</v>
      </c>
      <c r="H899">
        <v>1999.15</v>
      </c>
      <c r="I899">
        <v>2011.52</v>
      </c>
      <c r="J899">
        <v>2840.73</v>
      </c>
      <c r="K899">
        <v>62779.1</v>
      </c>
      <c r="L899">
        <v>5.3922600000000001E-2</v>
      </c>
      <c r="M899">
        <v>0.931836</v>
      </c>
      <c r="N899">
        <v>77</v>
      </c>
      <c r="O899" t="s">
        <v>42</v>
      </c>
    </row>
    <row r="900" spans="1:25" x14ac:dyDescent="0.25">
      <c r="A900" t="s">
        <v>41</v>
      </c>
      <c r="B900">
        <v>76607</v>
      </c>
      <c r="C900">
        <v>76492.399999999994</v>
      </c>
      <c r="D900">
        <v>76489.8</v>
      </c>
      <c r="E900">
        <v>76428.600000000006</v>
      </c>
      <c r="F900">
        <v>3416.04</v>
      </c>
      <c r="G900">
        <v>9192.6</v>
      </c>
      <c r="H900">
        <v>1985.94</v>
      </c>
      <c r="I900">
        <v>1980.36</v>
      </c>
      <c r="J900">
        <v>2454.94</v>
      </c>
      <c r="K900">
        <v>61947.9</v>
      </c>
      <c r="L900">
        <v>5.44194E-2</v>
      </c>
      <c r="M900">
        <v>0.93851700000000005</v>
      </c>
      <c r="N900">
        <v>346</v>
      </c>
      <c r="O900" t="s">
        <v>42</v>
      </c>
    </row>
    <row r="901" spans="1:25" x14ac:dyDescent="0.25">
      <c r="A901" t="s">
        <v>41</v>
      </c>
      <c r="B901">
        <v>77410.7</v>
      </c>
      <c r="C901">
        <v>77300.600000000006</v>
      </c>
      <c r="D901">
        <v>77298</v>
      </c>
      <c r="E901">
        <v>77236.600000000006</v>
      </c>
      <c r="F901">
        <v>3428.28</v>
      </c>
      <c r="G901">
        <v>9456.94</v>
      </c>
      <c r="H901">
        <v>1990.33</v>
      </c>
      <c r="I901">
        <v>1978.37</v>
      </c>
      <c r="J901">
        <v>2720.93</v>
      </c>
      <c r="K901">
        <v>62482.7</v>
      </c>
      <c r="L901">
        <v>5.3910899999999998E-2</v>
      </c>
      <c r="M901">
        <v>0.95922399999999997</v>
      </c>
      <c r="N901">
        <v>485</v>
      </c>
      <c r="O901" t="s">
        <v>42</v>
      </c>
    </row>
    <row r="902" spans="1:25" x14ac:dyDescent="0.25">
      <c r="A902" t="s">
        <v>41</v>
      </c>
      <c r="B902">
        <v>79002.399999999994</v>
      </c>
      <c r="C902">
        <v>78878.600000000006</v>
      </c>
      <c r="D902">
        <v>78875.899999999994</v>
      </c>
      <c r="E902">
        <v>78813.100000000006</v>
      </c>
      <c r="F902">
        <v>3497.31</v>
      </c>
      <c r="G902">
        <v>9666.98</v>
      </c>
      <c r="H902">
        <v>2007.8</v>
      </c>
      <c r="I902">
        <v>2032.55</v>
      </c>
      <c r="J902">
        <v>2812.06</v>
      </c>
      <c r="K902">
        <v>63714.8</v>
      </c>
      <c r="L902">
        <v>5.4736100000000003E-2</v>
      </c>
      <c r="M902">
        <v>0.931836</v>
      </c>
      <c r="N902">
        <v>391</v>
      </c>
      <c r="O902" t="s">
        <v>42</v>
      </c>
    </row>
    <row r="903" spans="1:25" x14ac:dyDescent="0.25">
      <c r="A903" t="s">
        <v>41</v>
      </c>
      <c r="B903">
        <v>78095.600000000006</v>
      </c>
      <c r="C903">
        <v>77982</v>
      </c>
      <c r="D903">
        <v>77979.399999999994</v>
      </c>
      <c r="E903">
        <v>77917.399999999994</v>
      </c>
      <c r="F903">
        <v>3444.49</v>
      </c>
      <c r="G903">
        <v>9599.34</v>
      </c>
      <c r="H903">
        <v>1989.9</v>
      </c>
      <c r="I903">
        <v>1995.36</v>
      </c>
      <c r="J903">
        <v>2805.43</v>
      </c>
      <c r="K903">
        <v>62913.1</v>
      </c>
      <c r="L903">
        <v>5.4010599999999999E-2</v>
      </c>
      <c r="M903">
        <v>0.94848100000000002</v>
      </c>
      <c r="N903">
        <v>27</v>
      </c>
      <c r="O903" t="s">
        <v>42</v>
      </c>
    </row>
    <row r="904" spans="1:25" x14ac:dyDescent="0.25">
      <c r="A904" t="s">
        <v>41</v>
      </c>
      <c r="B904">
        <v>78337.399999999994</v>
      </c>
      <c r="C904">
        <v>78212.7</v>
      </c>
      <c r="D904">
        <v>78210.100000000006</v>
      </c>
      <c r="E904">
        <v>78148.5</v>
      </c>
      <c r="F904">
        <v>3426.56</v>
      </c>
      <c r="G904">
        <v>9904.34</v>
      </c>
      <c r="H904">
        <v>2002.2</v>
      </c>
      <c r="I904">
        <v>2015.4</v>
      </c>
      <c r="J904">
        <v>3102.08</v>
      </c>
      <c r="K904">
        <v>62943.199999999997</v>
      </c>
      <c r="L904">
        <v>5.4069300000000001E-2</v>
      </c>
      <c r="M904">
        <v>0.93182299999999996</v>
      </c>
      <c r="N904">
        <v>315</v>
      </c>
      <c r="O904" t="s">
        <v>42</v>
      </c>
    </row>
    <row r="905" spans="1:25" x14ac:dyDescent="0.25">
      <c r="A905" t="s">
        <v>41</v>
      </c>
      <c r="B905">
        <v>77343.8</v>
      </c>
      <c r="C905">
        <v>77228.2</v>
      </c>
      <c r="D905">
        <v>77225.7</v>
      </c>
      <c r="E905">
        <v>77164.100000000006</v>
      </c>
      <c r="F905">
        <v>3408.76</v>
      </c>
      <c r="G905">
        <v>9402.9</v>
      </c>
      <c r="H905">
        <v>1998.39</v>
      </c>
      <c r="I905">
        <v>1974.87</v>
      </c>
      <c r="J905">
        <v>2669.11</v>
      </c>
      <c r="K905">
        <v>62475.1</v>
      </c>
      <c r="L905">
        <v>5.3909499999999999E-2</v>
      </c>
      <c r="M905">
        <v>0.931836</v>
      </c>
      <c r="N905">
        <v>229</v>
      </c>
      <c r="O905" t="s">
        <v>42</v>
      </c>
    </row>
    <row r="906" spans="1:25" x14ac:dyDescent="0.25">
      <c r="A906" t="s">
        <v>41</v>
      </c>
      <c r="B906">
        <v>78191.399999999994</v>
      </c>
      <c r="C906">
        <v>78080</v>
      </c>
      <c r="D906">
        <v>78077.3</v>
      </c>
      <c r="E906">
        <v>78015.399999999994</v>
      </c>
      <c r="F906">
        <v>3439.36</v>
      </c>
      <c r="G906">
        <v>9811.2000000000007</v>
      </c>
      <c r="H906">
        <v>1991.75</v>
      </c>
      <c r="I906">
        <v>1999.01</v>
      </c>
      <c r="J906">
        <v>3012.08</v>
      </c>
      <c r="K906">
        <v>62854.3</v>
      </c>
      <c r="L906">
        <v>5.49626E-2</v>
      </c>
      <c r="M906">
        <v>0.95826100000000003</v>
      </c>
      <c r="N906">
        <v>372</v>
      </c>
      <c r="O906" t="s">
        <v>42</v>
      </c>
    </row>
    <row r="907" spans="1:25" x14ac:dyDescent="0.25">
      <c r="A907" t="s">
        <v>41</v>
      </c>
      <c r="B907">
        <v>77452.2</v>
      </c>
      <c r="C907">
        <v>77340.5</v>
      </c>
      <c r="D907">
        <v>77337.899999999994</v>
      </c>
      <c r="E907">
        <v>77276.5</v>
      </c>
      <c r="F907">
        <v>3408.12</v>
      </c>
      <c r="G907">
        <v>9515.64</v>
      </c>
      <c r="H907">
        <v>1988.69</v>
      </c>
      <c r="I907">
        <v>2001.63</v>
      </c>
      <c r="J907">
        <v>2768.08</v>
      </c>
      <c r="K907">
        <v>62484.6</v>
      </c>
      <c r="L907">
        <v>5.4212000000000003E-2</v>
      </c>
      <c r="M907">
        <v>0.93181099999999994</v>
      </c>
      <c r="N907">
        <v>0</v>
      </c>
      <c r="O907" t="s">
        <v>42</v>
      </c>
    </row>
    <row r="908" spans="1:25" x14ac:dyDescent="0.25">
      <c r="A908" t="s">
        <v>41</v>
      </c>
      <c r="B908">
        <v>77176.899999999994</v>
      </c>
      <c r="C908">
        <v>77065.100000000006</v>
      </c>
      <c r="D908">
        <v>77062.600000000006</v>
      </c>
      <c r="E908">
        <v>77001</v>
      </c>
      <c r="F908">
        <v>3401.82</v>
      </c>
      <c r="G908">
        <v>9310.76</v>
      </c>
      <c r="H908">
        <v>1976.01</v>
      </c>
      <c r="I908">
        <v>1994.41</v>
      </c>
      <c r="J908">
        <v>2566.09</v>
      </c>
      <c r="K908">
        <v>62431.199999999997</v>
      </c>
      <c r="L908">
        <v>5.3909800000000001E-2</v>
      </c>
      <c r="M908">
        <v>0.93182900000000002</v>
      </c>
      <c r="N908">
        <v>180</v>
      </c>
      <c r="O908" t="s">
        <v>42</v>
      </c>
    </row>
    <row r="909" spans="1:25" x14ac:dyDescent="0.25">
      <c r="A909" t="s">
        <v>41</v>
      </c>
      <c r="B909">
        <v>78331.100000000006</v>
      </c>
      <c r="C909">
        <v>78216.3</v>
      </c>
      <c r="D909">
        <v>78213.7</v>
      </c>
      <c r="E909">
        <v>78150.5</v>
      </c>
      <c r="F909">
        <v>3451.39</v>
      </c>
      <c r="G909">
        <v>9754.3700000000008</v>
      </c>
      <c r="H909">
        <v>1999.36</v>
      </c>
      <c r="I909">
        <v>2014.45</v>
      </c>
      <c r="J909">
        <v>2966.76</v>
      </c>
      <c r="K909">
        <v>63038.2</v>
      </c>
      <c r="L909">
        <v>5.4073200000000002E-2</v>
      </c>
      <c r="M909">
        <v>0.95816900000000005</v>
      </c>
      <c r="N909">
        <v>24</v>
      </c>
      <c r="O909" t="s">
        <v>42</v>
      </c>
    </row>
    <row r="910" spans="1:25" x14ac:dyDescent="0.25">
      <c r="A910" t="s">
        <v>41</v>
      </c>
      <c r="B910">
        <v>77534.5</v>
      </c>
      <c r="C910">
        <v>77416.800000000003</v>
      </c>
      <c r="D910">
        <v>77414.100000000006</v>
      </c>
      <c r="E910">
        <v>77343</v>
      </c>
      <c r="F910">
        <v>3442.46</v>
      </c>
      <c r="G910">
        <v>9519.61</v>
      </c>
      <c r="H910">
        <v>1973.21</v>
      </c>
      <c r="I910">
        <v>1983.21</v>
      </c>
      <c r="J910">
        <v>2784.56</v>
      </c>
      <c r="K910">
        <v>62492.3</v>
      </c>
      <c r="L910">
        <v>5.40741E-2</v>
      </c>
      <c r="M910">
        <v>0.931836</v>
      </c>
      <c r="N910">
        <v>133</v>
      </c>
      <c r="O910" t="s">
        <v>42</v>
      </c>
    </row>
    <row r="911" spans="1:25" x14ac:dyDescent="0.25">
      <c r="A911" t="s">
        <v>41</v>
      </c>
      <c r="B911">
        <v>77999</v>
      </c>
      <c r="C911">
        <v>77887.5</v>
      </c>
      <c r="D911">
        <v>77885</v>
      </c>
      <c r="E911">
        <v>77823.100000000006</v>
      </c>
      <c r="F911">
        <v>3480.1</v>
      </c>
      <c r="G911">
        <v>9491.44</v>
      </c>
      <c r="H911">
        <v>1997.59</v>
      </c>
      <c r="I911">
        <v>1997.71</v>
      </c>
      <c r="J911">
        <v>2672.49</v>
      </c>
      <c r="K911">
        <v>62985.5</v>
      </c>
      <c r="L911">
        <v>5.3962000000000003E-2</v>
      </c>
      <c r="M911">
        <v>0.93182500000000001</v>
      </c>
      <c r="N911">
        <v>906</v>
      </c>
      <c r="O911" t="s">
        <v>42</v>
      </c>
    </row>
    <row r="912" spans="1:25" x14ac:dyDescent="0.25">
      <c r="A912" t="s">
        <v>41</v>
      </c>
      <c r="B912">
        <v>78090.5</v>
      </c>
      <c r="C912">
        <v>77977.3</v>
      </c>
      <c r="D912">
        <v>77974.600000000006</v>
      </c>
      <c r="E912">
        <v>77913</v>
      </c>
      <c r="F912">
        <v>3454.31</v>
      </c>
      <c r="G912">
        <v>9787.83</v>
      </c>
      <c r="H912">
        <v>1976.76</v>
      </c>
      <c r="I912">
        <v>1985.93</v>
      </c>
      <c r="J912">
        <v>2994.57</v>
      </c>
      <c r="K912">
        <v>62763</v>
      </c>
      <c r="L912">
        <v>5.6194599999999997E-2</v>
      </c>
      <c r="M912">
        <v>0.94559700000000002</v>
      </c>
      <c r="N912">
        <v>768</v>
      </c>
      <c r="O912" t="s">
        <v>42</v>
      </c>
    </row>
    <row r="913" spans="1:15" x14ac:dyDescent="0.25">
      <c r="A913" t="s">
        <v>41</v>
      </c>
      <c r="B913">
        <v>77774</v>
      </c>
      <c r="C913">
        <v>77653.2</v>
      </c>
      <c r="D913">
        <v>77650.600000000006</v>
      </c>
      <c r="E913">
        <v>77588.7</v>
      </c>
      <c r="F913">
        <v>3486.86</v>
      </c>
      <c r="G913">
        <v>9418.15</v>
      </c>
      <c r="H913">
        <v>1983.68</v>
      </c>
      <c r="I913">
        <v>1988.06</v>
      </c>
      <c r="J913">
        <v>2637.83</v>
      </c>
      <c r="K913">
        <v>62859.4</v>
      </c>
      <c r="L913">
        <v>5.4188100000000003E-2</v>
      </c>
      <c r="M913">
        <v>0.931836</v>
      </c>
      <c r="N913">
        <v>846</v>
      </c>
      <c r="O913" t="s">
        <v>42</v>
      </c>
    </row>
    <row r="914" spans="1:15" x14ac:dyDescent="0.25">
      <c r="A914" t="s">
        <v>41</v>
      </c>
      <c r="B914">
        <v>78819.8</v>
      </c>
      <c r="C914">
        <v>78703.399999999994</v>
      </c>
      <c r="D914">
        <v>78700.800000000003</v>
      </c>
      <c r="E914">
        <v>78632.5</v>
      </c>
      <c r="F914">
        <v>3437.49</v>
      </c>
      <c r="G914">
        <v>10098.4</v>
      </c>
      <c r="H914">
        <v>2016.49</v>
      </c>
      <c r="I914">
        <v>2019.63</v>
      </c>
      <c r="J914">
        <v>3273.74</v>
      </c>
      <c r="K914">
        <v>63170.5</v>
      </c>
      <c r="L914">
        <v>5.3925899999999999E-2</v>
      </c>
      <c r="M914">
        <v>0.931836</v>
      </c>
      <c r="N914">
        <v>278</v>
      </c>
      <c r="O914" t="s">
        <v>42</v>
      </c>
    </row>
    <row r="915" spans="1:15" x14ac:dyDescent="0.25">
      <c r="A915" t="s">
        <v>41</v>
      </c>
      <c r="B915">
        <v>76676.899999999994</v>
      </c>
      <c r="C915">
        <v>76560.5</v>
      </c>
      <c r="D915">
        <v>76557.899999999994</v>
      </c>
      <c r="E915">
        <v>76496.399999999994</v>
      </c>
      <c r="F915">
        <v>3396.46</v>
      </c>
      <c r="G915">
        <v>9206.1200000000008</v>
      </c>
      <c r="H915">
        <v>1982.81</v>
      </c>
      <c r="I915">
        <v>1979.33</v>
      </c>
      <c r="J915">
        <v>2476.33</v>
      </c>
      <c r="K915">
        <v>62043</v>
      </c>
      <c r="L915">
        <v>5.3958699999999998E-2</v>
      </c>
      <c r="M915">
        <v>0.93183199999999999</v>
      </c>
      <c r="N915">
        <v>113</v>
      </c>
      <c r="O915" t="s">
        <v>42</v>
      </c>
    </row>
    <row r="916" spans="1:15" x14ac:dyDescent="0.25">
      <c r="A916" t="s">
        <v>41</v>
      </c>
      <c r="B916">
        <v>79950</v>
      </c>
      <c r="C916">
        <v>79837.399999999994</v>
      </c>
      <c r="D916">
        <v>79834.600000000006</v>
      </c>
      <c r="E916">
        <v>79771.899999999994</v>
      </c>
      <c r="F916">
        <v>3528.01</v>
      </c>
      <c r="G916">
        <v>10399.299999999999</v>
      </c>
      <c r="H916">
        <v>2039.48</v>
      </c>
      <c r="I916">
        <v>2006.55</v>
      </c>
      <c r="J916">
        <v>3563.47</v>
      </c>
      <c r="K916">
        <v>63924.4</v>
      </c>
      <c r="L916">
        <v>5.3915999999999999E-2</v>
      </c>
      <c r="M916">
        <v>0.94386400000000004</v>
      </c>
      <c r="N916">
        <v>0</v>
      </c>
      <c r="O916" t="s">
        <v>42</v>
      </c>
    </row>
    <row r="917" spans="1:15" x14ac:dyDescent="0.25">
      <c r="A917" t="s">
        <v>41</v>
      </c>
      <c r="B917">
        <v>77142.899999999994</v>
      </c>
      <c r="C917">
        <v>77030.5</v>
      </c>
      <c r="D917">
        <v>77028</v>
      </c>
      <c r="E917">
        <v>76966.5</v>
      </c>
      <c r="F917">
        <v>3387.08</v>
      </c>
      <c r="G917">
        <v>9507.9500000000007</v>
      </c>
      <c r="H917">
        <v>1969.73</v>
      </c>
      <c r="I917">
        <v>1982.34</v>
      </c>
      <c r="J917">
        <v>2782.68</v>
      </c>
      <c r="K917">
        <v>62215.6</v>
      </c>
      <c r="L917">
        <v>5.3955400000000001E-2</v>
      </c>
      <c r="M917">
        <v>0.95813199999999998</v>
      </c>
      <c r="N917">
        <v>92</v>
      </c>
      <c r="O917" t="s">
        <v>42</v>
      </c>
    </row>
    <row r="918" spans="1:15" x14ac:dyDescent="0.25">
      <c r="A918" t="s">
        <v>41</v>
      </c>
      <c r="B918">
        <v>80654</v>
      </c>
      <c r="C918">
        <v>80536.399999999994</v>
      </c>
      <c r="D918">
        <v>80533.7</v>
      </c>
      <c r="E918">
        <v>80470.5</v>
      </c>
      <c r="F918">
        <v>3621.13</v>
      </c>
      <c r="G918">
        <v>10206.6</v>
      </c>
      <c r="H918">
        <v>2051.8200000000002</v>
      </c>
      <c r="I918">
        <v>2053.0300000000002</v>
      </c>
      <c r="J918">
        <v>3214.76</v>
      </c>
      <c r="K918">
        <v>64630.5</v>
      </c>
      <c r="L918">
        <v>5.3968599999999999E-2</v>
      </c>
      <c r="M918">
        <v>0.94938999999999996</v>
      </c>
      <c r="N918">
        <v>521</v>
      </c>
      <c r="O918" t="s">
        <v>42</v>
      </c>
    </row>
    <row r="919" spans="1:15" x14ac:dyDescent="0.25">
      <c r="A919" t="s">
        <v>41</v>
      </c>
      <c r="B919">
        <v>80102.8</v>
      </c>
      <c r="C919">
        <v>79963.899999999994</v>
      </c>
      <c r="D919">
        <v>79961.2</v>
      </c>
      <c r="E919">
        <v>79897.2</v>
      </c>
      <c r="F919">
        <v>3583.99</v>
      </c>
      <c r="G919">
        <v>9493.09</v>
      </c>
      <c r="H919">
        <v>2066.52</v>
      </c>
      <c r="I919">
        <v>2060.58</v>
      </c>
      <c r="J919">
        <v>2500.29</v>
      </c>
      <c r="K919">
        <v>64745.7</v>
      </c>
      <c r="L919">
        <v>5.3946099999999997E-2</v>
      </c>
      <c r="M919">
        <v>0.95908199999999999</v>
      </c>
      <c r="N919">
        <v>278</v>
      </c>
      <c r="O919" t="s">
        <v>42</v>
      </c>
    </row>
    <row r="920" spans="1:15" x14ac:dyDescent="0.25">
      <c r="A920" t="s">
        <v>41</v>
      </c>
      <c r="B920">
        <v>78884.399999999994</v>
      </c>
      <c r="C920">
        <v>78759.7</v>
      </c>
      <c r="D920">
        <v>78757.100000000006</v>
      </c>
      <c r="E920">
        <v>78694.100000000006</v>
      </c>
      <c r="F920">
        <v>3506.7</v>
      </c>
      <c r="G920">
        <v>9293.01</v>
      </c>
      <c r="H920">
        <v>2012.28</v>
      </c>
      <c r="I920">
        <v>2025.86</v>
      </c>
      <c r="J920">
        <v>2442.56</v>
      </c>
      <c r="K920">
        <v>63905.3</v>
      </c>
      <c r="L920">
        <v>5.4826899999999998E-2</v>
      </c>
      <c r="M920">
        <v>0.95708099999999996</v>
      </c>
      <c r="N920">
        <v>397</v>
      </c>
      <c r="O920" t="s">
        <v>42</v>
      </c>
    </row>
    <row r="921" spans="1:15" x14ac:dyDescent="0.25">
      <c r="A921" t="s">
        <v>41</v>
      </c>
      <c r="B921">
        <v>78623.600000000006</v>
      </c>
      <c r="C921">
        <v>78494.5</v>
      </c>
      <c r="D921">
        <v>78491.899999999994</v>
      </c>
      <c r="E921">
        <v>78429</v>
      </c>
      <c r="F921">
        <v>3537.52</v>
      </c>
      <c r="G921">
        <v>9252.2099999999991</v>
      </c>
      <c r="H921">
        <v>2006.1</v>
      </c>
      <c r="I921">
        <v>2035.94</v>
      </c>
      <c r="J921">
        <v>2453.4</v>
      </c>
      <c r="K921">
        <v>63569.3</v>
      </c>
      <c r="L921">
        <v>5.4398299999999997E-2</v>
      </c>
      <c r="M921">
        <v>0.93182900000000002</v>
      </c>
      <c r="N921">
        <v>50</v>
      </c>
      <c r="O921" t="s">
        <v>42</v>
      </c>
    </row>
    <row r="922" spans="1:15" x14ac:dyDescent="0.25">
      <c r="A922" t="s">
        <v>41</v>
      </c>
      <c r="B922">
        <v>78973.7</v>
      </c>
      <c r="C922">
        <v>78856.5</v>
      </c>
      <c r="D922">
        <v>78853.7</v>
      </c>
      <c r="E922">
        <v>78790.8</v>
      </c>
      <c r="F922">
        <v>3502.24</v>
      </c>
      <c r="G922">
        <v>9242.4699999999993</v>
      </c>
      <c r="H922">
        <v>2022.8</v>
      </c>
      <c r="I922">
        <v>2033.28</v>
      </c>
      <c r="J922">
        <v>2447.5300000000002</v>
      </c>
      <c r="K922">
        <v>64272.2</v>
      </c>
      <c r="L922">
        <v>5.6679599999999997E-2</v>
      </c>
      <c r="M922">
        <v>0.95876799999999995</v>
      </c>
      <c r="N922">
        <v>0</v>
      </c>
      <c r="O922" t="s">
        <v>42</v>
      </c>
    </row>
    <row r="923" spans="1:15" x14ac:dyDescent="0.25">
      <c r="A923" t="s">
        <v>41</v>
      </c>
      <c r="B923">
        <v>78904.3</v>
      </c>
      <c r="C923">
        <v>78787.399999999994</v>
      </c>
      <c r="D923">
        <v>78784.800000000003</v>
      </c>
      <c r="E923">
        <v>78721.600000000006</v>
      </c>
      <c r="F923">
        <v>3546.15</v>
      </c>
      <c r="G923">
        <v>9331.06</v>
      </c>
      <c r="H923">
        <v>2017.21</v>
      </c>
      <c r="I923">
        <v>2043.74</v>
      </c>
      <c r="J923">
        <v>2501.3000000000002</v>
      </c>
      <c r="K923">
        <v>63854.5</v>
      </c>
      <c r="L923">
        <v>5.3933500000000002E-2</v>
      </c>
      <c r="M923">
        <v>0.94989999999999997</v>
      </c>
      <c r="N923">
        <v>62</v>
      </c>
      <c r="O923" t="s">
        <v>42</v>
      </c>
    </row>
    <row r="924" spans="1:15" x14ac:dyDescent="0.25">
      <c r="A924" t="s">
        <v>41</v>
      </c>
      <c r="B924">
        <v>79569.8</v>
      </c>
      <c r="C924">
        <v>79452.5</v>
      </c>
      <c r="D924">
        <v>79449.8</v>
      </c>
      <c r="E924">
        <v>79386.3</v>
      </c>
      <c r="F924">
        <v>3566.71</v>
      </c>
      <c r="G924">
        <v>9363.31</v>
      </c>
      <c r="H924">
        <v>2029.98</v>
      </c>
      <c r="I924">
        <v>2035.56</v>
      </c>
      <c r="J924">
        <v>2483.09</v>
      </c>
      <c r="K924">
        <v>64399.3</v>
      </c>
      <c r="L924">
        <v>5.4244000000000001E-2</v>
      </c>
      <c r="M924">
        <v>0.95920700000000003</v>
      </c>
      <c r="N924">
        <v>0</v>
      </c>
      <c r="O924" t="s">
        <v>42</v>
      </c>
    </row>
    <row r="925" spans="1:15" x14ac:dyDescent="0.25">
      <c r="A925" t="s">
        <v>41</v>
      </c>
      <c r="B925">
        <v>80226</v>
      </c>
      <c r="C925">
        <v>80104.7</v>
      </c>
      <c r="D925">
        <v>80102</v>
      </c>
      <c r="E925">
        <v>80037.7</v>
      </c>
      <c r="F925">
        <v>3600.56</v>
      </c>
      <c r="G925">
        <v>9478.0400000000009</v>
      </c>
      <c r="H925">
        <v>2060.66</v>
      </c>
      <c r="I925">
        <v>2079.62</v>
      </c>
      <c r="J925">
        <v>2486.09</v>
      </c>
      <c r="K925">
        <v>64766.8</v>
      </c>
      <c r="L925">
        <v>5.4148599999999998E-2</v>
      </c>
      <c r="M925">
        <v>0.931809</v>
      </c>
      <c r="N925">
        <v>368</v>
      </c>
      <c r="O925" t="s">
        <v>42</v>
      </c>
    </row>
    <row r="926" spans="1:15" x14ac:dyDescent="0.25">
      <c r="A926" t="s">
        <v>41</v>
      </c>
      <c r="B926">
        <v>78277</v>
      </c>
      <c r="C926">
        <v>78159.899999999994</v>
      </c>
      <c r="D926">
        <v>78157.2</v>
      </c>
      <c r="E926">
        <v>78094.899999999994</v>
      </c>
      <c r="F926">
        <v>3493.33</v>
      </c>
      <c r="G926">
        <v>9309.4</v>
      </c>
      <c r="H926">
        <v>1995.62</v>
      </c>
      <c r="I926">
        <v>1999.67</v>
      </c>
      <c r="J926">
        <v>2464.25</v>
      </c>
      <c r="K926">
        <v>63467.7</v>
      </c>
      <c r="L926">
        <v>5.3909499999999999E-2</v>
      </c>
      <c r="M926">
        <v>0.95922099999999999</v>
      </c>
      <c r="N926">
        <v>1303</v>
      </c>
      <c r="O926" t="s">
        <v>42</v>
      </c>
    </row>
    <row r="927" spans="1:15" x14ac:dyDescent="0.25">
      <c r="A927" t="s">
        <v>41</v>
      </c>
      <c r="B927">
        <v>82540.3</v>
      </c>
      <c r="C927">
        <v>82424.5</v>
      </c>
      <c r="D927">
        <v>82421.8</v>
      </c>
      <c r="E927">
        <v>82355.8</v>
      </c>
      <c r="F927">
        <v>3705.99</v>
      </c>
      <c r="G927">
        <v>9716.5</v>
      </c>
      <c r="H927">
        <v>2108.21</v>
      </c>
      <c r="I927">
        <v>2128.7600000000002</v>
      </c>
      <c r="J927">
        <v>2608.0700000000002</v>
      </c>
      <c r="K927">
        <v>66721</v>
      </c>
      <c r="L927">
        <v>4.1987099999999999E-2</v>
      </c>
      <c r="M927">
        <v>0.95906199999999997</v>
      </c>
      <c r="N927">
        <v>200</v>
      </c>
      <c r="O927" t="s">
        <v>42</v>
      </c>
    </row>
    <row r="928" spans="1:15" x14ac:dyDescent="0.25">
      <c r="A928" t="s">
        <v>41</v>
      </c>
      <c r="B928">
        <v>80330</v>
      </c>
      <c r="C928">
        <v>80213.2</v>
      </c>
      <c r="D928">
        <v>80210.399999999994</v>
      </c>
      <c r="E928">
        <v>80146.3</v>
      </c>
      <c r="F928">
        <v>3604.26</v>
      </c>
      <c r="G928">
        <v>9441.7999999999993</v>
      </c>
      <c r="H928">
        <v>2050.13</v>
      </c>
      <c r="I928">
        <v>2072.7199999999998</v>
      </c>
      <c r="J928">
        <v>2503.86</v>
      </c>
      <c r="K928">
        <v>65047.9</v>
      </c>
      <c r="L928">
        <v>5.39274E-2</v>
      </c>
      <c r="M928">
        <v>0.93183499999999997</v>
      </c>
      <c r="N928">
        <v>0</v>
      </c>
      <c r="O928" t="s">
        <v>42</v>
      </c>
    </row>
    <row r="929" spans="1:15" x14ac:dyDescent="0.25">
      <c r="A929" t="s">
        <v>41</v>
      </c>
      <c r="B929">
        <v>79942.600000000006</v>
      </c>
      <c r="C929">
        <v>79823.8</v>
      </c>
      <c r="D929">
        <v>79821.2</v>
      </c>
      <c r="E929">
        <v>79757.3</v>
      </c>
      <c r="F929">
        <v>3595.03</v>
      </c>
      <c r="G929">
        <v>9436.99</v>
      </c>
      <c r="H929">
        <v>2049.63</v>
      </c>
      <c r="I929">
        <v>2049.91</v>
      </c>
      <c r="J929">
        <v>2520.96</v>
      </c>
      <c r="K929">
        <v>64690.8</v>
      </c>
      <c r="L929">
        <v>5.3958600000000002E-2</v>
      </c>
      <c r="M929">
        <v>0.93183300000000002</v>
      </c>
      <c r="N929">
        <v>225</v>
      </c>
      <c r="O929" t="s">
        <v>42</v>
      </c>
    </row>
    <row r="930" spans="1:15" x14ac:dyDescent="0.25">
      <c r="A930" t="s">
        <v>41</v>
      </c>
      <c r="B930">
        <v>79200.3</v>
      </c>
      <c r="C930">
        <v>79083.199999999997</v>
      </c>
      <c r="D930">
        <v>79080.5</v>
      </c>
      <c r="E930">
        <v>79017.2</v>
      </c>
      <c r="F930">
        <v>3531.24</v>
      </c>
      <c r="G930">
        <v>9402.25</v>
      </c>
      <c r="H930">
        <v>2032.62</v>
      </c>
      <c r="I930">
        <v>2052.7800000000002</v>
      </c>
      <c r="J930">
        <v>2497.35</v>
      </c>
      <c r="K930">
        <v>64001</v>
      </c>
      <c r="L930">
        <v>5.79596E-2</v>
      </c>
      <c r="M930">
        <v>0.95023400000000002</v>
      </c>
      <c r="N930">
        <v>611</v>
      </c>
      <c r="O930" t="s">
        <v>42</v>
      </c>
    </row>
    <row r="931" spans="1:15" x14ac:dyDescent="0.25">
      <c r="A931" t="s">
        <v>41</v>
      </c>
      <c r="B931">
        <v>79424.100000000006</v>
      </c>
      <c r="C931">
        <v>79306.8</v>
      </c>
      <c r="D931">
        <v>79304.100000000006</v>
      </c>
      <c r="E931">
        <v>79240.600000000006</v>
      </c>
      <c r="F931">
        <v>3583.26</v>
      </c>
      <c r="G931">
        <v>9426.52</v>
      </c>
      <c r="H931">
        <v>2052.85</v>
      </c>
      <c r="I931">
        <v>2050.73</v>
      </c>
      <c r="J931">
        <v>2465.61</v>
      </c>
      <c r="K931">
        <v>64201.4</v>
      </c>
      <c r="L931">
        <v>5.4031299999999997E-2</v>
      </c>
      <c r="M931">
        <v>0.93870799999999999</v>
      </c>
      <c r="N931">
        <v>711</v>
      </c>
      <c r="O931" t="s">
        <v>42</v>
      </c>
    </row>
    <row r="932" spans="1:15" x14ac:dyDescent="0.25">
      <c r="A932" t="s">
        <v>41</v>
      </c>
      <c r="B932">
        <v>79814.7</v>
      </c>
      <c r="C932">
        <v>79697.7</v>
      </c>
      <c r="D932">
        <v>79695</v>
      </c>
      <c r="E932">
        <v>79631.600000000006</v>
      </c>
      <c r="F932">
        <v>3571.35</v>
      </c>
      <c r="G932">
        <v>9549.14</v>
      </c>
      <c r="H932">
        <v>2043.22</v>
      </c>
      <c r="I932">
        <v>2046.33</v>
      </c>
      <c r="J932">
        <v>2650.69</v>
      </c>
      <c r="K932">
        <v>64309.1</v>
      </c>
      <c r="L932">
        <v>5.3909899999999997E-2</v>
      </c>
      <c r="M932">
        <v>0.93333699999999997</v>
      </c>
      <c r="N932">
        <v>318</v>
      </c>
      <c r="O932" t="s">
        <v>42</v>
      </c>
    </row>
    <row r="933" spans="1:15" x14ac:dyDescent="0.25">
      <c r="A933" t="s">
        <v>41</v>
      </c>
      <c r="B933">
        <v>80101.399999999994</v>
      </c>
      <c r="C933">
        <v>79982</v>
      </c>
      <c r="D933">
        <v>79979.199999999997</v>
      </c>
      <c r="E933">
        <v>79915.3</v>
      </c>
      <c r="F933">
        <v>3594.95</v>
      </c>
      <c r="G933">
        <v>9542.15</v>
      </c>
      <c r="H933">
        <v>2058.34</v>
      </c>
      <c r="I933">
        <v>2063.5500000000002</v>
      </c>
      <c r="J933">
        <v>2536.6799999999998</v>
      </c>
      <c r="K933">
        <v>64633.7</v>
      </c>
      <c r="L933">
        <v>4.7643499999999998E-2</v>
      </c>
      <c r="M933">
        <v>0.95920399999999995</v>
      </c>
      <c r="N933">
        <v>982</v>
      </c>
      <c r="O933" t="s">
        <v>42</v>
      </c>
    </row>
    <row r="934" spans="1:15" x14ac:dyDescent="0.25">
      <c r="A934" t="s">
        <v>41</v>
      </c>
      <c r="B934">
        <v>79530.899999999994</v>
      </c>
      <c r="C934">
        <v>79414.2</v>
      </c>
      <c r="D934">
        <v>79411.5</v>
      </c>
      <c r="E934">
        <v>79348</v>
      </c>
      <c r="F934">
        <v>3540.93</v>
      </c>
      <c r="G934">
        <v>9401.67</v>
      </c>
      <c r="H934">
        <v>2040.84</v>
      </c>
      <c r="I934">
        <v>2047.27</v>
      </c>
      <c r="J934">
        <v>2490.06</v>
      </c>
      <c r="K934">
        <v>64313.5</v>
      </c>
      <c r="L934">
        <v>5.4132600000000003E-2</v>
      </c>
      <c r="M934">
        <v>0.931836</v>
      </c>
      <c r="N934">
        <v>0</v>
      </c>
      <c r="O934" t="s">
        <v>42</v>
      </c>
    </row>
    <row r="935" spans="1:15" x14ac:dyDescent="0.25">
      <c r="A935" t="s">
        <v>41</v>
      </c>
      <c r="B935">
        <v>78801</v>
      </c>
      <c r="C935">
        <v>78684</v>
      </c>
      <c r="D935">
        <v>78681.399999999994</v>
      </c>
      <c r="E935">
        <v>78618.399999999994</v>
      </c>
      <c r="F935">
        <v>3560.33</v>
      </c>
      <c r="G935">
        <v>9293.7199999999993</v>
      </c>
      <c r="H935">
        <v>2022.72</v>
      </c>
      <c r="I935">
        <v>2030.48</v>
      </c>
      <c r="J935">
        <v>2446.7199999999998</v>
      </c>
      <c r="K935">
        <v>63635.6</v>
      </c>
      <c r="L935">
        <v>5.3918000000000001E-2</v>
      </c>
      <c r="M935">
        <v>0.95285299999999995</v>
      </c>
      <c r="N935">
        <v>202</v>
      </c>
      <c r="O935" t="s">
        <v>42</v>
      </c>
    </row>
    <row r="936" spans="1:15" x14ac:dyDescent="0.25">
      <c r="A936" t="s">
        <v>41</v>
      </c>
      <c r="B936">
        <v>80573.3</v>
      </c>
      <c r="C936">
        <v>80450.3</v>
      </c>
      <c r="D936">
        <v>80447.7</v>
      </c>
      <c r="E936">
        <v>80383.600000000006</v>
      </c>
      <c r="F936">
        <v>3584.21</v>
      </c>
      <c r="G936">
        <v>9609.5499999999993</v>
      </c>
      <c r="H936">
        <v>2072.9899999999998</v>
      </c>
      <c r="I936">
        <v>2109.79</v>
      </c>
      <c r="J936">
        <v>2559.13</v>
      </c>
      <c r="K936">
        <v>64999.7</v>
      </c>
      <c r="L936">
        <v>5.3943699999999997E-2</v>
      </c>
      <c r="M936">
        <v>0.93183400000000005</v>
      </c>
      <c r="N936">
        <v>141</v>
      </c>
      <c r="O936" t="s">
        <v>42</v>
      </c>
    </row>
    <row r="937" spans="1:15" x14ac:dyDescent="0.25">
      <c r="A937" t="s">
        <v>41</v>
      </c>
      <c r="B937">
        <v>80437.2</v>
      </c>
      <c r="C937">
        <v>80316.5</v>
      </c>
      <c r="D937">
        <v>80313.8</v>
      </c>
      <c r="E937">
        <v>80249.600000000006</v>
      </c>
      <c r="F937">
        <v>3617.69</v>
      </c>
      <c r="G937">
        <v>9556.19</v>
      </c>
      <c r="H937">
        <v>2065.1999999999998</v>
      </c>
      <c r="I937">
        <v>2092.42</v>
      </c>
      <c r="J937">
        <v>2542.69</v>
      </c>
      <c r="K937">
        <v>65003.9</v>
      </c>
      <c r="L937">
        <v>5.4126599999999997E-2</v>
      </c>
      <c r="M937">
        <v>0.94688899999999998</v>
      </c>
      <c r="N937">
        <v>0</v>
      </c>
      <c r="O937" t="s">
        <v>42</v>
      </c>
    </row>
    <row r="938" spans="1:15" x14ac:dyDescent="0.25">
      <c r="A938" t="s">
        <v>41</v>
      </c>
      <c r="B938">
        <v>80480.399999999994</v>
      </c>
      <c r="C938">
        <v>80363.600000000006</v>
      </c>
      <c r="D938">
        <v>80361</v>
      </c>
      <c r="E938">
        <v>80296.800000000003</v>
      </c>
      <c r="F938">
        <v>3582.77</v>
      </c>
      <c r="G938">
        <v>9564.99</v>
      </c>
      <c r="H938">
        <v>2062.89</v>
      </c>
      <c r="I938">
        <v>2069.31</v>
      </c>
      <c r="J938">
        <v>2512.0100000000002</v>
      </c>
      <c r="K938">
        <v>65156.1</v>
      </c>
      <c r="L938">
        <v>5.5114299999999998E-2</v>
      </c>
      <c r="M938">
        <v>0.93179100000000004</v>
      </c>
      <c r="N938">
        <v>70</v>
      </c>
      <c r="O938" t="s">
        <v>42</v>
      </c>
    </row>
    <row r="939" spans="1:15" x14ac:dyDescent="0.25">
      <c r="A939" t="s">
        <v>41</v>
      </c>
      <c r="B939">
        <v>79554.2</v>
      </c>
      <c r="C939">
        <v>79436.100000000006</v>
      </c>
      <c r="D939">
        <v>79433.7</v>
      </c>
      <c r="E939">
        <v>79369.899999999994</v>
      </c>
      <c r="F939">
        <v>3580.72</v>
      </c>
      <c r="G939">
        <v>9402.56</v>
      </c>
      <c r="H939">
        <v>2050.52</v>
      </c>
      <c r="I939">
        <v>2044.82</v>
      </c>
      <c r="J939">
        <v>2475.64</v>
      </c>
      <c r="K939">
        <v>64395</v>
      </c>
      <c r="L939">
        <v>5.4083699999999998E-2</v>
      </c>
      <c r="M939">
        <v>0.94295399999999996</v>
      </c>
      <c r="N939">
        <v>0</v>
      </c>
      <c r="O939" t="s">
        <v>42</v>
      </c>
    </row>
    <row r="940" spans="1:15" x14ac:dyDescent="0.25">
      <c r="A940" t="s">
        <v>41</v>
      </c>
      <c r="B940">
        <v>78590.5</v>
      </c>
      <c r="C940">
        <v>78473.5</v>
      </c>
      <c r="D940">
        <v>78471.100000000006</v>
      </c>
      <c r="E940">
        <v>78408.3</v>
      </c>
      <c r="F940">
        <v>3492.2</v>
      </c>
      <c r="G940">
        <v>9341.61</v>
      </c>
      <c r="H940">
        <v>2052.7800000000002</v>
      </c>
      <c r="I940">
        <v>2023.69</v>
      </c>
      <c r="J940">
        <v>2479.2199999999998</v>
      </c>
      <c r="K940">
        <v>63712.9</v>
      </c>
      <c r="L940">
        <v>5.3959800000000002E-2</v>
      </c>
      <c r="M940">
        <v>0.93182299999999996</v>
      </c>
      <c r="N940">
        <v>141</v>
      </c>
      <c r="O940" t="s">
        <v>42</v>
      </c>
    </row>
    <row r="941" spans="1:15" x14ac:dyDescent="0.25">
      <c r="A941" t="s">
        <v>41</v>
      </c>
      <c r="B941">
        <v>80945.100000000006</v>
      </c>
      <c r="C941">
        <v>80827.399999999994</v>
      </c>
      <c r="D941">
        <v>80824.899999999994</v>
      </c>
      <c r="E941">
        <v>80760</v>
      </c>
      <c r="F941">
        <v>3620</v>
      </c>
      <c r="G941">
        <v>9586.36</v>
      </c>
      <c r="H941">
        <v>2083.02</v>
      </c>
      <c r="I941">
        <v>2079.5</v>
      </c>
      <c r="J941">
        <v>2576.2800000000002</v>
      </c>
      <c r="K941">
        <v>65462.8</v>
      </c>
      <c r="L941">
        <v>5.4829900000000001E-2</v>
      </c>
      <c r="M941">
        <v>0.95919399999999999</v>
      </c>
      <c r="N941">
        <v>0</v>
      </c>
      <c r="O941" t="s">
        <v>42</v>
      </c>
    </row>
    <row r="942" spans="1:15" x14ac:dyDescent="0.25">
      <c r="A942" t="s">
        <v>41</v>
      </c>
      <c r="B942">
        <v>81183.399999999994</v>
      </c>
      <c r="C942">
        <v>81055.199999999997</v>
      </c>
      <c r="D942">
        <v>81052.600000000006</v>
      </c>
      <c r="E942">
        <v>80987.8</v>
      </c>
      <c r="F942">
        <v>3597.04</v>
      </c>
      <c r="G942">
        <v>9593.44</v>
      </c>
      <c r="H942">
        <v>2084</v>
      </c>
      <c r="I942">
        <v>2107.29</v>
      </c>
      <c r="J942">
        <v>2525.1</v>
      </c>
      <c r="K942">
        <v>65602.8</v>
      </c>
      <c r="L942">
        <v>5.6357299999999999E-2</v>
      </c>
      <c r="M942">
        <v>0.94731100000000001</v>
      </c>
      <c r="N942">
        <v>78</v>
      </c>
      <c r="O942" t="s">
        <v>42</v>
      </c>
    </row>
    <row r="943" spans="1:15" x14ac:dyDescent="0.25">
      <c r="A943" t="s">
        <v>41</v>
      </c>
      <c r="B943">
        <v>78962.899999999994</v>
      </c>
      <c r="C943">
        <v>78841.7</v>
      </c>
      <c r="D943">
        <v>78839.100000000006</v>
      </c>
      <c r="E943">
        <v>78776</v>
      </c>
      <c r="F943">
        <v>3564.61</v>
      </c>
      <c r="G943">
        <v>9339.58</v>
      </c>
      <c r="H943">
        <v>2019</v>
      </c>
      <c r="I943">
        <v>2051.96</v>
      </c>
      <c r="J943">
        <v>2495.38</v>
      </c>
      <c r="K943">
        <v>63762.2</v>
      </c>
      <c r="L943">
        <v>5.3951199999999998E-2</v>
      </c>
      <c r="M943">
        <v>0.93183700000000003</v>
      </c>
      <c r="N943">
        <v>370</v>
      </c>
      <c r="O943" t="s">
        <v>42</v>
      </c>
    </row>
    <row r="944" spans="1:15" x14ac:dyDescent="0.25">
      <c r="A944" t="s">
        <v>41</v>
      </c>
      <c r="B944">
        <v>80758.5</v>
      </c>
      <c r="C944">
        <v>80641</v>
      </c>
      <c r="D944">
        <v>80638.3</v>
      </c>
      <c r="E944">
        <v>80573.899999999994</v>
      </c>
      <c r="F944">
        <v>3575.09</v>
      </c>
      <c r="G944">
        <v>9558.73</v>
      </c>
      <c r="H944">
        <v>2075.37</v>
      </c>
      <c r="I944">
        <v>2074.1799999999998</v>
      </c>
      <c r="J944">
        <v>2575.96</v>
      </c>
      <c r="K944">
        <v>65327</v>
      </c>
      <c r="L944">
        <v>3.0995200000000001E-2</v>
      </c>
      <c r="M944">
        <v>0.95816500000000004</v>
      </c>
      <c r="N944">
        <v>137</v>
      </c>
      <c r="O944" t="s">
        <v>42</v>
      </c>
    </row>
    <row r="945" spans="1:25" x14ac:dyDescent="0.25">
      <c r="A945" t="s">
        <v>41</v>
      </c>
      <c r="B945">
        <v>79631.899999999994</v>
      </c>
      <c r="C945">
        <v>79514.3</v>
      </c>
      <c r="D945">
        <v>79511.7</v>
      </c>
      <c r="E945">
        <v>79448</v>
      </c>
      <c r="F945">
        <v>3563.21</v>
      </c>
      <c r="G945">
        <v>9365.81</v>
      </c>
      <c r="H945">
        <v>2052.56</v>
      </c>
      <c r="I945">
        <v>2048.9499999999998</v>
      </c>
      <c r="J945">
        <v>2477.73</v>
      </c>
      <c r="K945">
        <v>64443.7</v>
      </c>
      <c r="L945">
        <v>5.5014100000000003E-2</v>
      </c>
      <c r="M945">
        <v>0.95828500000000005</v>
      </c>
      <c r="N945">
        <v>223</v>
      </c>
      <c r="O945" t="s">
        <v>42</v>
      </c>
    </row>
    <row r="946" spans="1:25" x14ac:dyDescent="0.25">
      <c r="A946" t="s">
        <v>41</v>
      </c>
      <c r="B946">
        <v>78077.399999999994</v>
      </c>
      <c r="C946">
        <v>77959.5</v>
      </c>
      <c r="D946">
        <v>77957</v>
      </c>
      <c r="E946">
        <v>77894.7</v>
      </c>
      <c r="F946">
        <v>3478.18</v>
      </c>
      <c r="G946">
        <v>9227.92</v>
      </c>
      <c r="H946">
        <v>2015.42</v>
      </c>
      <c r="I946">
        <v>2009.2</v>
      </c>
      <c r="J946">
        <v>2409.1799999999998</v>
      </c>
      <c r="K946">
        <v>63231.4</v>
      </c>
      <c r="L946">
        <v>5.4431800000000002E-2</v>
      </c>
      <c r="M946">
        <v>0.93183400000000005</v>
      </c>
      <c r="N946">
        <v>285</v>
      </c>
      <c r="O946" t="s">
        <v>42</v>
      </c>
    </row>
    <row r="947" spans="1:25" x14ac:dyDescent="0.25">
      <c r="A947" t="s">
        <v>41</v>
      </c>
      <c r="B947">
        <v>81264</v>
      </c>
      <c r="C947">
        <v>81140.399999999994</v>
      </c>
      <c r="D947">
        <v>81137.7</v>
      </c>
      <c r="E947">
        <v>81072.800000000003</v>
      </c>
      <c r="F947">
        <v>3661.23</v>
      </c>
      <c r="G947">
        <v>9604.33</v>
      </c>
      <c r="H947">
        <v>2087.84</v>
      </c>
      <c r="I947">
        <v>2084.87</v>
      </c>
      <c r="J947">
        <v>2554.66</v>
      </c>
      <c r="K947">
        <v>65639.8</v>
      </c>
      <c r="L947">
        <v>5.39397E-2</v>
      </c>
      <c r="M947">
        <v>0.95907600000000004</v>
      </c>
      <c r="N947">
        <v>517</v>
      </c>
      <c r="O947" t="s">
        <v>42</v>
      </c>
    </row>
    <row r="948" spans="1:25" x14ac:dyDescent="0.25">
      <c r="A948" t="s">
        <v>41</v>
      </c>
      <c r="B948">
        <v>80841.600000000006</v>
      </c>
      <c r="C948">
        <v>80711.899999999994</v>
      </c>
      <c r="D948">
        <v>80709.3</v>
      </c>
      <c r="E948">
        <v>80644.800000000003</v>
      </c>
      <c r="F948">
        <v>3601.07</v>
      </c>
      <c r="G948">
        <v>9505.1</v>
      </c>
      <c r="H948">
        <v>2070.7199999999998</v>
      </c>
      <c r="I948">
        <v>2078.75</v>
      </c>
      <c r="J948">
        <v>2532.8000000000002</v>
      </c>
      <c r="K948">
        <v>65412.3</v>
      </c>
      <c r="L948">
        <v>4.6999300000000001E-2</v>
      </c>
      <c r="M948">
        <v>0.94137899999999997</v>
      </c>
      <c r="N948">
        <v>0</v>
      </c>
      <c r="O948" t="s">
        <v>42</v>
      </c>
    </row>
    <row r="949" spans="1:25" x14ac:dyDescent="0.25">
      <c r="A949" t="s">
        <v>41</v>
      </c>
      <c r="B949">
        <v>79288.600000000006</v>
      </c>
      <c r="C949">
        <v>79162.600000000006</v>
      </c>
      <c r="D949">
        <v>79160</v>
      </c>
      <c r="E949">
        <v>79096.5</v>
      </c>
      <c r="F949">
        <v>3567.6</v>
      </c>
      <c r="G949">
        <v>9350.34</v>
      </c>
      <c r="H949">
        <v>2047.54</v>
      </c>
      <c r="I949">
        <v>2073.67</v>
      </c>
      <c r="J949">
        <v>2471.4</v>
      </c>
      <c r="K949">
        <v>64083.3</v>
      </c>
      <c r="L949">
        <v>5.3918000000000001E-2</v>
      </c>
      <c r="M949">
        <v>0.93182699999999996</v>
      </c>
      <c r="N949">
        <v>0</v>
      </c>
      <c r="O949" t="s">
        <v>42</v>
      </c>
    </row>
    <row r="950" spans="1:25" x14ac:dyDescent="0.25">
      <c r="A950" t="s">
        <v>41</v>
      </c>
      <c r="B950">
        <v>78165.899999999994</v>
      </c>
      <c r="C950">
        <v>78044.7</v>
      </c>
      <c r="D950">
        <v>78042.100000000006</v>
      </c>
      <c r="E950">
        <v>77979.7</v>
      </c>
      <c r="F950">
        <v>3487.37</v>
      </c>
      <c r="G950">
        <v>9255.59</v>
      </c>
      <c r="H950">
        <v>1996.22</v>
      </c>
      <c r="I950">
        <v>2004.77</v>
      </c>
      <c r="J950">
        <v>2472.69</v>
      </c>
      <c r="K950">
        <v>63277.599999999999</v>
      </c>
      <c r="L950">
        <v>5.3959899999999998E-2</v>
      </c>
      <c r="M950">
        <v>0.94285399999999997</v>
      </c>
      <c r="N950">
        <v>114</v>
      </c>
      <c r="O950" t="s">
        <v>42</v>
      </c>
    </row>
    <row r="951" spans="1:25" x14ac:dyDescent="0.25">
      <c r="A951" t="s">
        <v>41</v>
      </c>
      <c r="B951">
        <v>78211.899999999994</v>
      </c>
      <c r="C951">
        <v>78093.5</v>
      </c>
      <c r="D951">
        <v>78090.8</v>
      </c>
      <c r="E951">
        <v>78028.2</v>
      </c>
      <c r="F951">
        <v>3515</v>
      </c>
      <c r="G951">
        <v>9225.7000000000007</v>
      </c>
      <c r="H951">
        <v>1999.44</v>
      </c>
      <c r="I951">
        <v>2009.2</v>
      </c>
      <c r="J951">
        <v>2436.0700000000002</v>
      </c>
      <c r="K951">
        <v>63161.7</v>
      </c>
      <c r="L951">
        <v>5.51175E-2</v>
      </c>
      <c r="M951">
        <v>0.95815499999999998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80883.899999999994</v>
      </c>
      <c r="C952">
        <v>80752.100000000006</v>
      </c>
      <c r="D952">
        <v>80749.399999999994</v>
      </c>
      <c r="E952">
        <v>80684.899999999994</v>
      </c>
      <c r="F952">
        <v>3635.33</v>
      </c>
      <c r="G952">
        <v>9520.56</v>
      </c>
      <c r="H952">
        <v>2068.33</v>
      </c>
      <c r="I952">
        <v>2078.69</v>
      </c>
      <c r="J952">
        <v>2556.58</v>
      </c>
      <c r="K952">
        <v>65496.5</v>
      </c>
      <c r="L952">
        <v>5.3909600000000002E-2</v>
      </c>
      <c r="M952">
        <v>0.93528599999999995</v>
      </c>
      <c r="N952">
        <v>0</v>
      </c>
      <c r="O952" t="s">
        <v>42</v>
      </c>
      <c r="R952">
        <f>AVERAGE(B903:B952)</f>
        <v>79213.351999999999</v>
      </c>
      <c r="S952">
        <f>AVERAGE(C903:C952)</f>
        <v>79094.411999999997</v>
      </c>
      <c r="U952">
        <f>_xlfn.VAR.P(B903:B952)</f>
        <v>1629005.5292960024</v>
      </c>
      <c r="V952">
        <f>_xlfn.VAR.P(C903:C952)</f>
        <v>1623328.9342559988</v>
      </c>
      <c r="X952">
        <f>1.96*SQRT(U952)/50</f>
        <v>50.031940363505875</v>
      </c>
      <c r="Y952">
        <f>1.96*SQRT(V952)/50</f>
        <v>49.944691144656588</v>
      </c>
    </row>
    <row r="953" spans="1:25" x14ac:dyDescent="0.25">
      <c r="A953" t="s">
        <v>43</v>
      </c>
      <c r="B953">
        <v>3960671.8198899999</v>
      </c>
      <c r="C953" t="s">
        <v>36</v>
      </c>
    </row>
    <row r="954" spans="1:25" x14ac:dyDescent="0.25">
      <c r="A954" t="s">
        <v>44</v>
      </c>
      <c r="B954">
        <v>70975.600000000006</v>
      </c>
      <c r="C954">
        <v>70975</v>
      </c>
      <c r="D954">
        <v>70972.5</v>
      </c>
      <c r="E954">
        <v>70908.5</v>
      </c>
      <c r="F954">
        <v>3587.42</v>
      </c>
      <c r="G954">
        <v>0</v>
      </c>
      <c r="H954">
        <v>2109.63</v>
      </c>
      <c r="I954">
        <v>0</v>
      </c>
      <c r="J954">
        <v>6.3206499999999999E-2</v>
      </c>
      <c r="K954">
        <v>0.931728</v>
      </c>
      <c r="L954">
        <v>0</v>
      </c>
      <c r="M954" t="s">
        <v>42</v>
      </c>
    </row>
    <row r="955" spans="1:25" x14ac:dyDescent="0.25">
      <c r="A955" t="s">
        <v>44</v>
      </c>
      <c r="B955">
        <v>70044.600000000006</v>
      </c>
      <c r="C955">
        <v>70044.100000000006</v>
      </c>
      <c r="D955">
        <v>70041.600000000006</v>
      </c>
      <c r="E955">
        <v>69978.5</v>
      </c>
      <c r="F955">
        <v>3539.78</v>
      </c>
      <c r="G955">
        <v>0</v>
      </c>
      <c r="H955">
        <v>2059.9499999999998</v>
      </c>
      <c r="I955">
        <v>0</v>
      </c>
      <c r="J955">
        <v>5.7215099999999998E-2</v>
      </c>
      <c r="K955">
        <v>0.93182399999999999</v>
      </c>
      <c r="L955">
        <v>0</v>
      </c>
      <c r="M955" t="s">
        <v>42</v>
      </c>
    </row>
    <row r="956" spans="1:25" x14ac:dyDescent="0.25">
      <c r="A956" t="s">
        <v>44</v>
      </c>
      <c r="B956">
        <v>74415.399999999994</v>
      </c>
      <c r="C956">
        <v>74414.899999999994</v>
      </c>
      <c r="D956">
        <v>74412.3</v>
      </c>
      <c r="E956">
        <v>74345.3</v>
      </c>
      <c r="F956">
        <v>3745.71</v>
      </c>
      <c r="G956">
        <v>0</v>
      </c>
      <c r="H956">
        <v>2198.41</v>
      </c>
      <c r="I956">
        <v>0</v>
      </c>
      <c r="J956">
        <v>5.5269699999999998E-2</v>
      </c>
      <c r="K956">
        <v>0.93183099999999996</v>
      </c>
      <c r="L956">
        <v>0</v>
      </c>
      <c r="M956" t="s">
        <v>42</v>
      </c>
    </row>
    <row r="957" spans="1:25" x14ac:dyDescent="0.25">
      <c r="A957" t="s">
        <v>44</v>
      </c>
      <c r="B957">
        <v>71217.7</v>
      </c>
      <c r="C957">
        <v>71217.3</v>
      </c>
      <c r="D957">
        <v>71214.7</v>
      </c>
      <c r="E957">
        <v>71150.5</v>
      </c>
      <c r="F957">
        <v>3605.4</v>
      </c>
      <c r="G957">
        <v>0</v>
      </c>
      <c r="H957">
        <v>2094.27</v>
      </c>
      <c r="I957">
        <v>0</v>
      </c>
      <c r="J957">
        <v>5.8987199999999997E-2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69164.3</v>
      </c>
      <c r="C958">
        <v>69163.899999999994</v>
      </c>
      <c r="D958">
        <v>69161.3</v>
      </c>
      <c r="E958">
        <v>69099.100000000006</v>
      </c>
      <c r="F958">
        <v>3511.84</v>
      </c>
      <c r="G958">
        <v>0</v>
      </c>
      <c r="H958">
        <v>2033.37</v>
      </c>
      <c r="I958">
        <v>0</v>
      </c>
      <c r="J958">
        <v>5.4617199999999998E-2</v>
      </c>
      <c r="K958">
        <v>0.931612</v>
      </c>
      <c r="L958">
        <v>0</v>
      </c>
      <c r="M958" t="s">
        <v>42</v>
      </c>
    </row>
    <row r="959" spans="1:25" x14ac:dyDescent="0.25">
      <c r="A959" t="s">
        <v>44</v>
      </c>
      <c r="B959">
        <v>71284.3</v>
      </c>
      <c r="C959">
        <v>71283.899999999994</v>
      </c>
      <c r="D959">
        <v>71281.3</v>
      </c>
      <c r="E959">
        <v>71217</v>
      </c>
      <c r="F959">
        <v>3589.37</v>
      </c>
      <c r="G959">
        <v>0</v>
      </c>
      <c r="H959">
        <v>2100.7199999999998</v>
      </c>
      <c r="I959">
        <v>0</v>
      </c>
      <c r="J959">
        <v>5.4859400000000003E-2</v>
      </c>
      <c r="K959">
        <v>0.93182699999999996</v>
      </c>
      <c r="L959">
        <v>0</v>
      </c>
      <c r="M959" t="s">
        <v>42</v>
      </c>
    </row>
    <row r="960" spans="1:25" x14ac:dyDescent="0.25">
      <c r="A960" t="s">
        <v>44</v>
      </c>
      <c r="B960">
        <v>71314.2</v>
      </c>
      <c r="C960">
        <v>71313.8</v>
      </c>
      <c r="D960">
        <v>71311.100000000006</v>
      </c>
      <c r="E960">
        <v>71246.8</v>
      </c>
      <c r="F960">
        <v>3605.17</v>
      </c>
      <c r="G960">
        <v>0</v>
      </c>
      <c r="H960">
        <v>2102.23</v>
      </c>
      <c r="I960">
        <v>0</v>
      </c>
      <c r="J960">
        <v>5.62917E-2</v>
      </c>
      <c r="K960">
        <v>0.93504100000000001</v>
      </c>
      <c r="L960">
        <v>0</v>
      </c>
      <c r="M960" t="s">
        <v>42</v>
      </c>
    </row>
    <row r="961" spans="1:13" x14ac:dyDescent="0.25">
      <c r="A961" t="s">
        <v>44</v>
      </c>
      <c r="B961">
        <v>72235.100000000006</v>
      </c>
      <c r="C961">
        <v>72234.7</v>
      </c>
      <c r="D961">
        <v>72232</v>
      </c>
      <c r="E961">
        <v>72167.100000000006</v>
      </c>
      <c r="F961">
        <v>3668.9</v>
      </c>
      <c r="G961">
        <v>0</v>
      </c>
      <c r="H961">
        <v>2143.7199999999998</v>
      </c>
      <c r="I961">
        <v>0</v>
      </c>
      <c r="J961">
        <v>7.6264499999999999E-2</v>
      </c>
      <c r="K961">
        <v>0.93127099999999996</v>
      </c>
      <c r="L961">
        <v>0</v>
      </c>
      <c r="M961" t="s">
        <v>42</v>
      </c>
    </row>
    <row r="962" spans="1:13" x14ac:dyDescent="0.25">
      <c r="A962" t="s">
        <v>44</v>
      </c>
      <c r="B962">
        <v>72314.5</v>
      </c>
      <c r="C962">
        <v>72314</v>
      </c>
      <c r="D962">
        <v>72311.399999999994</v>
      </c>
      <c r="E962">
        <v>72246.2</v>
      </c>
      <c r="F962">
        <v>3659.99</v>
      </c>
      <c r="G962">
        <v>0</v>
      </c>
      <c r="H962">
        <v>2139.36</v>
      </c>
      <c r="I962">
        <v>0</v>
      </c>
      <c r="J962">
        <v>5.3911000000000001E-2</v>
      </c>
      <c r="K962">
        <v>0.93182500000000001</v>
      </c>
      <c r="L962">
        <v>0</v>
      </c>
      <c r="M962" t="s">
        <v>42</v>
      </c>
    </row>
    <row r="963" spans="1:13" x14ac:dyDescent="0.25">
      <c r="A963" t="s">
        <v>44</v>
      </c>
      <c r="B963">
        <v>69975.5</v>
      </c>
      <c r="C963">
        <v>69975.100000000006</v>
      </c>
      <c r="D963">
        <v>69972.5</v>
      </c>
      <c r="E963">
        <v>69909.5</v>
      </c>
      <c r="F963">
        <v>3535.36</v>
      </c>
      <c r="G963">
        <v>0</v>
      </c>
      <c r="H963">
        <v>2061.37</v>
      </c>
      <c r="I963">
        <v>0</v>
      </c>
      <c r="J963">
        <v>5.7101699999999998E-2</v>
      </c>
      <c r="K963">
        <v>0.93171700000000002</v>
      </c>
      <c r="L963">
        <v>0</v>
      </c>
      <c r="M963" t="s">
        <v>42</v>
      </c>
    </row>
    <row r="964" spans="1:13" x14ac:dyDescent="0.25">
      <c r="A964" t="s">
        <v>44</v>
      </c>
      <c r="B964">
        <v>72261</v>
      </c>
      <c r="C964">
        <v>72260.5</v>
      </c>
      <c r="D964">
        <v>72258.100000000006</v>
      </c>
      <c r="E964">
        <v>72192.800000000003</v>
      </c>
      <c r="F964">
        <v>3650.76</v>
      </c>
      <c r="G964">
        <v>0</v>
      </c>
      <c r="H964">
        <v>2125.08</v>
      </c>
      <c r="I964">
        <v>0</v>
      </c>
      <c r="J964">
        <v>6.0965499999999999E-2</v>
      </c>
      <c r="K964">
        <v>0.93181599999999998</v>
      </c>
      <c r="L964">
        <v>0</v>
      </c>
      <c r="M964" t="s">
        <v>42</v>
      </c>
    </row>
    <row r="965" spans="1:13" x14ac:dyDescent="0.25">
      <c r="A965" t="s">
        <v>44</v>
      </c>
      <c r="B965">
        <v>70791.7</v>
      </c>
      <c r="C965">
        <v>70791.199999999997</v>
      </c>
      <c r="D965">
        <v>70788.7</v>
      </c>
      <c r="E965">
        <v>70725</v>
      </c>
      <c r="F965">
        <v>3605.35</v>
      </c>
      <c r="G965">
        <v>0</v>
      </c>
      <c r="H965">
        <v>2080.69</v>
      </c>
      <c r="I965">
        <v>0</v>
      </c>
      <c r="J965">
        <v>5.4156599999999999E-2</v>
      </c>
      <c r="K965">
        <v>0.93179599999999996</v>
      </c>
      <c r="L965">
        <v>0</v>
      </c>
      <c r="M965" t="s">
        <v>42</v>
      </c>
    </row>
    <row r="966" spans="1:13" x14ac:dyDescent="0.25">
      <c r="A966" t="s">
        <v>44</v>
      </c>
      <c r="B966">
        <v>71593.2</v>
      </c>
      <c r="C966">
        <v>71592.7</v>
      </c>
      <c r="D966">
        <v>71590.100000000006</v>
      </c>
      <c r="E966">
        <v>71525.399999999994</v>
      </c>
      <c r="F966">
        <v>3615.89</v>
      </c>
      <c r="G966">
        <v>0</v>
      </c>
      <c r="H966">
        <v>2119.98</v>
      </c>
      <c r="I966">
        <v>0</v>
      </c>
      <c r="J966">
        <v>5.5861399999999999E-2</v>
      </c>
      <c r="K966">
        <v>0.93110300000000001</v>
      </c>
      <c r="L966">
        <v>0</v>
      </c>
      <c r="M966" t="s">
        <v>42</v>
      </c>
    </row>
    <row r="967" spans="1:13" x14ac:dyDescent="0.25">
      <c r="A967" t="s">
        <v>44</v>
      </c>
      <c r="B967">
        <v>72327</v>
      </c>
      <c r="C967">
        <v>72326.5</v>
      </c>
      <c r="D967">
        <v>72323.899999999994</v>
      </c>
      <c r="E967">
        <v>72258.7</v>
      </c>
      <c r="F967">
        <v>3650.39</v>
      </c>
      <c r="G967">
        <v>0</v>
      </c>
      <c r="H967">
        <v>2126.58</v>
      </c>
      <c r="I967">
        <v>0</v>
      </c>
      <c r="J967">
        <v>6.8250500000000006E-2</v>
      </c>
      <c r="K967">
        <v>0.93183499999999997</v>
      </c>
      <c r="L967">
        <v>0</v>
      </c>
      <c r="M967" t="s">
        <v>42</v>
      </c>
    </row>
    <row r="968" spans="1:13" x14ac:dyDescent="0.25">
      <c r="A968" t="s">
        <v>44</v>
      </c>
      <c r="B968">
        <v>70245.8</v>
      </c>
      <c r="C968">
        <v>70245.2</v>
      </c>
      <c r="D968">
        <v>70242.600000000006</v>
      </c>
      <c r="E968">
        <v>70179.399999999994</v>
      </c>
      <c r="F968">
        <v>3548.33</v>
      </c>
      <c r="G968">
        <v>0</v>
      </c>
      <c r="H968">
        <v>2094.42</v>
      </c>
      <c r="I968">
        <v>0</v>
      </c>
      <c r="J968">
        <v>5.4665800000000001E-2</v>
      </c>
      <c r="K968">
        <v>0.95796000000000003</v>
      </c>
      <c r="L968">
        <v>0</v>
      </c>
      <c r="M968" t="s">
        <v>42</v>
      </c>
    </row>
    <row r="969" spans="1:13" x14ac:dyDescent="0.25">
      <c r="A969" t="s">
        <v>44</v>
      </c>
      <c r="B969">
        <v>72338.8</v>
      </c>
      <c r="C969">
        <v>72338.3</v>
      </c>
      <c r="D969">
        <v>72335.7</v>
      </c>
      <c r="E969">
        <v>72270.5</v>
      </c>
      <c r="F969">
        <v>3650.17</v>
      </c>
      <c r="G969">
        <v>0</v>
      </c>
      <c r="H969">
        <v>2137.23</v>
      </c>
      <c r="I969">
        <v>0</v>
      </c>
      <c r="J969">
        <v>5.4097300000000001E-2</v>
      </c>
      <c r="K969">
        <v>0.93182100000000001</v>
      </c>
      <c r="L969">
        <v>0</v>
      </c>
      <c r="M969" t="s">
        <v>42</v>
      </c>
    </row>
    <row r="970" spans="1:13" x14ac:dyDescent="0.25">
      <c r="A970" t="s">
        <v>44</v>
      </c>
      <c r="B970">
        <v>70749.8</v>
      </c>
      <c r="C970">
        <v>70749.3</v>
      </c>
      <c r="D970">
        <v>70746.8</v>
      </c>
      <c r="E970">
        <v>70683</v>
      </c>
      <c r="F970">
        <v>3583.67</v>
      </c>
      <c r="G970">
        <v>0</v>
      </c>
      <c r="H970">
        <v>2079.88</v>
      </c>
      <c r="I970">
        <v>0</v>
      </c>
      <c r="J970">
        <v>5.6580900000000003E-2</v>
      </c>
      <c r="K970">
        <v>0.95910799999999996</v>
      </c>
      <c r="L970">
        <v>0</v>
      </c>
      <c r="M970" t="s">
        <v>42</v>
      </c>
    </row>
    <row r="971" spans="1:13" x14ac:dyDescent="0.25">
      <c r="A971" t="s">
        <v>44</v>
      </c>
      <c r="B971">
        <v>71011.5</v>
      </c>
      <c r="C971">
        <v>71011.100000000006</v>
      </c>
      <c r="D971">
        <v>71008.5</v>
      </c>
      <c r="E971">
        <v>70944.600000000006</v>
      </c>
      <c r="F971">
        <v>3584.95</v>
      </c>
      <c r="G971">
        <v>0</v>
      </c>
      <c r="H971">
        <v>2090.34</v>
      </c>
      <c r="I971">
        <v>0</v>
      </c>
      <c r="J971">
        <v>5.391E-2</v>
      </c>
      <c r="K971">
        <v>0.93164000000000002</v>
      </c>
      <c r="L971">
        <v>0</v>
      </c>
      <c r="M971" t="s">
        <v>42</v>
      </c>
    </row>
    <row r="972" spans="1:13" x14ac:dyDescent="0.25">
      <c r="A972" t="s">
        <v>44</v>
      </c>
      <c r="B972">
        <v>71193.5</v>
      </c>
      <c r="C972">
        <v>71193.100000000006</v>
      </c>
      <c r="D972">
        <v>71190.600000000006</v>
      </c>
      <c r="E972">
        <v>71126.399999999994</v>
      </c>
      <c r="F972">
        <v>3595.72</v>
      </c>
      <c r="G972">
        <v>0</v>
      </c>
      <c r="H972">
        <v>2094.66</v>
      </c>
      <c r="I972">
        <v>0</v>
      </c>
      <c r="J972">
        <v>5.4476499999999997E-2</v>
      </c>
      <c r="K972">
        <v>0.93105800000000005</v>
      </c>
      <c r="L972">
        <v>0</v>
      </c>
      <c r="M972" t="s">
        <v>42</v>
      </c>
    </row>
    <row r="973" spans="1:13" x14ac:dyDescent="0.25">
      <c r="A973" t="s">
        <v>44</v>
      </c>
      <c r="B973">
        <v>71724.399999999994</v>
      </c>
      <c r="C973">
        <v>71724</v>
      </c>
      <c r="D973">
        <v>71721.399999999994</v>
      </c>
      <c r="E973">
        <v>71656.600000000006</v>
      </c>
      <c r="F973">
        <v>3622.15</v>
      </c>
      <c r="G973">
        <v>0</v>
      </c>
      <c r="H973">
        <v>2111.56</v>
      </c>
      <c r="I973">
        <v>0</v>
      </c>
      <c r="J973">
        <v>5.3935900000000002E-2</v>
      </c>
      <c r="K973">
        <v>0.93179199999999995</v>
      </c>
      <c r="L973">
        <v>0</v>
      </c>
      <c r="M973" t="s">
        <v>42</v>
      </c>
    </row>
    <row r="974" spans="1:13" x14ac:dyDescent="0.25">
      <c r="A974" t="s">
        <v>44</v>
      </c>
      <c r="B974">
        <v>71901.5</v>
      </c>
      <c r="C974">
        <v>71901.100000000006</v>
      </c>
      <c r="D974">
        <v>71898.399999999994</v>
      </c>
      <c r="E974">
        <v>71833.600000000006</v>
      </c>
      <c r="F974">
        <v>3650.16</v>
      </c>
      <c r="G974">
        <v>0</v>
      </c>
      <c r="H974">
        <v>2128.0300000000002</v>
      </c>
      <c r="I974">
        <v>0</v>
      </c>
      <c r="J974">
        <v>5.3910600000000003E-2</v>
      </c>
      <c r="K974">
        <v>0.93183400000000005</v>
      </c>
      <c r="L974">
        <v>0</v>
      </c>
      <c r="M974" t="s">
        <v>42</v>
      </c>
    </row>
    <row r="975" spans="1:13" x14ac:dyDescent="0.25">
      <c r="A975" t="s">
        <v>44</v>
      </c>
      <c r="B975">
        <v>69345.2</v>
      </c>
      <c r="C975">
        <v>69344.7</v>
      </c>
      <c r="D975">
        <v>69342.2</v>
      </c>
      <c r="E975">
        <v>69279.600000000006</v>
      </c>
      <c r="F975">
        <v>3512.59</v>
      </c>
      <c r="G975">
        <v>0</v>
      </c>
      <c r="H975">
        <v>2039.78</v>
      </c>
      <c r="I975">
        <v>0</v>
      </c>
      <c r="J975">
        <v>5.9956099999999998E-2</v>
      </c>
      <c r="K975">
        <v>0.931836</v>
      </c>
      <c r="L975">
        <v>0</v>
      </c>
      <c r="M975" t="s">
        <v>42</v>
      </c>
    </row>
    <row r="976" spans="1:13" x14ac:dyDescent="0.25">
      <c r="A976" t="s">
        <v>44</v>
      </c>
      <c r="B976">
        <v>70509.7</v>
      </c>
      <c r="C976">
        <v>70509.2</v>
      </c>
      <c r="D976">
        <v>70506.600000000006</v>
      </c>
      <c r="E976">
        <v>70443</v>
      </c>
      <c r="F976">
        <v>3573.18</v>
      </c>
      <c r="G976">
        <v>0</v>
      </c>
      <c r="H976">
        <v>2072.85</v>
      </c>
      <c r="I976">
        <v>0</v>
      </c>
      <c r="J976">
        <v>5.4030599999999998E-2</v>
      </c>
      <c r="K976">
        <v>0.95513700000000001</v>
      </c>
      <c r="L976">
        <v>0</v>
      </c>
      <c r="M976" t="s">
        <v>42</v>
      </c>
    </row>
    <row r="977" spans="1:13" x14ac:dyDescent="0.25">
      <c r="A977" t="s">
        <v>44</v>
      </c>
      <c r="B977">
        <v>70009</v>
      </c>
      <c r="C977">
        <v>70008.600000000006</v>
      </c>
      <c r="D977">
        <v>70006.100000000006</v>
      </c>
      <c r="E977">
        <v>69942.8</v>
      </c>
      <c r="F977">
        <v>3546.07</v>
      </c>
      <c r="G977">
        <v>0</v>
      </c>
      <c r="H977">
        <v>2071.89</v>
      </c>
      <c r="I977">
        <v>0</v>
      </c>
      <c r="J977">
        <v>5.6243000000000001E-2</v>
      </c>
      <c r="K977">
        <v>0.93183400000000005</v>
      </c>
      <c r="L977">
        <v>0</v>
      </c>
      <c r="M977" t="s">
        <v>42</v>
      </c>
    </row>
    <row r="978" spans="1:13" x14ac:dyDescent="0.25">
      <c r="A978" t="s">
        <v>44</v>
      </c>
      <c r="B978">
        <v>70748</v>
      </c>
      <c r="C978">
        <v>70747.600000000006</v>
      </c>
      <c r="D978">
        <v>70745</v>
      </c>
      <c r="E978">
        <v>70681.3</v>
      </c>
      <c r="F978">
        <v>3575.5</v>
      </c>
      <c r="G978">
        <v>0</v>
      </c>
      <c r="H978">
        <v>2088.1999999999998</v>
      </c>
      <c r="I978">
        <v>0</v>
      </c>
      <c r="J978">
        <v>7.7634599999999998E-2</v>
      </c>
      <c r="K978">
        <v>0.93173600000000001</v>
      </c>
      <c r="L978">
        <v>0</v>
      </c>
      <c r="M978" t="s">
        <v>42</v>
      </c>
    </row>
    <row r="979" spans="1:13" x14ac:dyDescent="0.25">
      <c r="A979" t="s">
        <v>44</v>
      </c>
      <c r="B979">
        <v>71745.600000000006</v>
      </c>
      <c r="C979">
        <v>71745.100000000006</v>
      </c>
      <c r="D979">
        <v>71742.5</v>
      </c>
      <c r="E979">
        <v>71678.100000000006</v>
      </c>
      <c r="F979">
        <v>3636.44</v>
      </c>
      <c r="G979">
        <v>0</v>
      </c>
      <c r="H979">
        <v>2115.13</v>
      </c>
      <c r="I979">
        <v>0</v>
      </c>
      <c r="J979">
        <v>5.5628799999999999E-2</v>
      </c>
      <c r="K979">
        <v>0.93171000000000004</v>
      </c>
      <c r="L979">
        <v>0</v>
      </c>
      <c r="M979" t="s">
        <v>42</v>
      </c>
    </row>
    <row r="980" spans="1:13" x14ac:dyDescent="0.25">
      <c r="A980" t="s">
        <v>44</v>
      </c>
      <c r="B980">
        <v>69564.399999999994</v>
      </c>
      <c r="C980">
        <v>69563.899999999994</v>
      </c>
      <c r="D980">
        <v>69561.399999999994</v>
      </c>
      <c r="E980">
        <v>69498.8</v>
      </c>
      <c r="F980">
        <v>3508.42</v>
      </c>
      <c r="G980">
        <v>0</v>
      </c>
      <c r="H980">
        <v>2085.94</v>
      </c>
      <c r="I980">
        <v>0</v>
      </c>
      <c r="J980">
        <v>5.7841499999999997E-2</v>
      </c>
      <c r="K980">
        <v>0.945963</v>
      </c>
      <c r="L980">
        <v>0</v>
      </c>
      <c r="M980" t="s">
        <v>42</v>
      </c>
    </row>
    <row r="981" spans="1:13" x14ac:dyDescent="0.25">
      <c r="A981" t="s">
        <v>44</v>
      </c>
      <c r="B981">
        <v>69374.600000000006</v>
      </c>
      <c r="C981">
        <v>69374.100000000006</v>
      </c>
      <c r="D981">
        <v>69371.600000000006</v>
      </c>
      <c r="E981">
        <v>69309</v>
      </c>
      <c r="F981">
        <v>3496.56</v>
      </c>
      <c r="G981">
        <v>0</v>
      </c>
      <c r="H981">
        <v>2064.14</v>
      </c>
      <c r="I981">
        <v>0</v>
      </c>
      <c r="J981">
        <v>5.4821000000000002E-2</v>
      </c>
      <c r="K981">
        <v>0.94075600000000004</v>
      </c>
      <c r="L981">
        <v>0</v>
      </c>
      <c r="M981" t="s">
        <v>42</v>
      </c>
    </row>
    <row r="982" spans="1:13" x14ac:dyDescent="0.25">
      <c r="A982" t="s">
        <v>44</v>
      </c>
      <c r="B982">
        <v>69166.2</v>
      </c>
      <c r="C982">
        <v>69165.8</v>
      </c>
      <c r="D982">
        <v>69163.3</v>
      </c>
      <c r="E982">
        <v>69101.100000000006</v>
      </c>
      <c r="F982">
        <v>3520.87</v>
      </c>
      <c r="G982">
        <v>0</v>
      </c>
      <c r="H982">
        <v>2037.35</v>
      </c>
      <c r="I982">
        <v>0</v>
      </c>
      <c r="J982">
        <v>7.2287000000000004E-2</v>
      </c>
      <c r="K982">
        <v>0.93171700000000002</v>
      </c>
      <c r="L982">
        <v>0</v>
      </c>
      <c r="M982" t="s">
        <v>42</v>
      </c>
    </row>
    <row r="983" spans="1:13" x14ac:dyDescent="0.25">
      <c r="A983" t="s">
        <v>44</v>
      </c>
      <c r="B983">
        <v>71247.8</v>
      </c>
      <c r="C983">
        <v>71247.3</v>
      </c>
      <c r="D983">
        <v>71244.7</v>
      </c>
      <c r="E983">
        <v>71180.5</v>
      </c>
      <c r="F983">
        <v>3586.78</v>
      </c>
      <c r="G983">
        <v>0</v>
      </c>
      <c r="H983">
        <v>2118.3200000000002</v>
      </c>
      <c r="I983">
        <v>0</v>
      </c>
      <c r="J983">
        <v>5.40987E-2</v>
      </c>
      <c r="K983">
        <v>0.931701</v>
      </c>
      <c r="L983">
        <v>0</v>
      </c>
      <c r="M983" t="s">
        <v>42</v>
      </c>
    </row>
    <row r="984" spans="1:13" x14ac:dyDescent="0.25">
      <c r="A984" t="s">
        <v>44</v>
      </c>
      <c r="B984">
        <v>69711.5</v>
      </c>
      <c r="C984">
        <v>69711</v>
      </c>
      <c r="D984">
        <v>69708.399999999994</v>
      </c>
      <c r="E984">
        <v>69645.7</v>
      </c>
      <c r="F984">
        <v>3540.68</v>
      </c>
      <c r="G984">
        <v>0</v>
      </c>
      <c r="H984">
        <v>2059.1799999999998</v>
      </c>
      <c r="I984">
        <v>0</v>
      </c>
      <c r="J984">
        <v>6.2560299999999999E-2</v>
      </c>
      <c r="K984">
        <v>0.931778</v>
      </c>
      <c r="L984">
        <v>0</v>
      </c>
      <c r="M984" t="s">
        <v>42</v>
      </c>
    </row>
    <row r="985" spans="1:13" x14ac:dyDescent="0.25">
      <c r="A985" t="s">
        <v>44</v>
      </c>
      <c r="B985">
        <v>69120.5</v>
      </c>
      <c r="C985">
        <v>69120</v>
      </c>
      <c r="D985">
        <v>69117.5</v>
      </c>
      <c r="E985">
        <v>69055.3</v>
      </c>
      <c r="F985">
        <v>3488.24</v>
      </c>
      <c r="G985">
        <v>0</v>
      </c>
      <c r="H985">
        <v>2032.86</v>
      </c>
      <c r="I985">
        <v>0</v>
      </c>
      <c r="J985">
        <v>5.5202500000000002E-2</v>
      </c>
      <c r="K985">
        <v>0.93181999999999998</v>
      </c>
      <c r="L985">
        <v>0</v>
      </c>
      <c r="M985" t="s">
        <v>42</v>
      </c>
    </row>
    <row r="986" spans="1:13" x14ac:dyDescent="0.25">
      <c r="A986" t="s">
        <v>44</v>
      </c>
      <c r="B986">
        <v>68254.5</v>
      </c>
      <c r="C986">
        <v>68254.100000000006</v>
      </c>
      <c r="D986">
        <v>68251.600000000006</v>
      </c>
      <c r="E986">
        <v>68190</v>
      </c>
      <c r="F986">
        <v>3480.06</v>
      </c>
      <c r="G986">
        <v>0</v>
      </c>
      <c r="H986">
        <v>2031.52</v>
      </c>
      <c r="I986">
        <v>0</v>
      </c>
      <c r="J986">
        <v>8.3256300000000005E-2</v>
      </c>
      <c r="K986">
        <v>0.93611999999999995</v>
      </c>
      <c r="L986">
        <v>0</v>
      </c>
      <c r="M986" t="s">
        <v>42</v>
      </c>
    </row>
    <row r="987" spans="1:13" x14ac:dyDescent="0.25">
      <c r="A987" t="s">
        <v>44</v>
      </c>
      <c r="B987">
        <v>68574.399999999994</v>
      </c>
      <c r="C987">
        <v>68573.899999999994</v>
      </c>
      <c r="D987">
        <v>68571.5</v>
      </c>
      <c r="E987">
        <v>68509.600000000006</v>
      </c>
      <c r="F987">
        <v>3473.31</v>
      </c>
      <c r="G987">
        <v>0</v>
      </c>
      <c r="H987">
        <v>2025.99</v>
      </c>
      <c r="I987">
        <v>0</v>
      </c>
      <c r="J987">
        <v>5.4407400000000002E-2</v>
      </c>
      <c r="K987">
        <v>0.93182600000000004</v>
      </c>
      <c r="L987">
        <v>0</v>
      </c>
      <c r="M987" t="s">
        <v>42</v>
      </c>
    </row>
    <row r="988" spans="1:13" x14ac:dyDescent="0.25">
      <c r="A988" t="s">
        <v>44</v>
      </c>
      <c r="B988">
        <v>70304.100000000006</v>
      </c>
      <c r="C988">
        <v>70303.7</v>
      </c>
      <c r="D988">
        <v>70301.100000000006</v>
      </c>
      <c r="E988">
        <v>70237.899999999994</v>
      </c>
      <c r="F988">
        <v>3557.36</v>
      </c>
      <c r="G988">
        <v>0</v>
      </c>
      <c r="H988">
        <v>2085.4899999999998</v>
      </c>
      <c r="I988">
        <v>0</v>
      </c>
      <c r="J988">
        <v>5.4698999999999998E-2</v>
      </c>
      <c r="K988">
        <v>0.93169100000000005</v>
      </c>
      <c r="L988">
        <v>0</v>
      </c>
      <c r="M988" t="s">
        <v>42</v>
      </c>
    </row>
    <row r="989" spans="1:13" x14ac:dyDescent="0.25">
      <c r="A989" t="s">
        <v>44</v>
      </c>
      <c r="B989">
        <v>68452.600000000006</v>
      </c>
      <c r="C989">
        <v>68452.2</v>
      </c>
      <c r="D989">
        <v>68449.8</v>
      </c>
      <c r="E989">
        <v>68388</v>
      </c>
      <c r="F989">
        <v>3481.07</v>
      </c>
      <c r="G989">
        <v>0</v>
      </c>
      <c r="H989">
        <v>2025.49</v>
      </c>
      <c r="I989">
        <v>0</v>
      </c>
      <c r="J989">
        <v>5.3915100000000001E-2</v>
      </c>
      <c r="K989">
        <v>0.93182699999999996</v>
      </c>
      <c r="L989">
        <v>0</v>
      </c>
      <c r="M989" t="s">
        <v>42</v>
      </c>
    </row>
    <row r="990" spans="1:13" x14ac:dyDescent="0.25">
      <c r="A990" t="s">
        <v>44</v>
      </c>
      <c r="B990">
        <v>71283.399999999994</v>
      </c>
      <c r="C990">
        <v>71283</v>
      </c>
      <c r="D990">
        <v>71280.399999999994</v>
      </c>
      <c r="E990">
        <v>71216.2</v>
      </c>
      <c r="F990">
        <v>3596.57</v>
      </c>
      <c r="G990">
        <v>0</v>
      </c>
      <c r="H990">
        <v>2105.2399999999998</v>
      </c>
      <c r="I990">
        <v>0</v>
      </c>
      <c r="J990">
        <v>5.3909499999999999E-2</v>
      </c>
      <c r="K990">
        <v>0.93182900000000002</v>
      </c>
      <c r="L990">
        <v>0</v>
      </c>
      <c r="M990" t="s">
        <v>42</v>
      </c>
    </row>
    <row r="991" spans="1:13" x14ac:dyDescent="0.25">
      <c r="A991" t="s">
        <v>44</v>
      </c>
      <c r="B991">
        <v>70173.899999999994</v>
      </c>
      <c r="C991">
        <v>70173.5</v>
      </c>
      <c r="D991">
        <v>70170.899999999994</v>
      </c>
      <c r="E991">
        <v>70089</v>
      </c>
      <c r="F991">
        <v>3557.83</v>
      </c>
      <c r="G991">
        <v>0</v>
      </c>
      <c r="H991">
        <v>2083.08</v>
      </c>
      <c r="I991">
        <v>0</v>
      </c>
      <c r="J991">
        <v>5.3931100000000003E-2</v>
      </c>
      <c r="K991">
        <v>0.93183499999999997</v>
      </c>
      <c r="L991">
        <v>0</v>
      </c>
      <c r="M991" t="s">
        <v>42</v>
      </c>
    </row>
    <row r="992" spans="1:13" x14ac:dyDescent="0.25">
      <c r="A992" t="s">
        <v>44</v>
      </c>
      <c r="B992">
        <v>73101.899999999994</v>
      </c>
      <c r="C992">
        <v>73101.399999999994</v>
      </c>
      <c r="D992">
        <v>73098.8</v>
      </c>
      <c r="E992">
        <v>73032.899999999994</v>
      </c>
      <c r="F992">
        <v>3677.19</v>
      </c>
      <c r="G992">
        <v>0</v>
      </c>
      <c r="H992">
        <v>2200.5100000000002</v>
      </c>
      <c r="I992">
        <v>0</v>
      </c>
      <c r="J992">
        <v>8.3255599999999999E-2</v>
      </c>
      <c r="K992">
        <v>0.95236100000000001</v>
      </c>
      <c r="L992">
        <v>0</v>
      </c>
      <c r="M992" t="s">
        <v>42</v>
      </c>
    </row>
    <row r="993" spans="1:25" x14ac:dyDescent="0.25">
      <c r="A993" t="s">
        <v>44</v>
      </c>
      <c r="B993">
        <v>69708.899999999994</v>
      </c>
      <c r="C993">
        <v>69708.5</v>
      </c>
      <c r="D993">
        <v>69706</v>
      </c>
      <c r="E993">
        <v>69643.100000000006</v>
      </c>
      <c r="F993">
        <v>3528.45</v>
      </c>
      <c r="G993">
        <v>0</v>
      </c>
      <c r="H993">
        <v>2051.2199999999998</v>
      </c>
      <c r="I993">
        <v>0</v>
      </c>
      <c r="J993">
        <v>5.4196300000000003E-2</v>
      </c>
      <c r="K993">
        <v>0.93176199999999998</v>
      </c>
      <c r="L993">
        <v>0</v>
      </c>
      <c r="M993" t="s">
        <v>42</v>
      </c>
    </row>
    <row r="994" spans="1:25" x14ac:dyDescent="0.25">
      <c r="A994" t="s">
        <v>44</v>
      </c>
      <c r="B994">
        <v>70145.7</v>
      </c>
      <c r="C994">
        <v>70145.2</v>
      </c>
      <c r="D994">
        <v>70142.600000000006</v>
      </c>
      <c r="E994">
        <v>70079.399999999994</v>
      </c>
      <c r="F994">
        <v>3540.64</v>
      </c>
      <c r="G994">
        <v>0</v>
      </c>
      <c r="H994">
        <v>2066.34</v>
      </c>
      <c r="I994">
        <v>0</v>
      </c>
      <c r="J994">
        <v>5.4436400000000003E-2</v>
      </c>
      <c r="K994">
        <v>0.93182699999999996</v>
      </c>
      <c r="L994">
        <v>0</v>
      </c>
      <c r="M994" t="s">
        <v>42</v>
      </c>
    </row>
    <row r="995" spans="1:25" x14ac:dyDescent="0.25">
      <c r="A995" t="s">
        <v>44</v>
      </c>
      <c r="B995">
        <v>72654.3</v>
      </c>
      <c r="C995">
        <v>72653.7</v>
      </c>
      <c r="D995">
        <v>72651.100000000006</v>
      </c>
      <c r="E995">
        <v>72585.600000000006</v>
      </c>
      <c r="F995">
        <v>3661.51</v>
      </c>
      <c r="G995">
        <v>0</v>
      </c>
      <c r="H995">
        <v>2149.12</v>
      </c>
      <c r="I995">
        <v>0</v>
      </c>
      <c r="J995">
        <v>5.4838600000000001E-2</v>
      </c>
      <c r="K995">
        <v>0.93177399999999999</v>
      </c>
      <c r="L995">
        <v>0</v>
      </c>
      <c r="M995" t="s">
        <v>42</v>
      </c>
    </row>
    <row r="996" spans="1:25" x14ac:dyDescent="0.25">
      <c r="A996" t="s">
        <v>44</v>
      </c>
      <c r="B996">
        <v>70671</v>
      </c>
      <c r="C996">
        <v>70670.5</v>
      </c>
      <c r="D996">
        <v>70667.899999999994</v>
      </c>
      <c r="E996">
        <v>70604.3</v>
      </c>
      <c r="F996">
        <v>3578.72</v>
      </c>
      <c r="G996">
        <v>0</v>
      </c>
      <c r="H996">
        <v>2112.1799999999998</v>
      </c>
      <c r="I996">
        <v>0</v>
      </c>
      <c r="J996">
        <v>5.3924800000000002E-2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73406.899999999994</v>
      </c>
      <c r="C997">
        <v>73406.5</v>
      </c>
      <c r="D997">
        <v>73403.8</v>
      </c>
      <c r="E997">
        <v>73337.5</v>
      </c>
      <c r="F997">
        <v>3716.75</v>
      </c>
      <c r="G997">
        <v>0</v>
      </c>
      <c r="H997">
        <v>2156.15</v>
      </c>
      <c r="I997">
        <v>0</v>
      </c>
      <c r="J997">
        <v>5.4500600000000003E-2</v>
      </c>
      <c r="K997">
        <v>0.93182699999999996</v>
      </c>
      <c r="L997">
        <v>0</v>
      </c>
      <c r="M997" t="s">
        <v>42</v>
      </c>
    </row>
    <row r="998" spans="1:25" x14ac:dyDescent="0.25">
      <c r="A998" t="s">
        <v>44</v>
      </c>
      <c r="B998">
        <v>70169</v>
      </c>
      <c r="C998">
        <v>70168.600000000006</v>
      </c>
      <c r="D998">
        <v>70166</v>
      </c>
      <c r="E998">
        <v>70102.7</v>
      </c>
      <c r="F998">
        <v>3533.58</v>
      </c>
      <c r="G998">
        <v>0</v>
      </c>
      <c r="H998">
        <v>2069.4699999999998</v>
      </c>
      <c r="I998">
        <v>0</v>
      </c>
      <c r="J998">
        <v>6.2462700000000003E-2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70990</v>
      </c>
      <c r="C999">
        <v>70989.5</v>
      </c>
      <c r="D999">
        <v>70986.899999999994</v>
      </c>
      <c r="E999">
        <v>70922.899999999994</v>
      </c>
      <c r="F999">
        <v>3603.8</v>
      </c>
      <c r="G999">
        <v>0</v>
      </c>
      <c r="H999">
        <v>2095.2399999999998</v>
      </c>
      <c r="I999">
        <v>0</v>
      </c>
      <c r="J999">
        <v>5.3947599999999998E-2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71466</v>
      </c>
      <c r="C1000">
        <v>71465.600000000006</v>
      </c>
      <c r="D1000">
        <v>71462.899999999994</v>
      </c>
      <c r="E1000">
        <v>71398.399999999994</v>
      </c>
      <c r="F1000">
        <v>3657.62</v>
      </c>
      <c r="G1000">
        <v>0</v>
      </c>
      <c r="H1000">
        <v>2097.9699999999998</v>
      </c>
      <c r="I1000">
        <v>0</v>
      </c>
      <c r="J1000">
        <v>5.59896E-2</v>
      </c>
      <c r="K1000">
        <v>0.93171899999999996</v>
      </c>
      <c r="L1000">
        <v>0</v>
      </c>
      <c r="M1000" t="s">
        <v>42</v>
      </c>
    </row>
    <row r="1001" spans="1:25" x14ac:dyDescent="0.25">
      <c r="A1001" t="s">
        <v>44</v>
      </c>
      <c r="B1001">
        <v>71746.8</v>
      </c>
      <c r="C1001">
        <v>71746.3</v>
      </c>
      <c r="D1001">
        <v>71743.7</v>
      </c>
      <c r="E1001">
        <v>71679</v>
      </c>
      <c r="F1001">
        <v>3611.03</v>
      </c>
      <c r="G1001">
        <v>0</v>
      </c>
      <c r="H1001">
        <v>2126.9</v>
      </c>
      <c r="I1001">
        <v>0</v>
      </c>
      <c r="J1001">
        <v>5.4213499999999998E-2</v>
      </c>
      <c r="K1001">
        <v>0.93178099999999997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70635.100000000006</v>
      </c>
      <c r="C1002">
        <v>70634.7</v>
      </c>
      <c r="D1002">
        <v>70632.100000000006</v>
      </c>
      <c r="E1002">
        <v>70568.5</v>
      </c>
      <c r="F1002">
        <v>3568.47</v>
      </c>
      <c r="G1002">
        <v>0</v>
      </c>
      <c r="H1002">
        <v>2079.54</v>
      </c>
      <c r="I1002">
        <v>0</v>
      </c>
      <c r="J1002">
        <v>6.0421599999999999E-2</v>
      </c>
      <c r="K1002">
        <v>0.931836</v>
      </c>
      <c r="L1002">
        <v>0</v>
      </c>
      <c r="M1002" t="s">
        <v>42</v>
      </c>
    </row>
    <row r="1003" spans="1:25" x14ac:dyDescent="0.25">
      <c r="A1003" t="s">
        <v>44</v>
      </c>
      <c r="B1003">
        <v>71623.399999999994</v>
      </c>
      <c r="C1003">
        <v>71623</v>
      </c>
      <c r="D1003">
        <v>71620.399999999994</v>
      </c>
      <c r="E1003">
        <v>71556</v>
      </c>
      <c r="F1003">
        <v>3619.14</v>
      </c>
      <c r="G1003">
        <v>0</v>
      </c>
      <c r="H1003">
        <v>2112.85</v>
      </c>
      <c r="I1003">
        <v>0</v>
      </c>
      <c r="J1003">
        <v>5.6137399999999997E-2</v>
      </c>
      <c r="K1003">
        <v>0.93180799999999997</v>
      </c>
      <c r="L1003">
        <v>0</v>
      </c>
      <c r="M1003" t="s">
        <v>42</v>
      </c>
    </row>
    <row r="1004" spans="1:25" x14ac:dyDescent="0.25">
      <c r="A1004" t="s">
        <v>44</v>
      </c>
      <c r="B1004">
        <v>69979.7</v>
      </c>
      <c r="C1004">
        <v>69979.3</v>
      </c>
      <c r="D1004">
        <v>69976.800000000003</v>
      </c>
      <c r="E1004">
        <v>69913.7</v>
      </c>
      <c r="F1004">
        <v>3578.41</v>
      </c>
      <c r="G1004">
        <v>0</v>
      </c>
      <c r="H1004">
        <v>2077.0300000000002</v>
      </c>
      <c r="I1004">
        <v>0</v>
      </c>
      <c r="J1004">
        <v>5.9422700000000002E-2</v>
      </c>
      <c r="K1004">
        <v>0.931813</v>
      </c>
      <c r="L1004">
        <v>0</v>
      </c>
      <c r="M1004" t="s">
        <v>42</v>
      </c>
    </row>
    <row r="1005" spans="1:25" x14ac:dyDescent="0.25">
      <c r="A1005" t="s">
        <v>44</v>
      </c>
      <c r="B1005">
        <v>68841.8</v>
      </c>
      <c r="C1005">
        <v>68841.399999999994</v>
      </c>
      <c r="D1005">
        <v>68839</v>
      </c>
      <c r="E1005">
        <v>68776.899999999994</v>
      </c>
      <c r="F1005">
        <v>3492.86</v>
      </c>
      <c r="G1005">
        <v>0</v>
      </c>
      <c r="H1005">
        <v>2025.68</v>
      </c>
      <c r="I1005">
        <v>0</v>
      </c>
      <c r="J1005">
        <v>5.5967599999999999E-2</v>
      </c>
      <c r="K1005">
        <v>0.93102099999999999</v>
      </c>
      <c r="L1005">
        <v>0</v>
      </c>
      <c r="M1005" t="s">
        <v>42</v>
      </c>
    </row>
    <row r="1006" spans="1:25" x14ac:dyDescent="0.25">
      <c r="A1006" t="s">
        <v>44</v>
      </c>
      <c r="B1006">
        <v>68535.5</v>
      </c>
      <c r="C1006">
        <v>68535</v>
      </c>
      <c r="D1006">
        <v>68532.5</v>
      </c>
      <c r="E1006">
        <v>68470.8</v>
      </c>
      <c r="F1006">
        <v>3498.56</v>
      </c>
      <c r="G1006">
        <v>0</v>
      </c>
      <c r="H1006">
        <v>2013.81</v>
      </c>
      <c r="I1006">
        <v>0</v>
      </c>
      <c r="J1006">
        <v>5.4597800000000002E-2</v>
      </c>
      <c r="K1006">
        <v>0.93182699999999996</v>
      </c>
      <c r="L1006">
        <v>0</v>
      </c>
      <c r="M1006" t="s">
        <v>42</v>
      </c>
    </row>
    <row r="1007" spans="1:25" x14ac:dyDescent="0.25">
      <c r="A1007" t="s">
        <v>44</v>
      </c>
      <c r="B1007">
        <v>69291.199999999997</v>
      </c>
      <c r="C1007">
        <v>69290.8</v>
      </c>
      <c r="D1007">
        <v>69288.2</v>
      </c>
      <c r="E1007">
        <v>69225.8</v>
      </c>
      <c r="F1007">
        <v>3548.14</v>
      </c>
      <c r="G1007">
        <v>0</v>
      </c>
      <c r="H1007">
        <v>2049.27</v>
      </c>
      <c r="I1007">
        <v>0</v>
      </c>
      <c r="J1007">
        <v>5.4393299999999999E-2</v>
      </c>
      <c r="K1007">
        <v>0.95907200000000004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72181.3</v>
      </c>
      <c r="C1008">
        <v>72180.800000000003</v>
      </c>
      <c r="D1008">
        <v>72178.2</v>
      </c>
      <c r="E1008">
        <v>72113.100000000006</v>
      </c>
      <c r="F1008">
        <v>3678.41</v>
      </c>
      <c r="G1008">
        <v>0</v>
      </c>
      <c r="H1008">
        <v>2125.67</v>
      </c>
      <c r="I1008">
        <v>0</v>
      </c>
      <c r="J1008">
        <v>5.3952399999999998E-2</v>
      </c>
      <c r="K1008">
        <v>0.94605899999999998</v>
      </c>
      <c r="L1008">
        <v>0</v>
      </c>
      <c r="M1008" t="s">
        <v>42</v>
      </c>
      <c r="R1008">
        <f>AVERAGE(B959:B1008)</f>
        <v>70719.91399999999</v>
      </c>
      <c r="S1008">
        <f>AVERAGE(C959:C1008)</f>
        <v>70719.460000000006</v>
      </c>
      <c r="U1008">
        <f>_xlfn.VAR.P(B959:B1008)</f>
        <v>1613824.4860040005</v>
      </c>
      <c r="V1008">
        <f>_xlfn.VAR.P(C959:C1008)</f>
        <v>1613803.2715999999</v>
      </c>
      <c r="X1008">
        <f>1.96*SQRT(U1008)/50</f>
        <v>49.798265614107358</v>
      </c>
      <c r="Y1008">
        <f>1.96*SQRT(V1008)/50</f>
        <v>49.797938303422001</v>
      </c>
    </row>
    <row r="1009" spans="1:12" x14ac:dyDescent="0.25">
      <c r="A1009" t="s">
        <v>44</v>
      </c>
      <c r="B1009">
        <v>3535999.1766329999</v>
      </c>
      <c r="C1009" t="s">
        <v>36</v>
      </c>
    </row>
    <row r="1010" spans="1:12" x14ac:dyDescent="0.25">
      <c r="A1010" t="s">
        <v>45</v>
      </c>
      <c r="B1010">
        <v>153841</v>
      </c>
      <c r="C1010">
        <v>150093</v>
      </c>
      <c r="D1010">
        <v>150000</v>
      </c>
      <c r="E1010">
        <v>149880</v>
      </c>
      <c r="F1010">
        <v>7822.02</v>
      </c>
      <c r="G1010">
        <v>17137.400000000001</v>
      </c>
      <c r="H1010">
        <v>5831.19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150343</v>
      </c>
      <c r="C1011">
        <v>146964</v>
      </c>
      <c r="D1011">
        <v>146871</v>
      </c>
      <c r="E1011">
        <v>146753</v>
      </c>
      <c r="F1011">
        <v>7666.96</v>
      </c>
      <c r="G1011">
        <v>16766.2</v>
      </c>
      <c r="H1011">
        <v>5736.1</v>
      </c>
      <c r="I1011">
        <v>5.4003700000000002E-2</v>
      </c>
      <c r="J1011">
        <v>0.95921800000000002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151113</v>
      </c>
      <c r="C1012">
        <v>147781</v>
      </c>
      <c r="D1012">
        <v>147687</v>
      </c>
      <c r="E1012">
        <v>147569</v>
      </c>
      <c r="F1012">
        <v>7751.97</v>
      </c>
      <c r="G1012">
        <v>16833</v>
      </c>
      <c r="H1012">
        <v>5746.89</v>
      </c>
      <c r="I1012">
        <v>5.39503E-2</v>
      </c>
      <c r="J1012">
        <v>0.931836</v>
      </c>
      <c r="K1012">
        <v>0</v>
      </c>
      <c r="L1012" t="s">
        <v>42</v>
      </c>
    </row>
    <row r="1013" spans="1:12" x14ac:dyDescent="0.25">
      <c r="A1013" t="s">
        <v>45</v>
      </c>
      <c r="B1013">
        <v>157993</v>
      </c>
      <c r="C1013">
        <v>154063</v>
      </c>
      <c r="D1013">
        <v>153968</v>
      </c>
      <c r="E1013">
        <v>153844</v>
      </c>
      <c r="F1013">
        <v>8014.75</v>
      </c>
      <c r="G1013">
        <v>17506.5</v>
      </c>
      <c r="H1013">
        <v>6001.02</v>
      </c>
      <c r="I1013">
        <v>5.4359400000000002E-2</v>
      </c>
      <c r="J1013">
        <v>0.95289000000000001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155648</v>
      </c>
      <c r="C1014">
        <v>152024</v>
      </c>
      <c r="D1014">
        <v>151929</v>
      </c>
      <c r="E1014">
        <v>151805</v>
      </c>
      <c r="F1014">
        <v>7919.11</v>
      </c>
      <c r="G1014">
        <v>17292</v>
      </c>
      <c r="H1014">
        <v>5925.01</v>
      </c>
      <c r="I1014">
        <v>5.3917800000000002E-2</v>
      </c>
      <c r="J1014">
        <v>0.93183700000000003</v>
      </c>
      <c r="K1014">
        <v>0</v>
      </c>
      <c r="L1014" t="s">
        <v>42</v>
      </c>
    </row>
    <row r="1015" spans="1:12" x14ac:dyDescent="0.25">
      <c r="A1015" t="s">
        <v>45</v>
      </c>
      <c r="B1015">
        <v>154289</v>
      </c>
      <c r="C1015">
        <v>150451</v>
      </c>
      <c r="D1015">
        <v>150357</v>
      </c>
      <c r="E1015">
        <v>150236</v>
      </c>
      <c r="F1015">
        <v>7863.87</v>
      </c>
      <c r="G1015">
        <v>17178.099999999999</v>
      </c>
      <c r="H1015">
        <v>5860.71</v>
      </c>
      <c r="I1015">
        <v>5.39906E-2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154456</v>
      </c>
      <c r="C1016">
        <v>150924</v>
      </c>
      <c r="D1016">
        <v>150829</v>
      </c>
      <c r="E1016">
        <v>150708</v>
      </c>
      <c r="F1016">
        <v>7882.51</v>
      </c>
      <c r="G1016">
        <v>17180.3</v>
      </c>
      <c r="H1016">
        <v>5880.03</v>
      </c>
      <c r="I1016">
        <v>5.43714E-2</v>
      </c>
      <c r="J1016">
        <v>0.95820700000000003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154626</v>
      </c>
      <c r="C1017">
        <v>151066</v>
      </c>
      <c r="D1017">
        <v>150971</v>
      </c>
      <c r="E1017">
        <v>150846</v>
      </c>
      <c r="F1017">
        <v>7875.07</v>
      </c>
      <c r="G1017">
        <v>17202.8</v>
      </c>
      <c r="H1017">
        <v>5895.66</v>
      </c>
      <c r="I1017">
        <v>5.3920500000000003E-2</v>
      </c>
      <c r="J1017">
        <v>0.94726100000000002</v>
      </c>
      <c r="K1017">
        <v>0</v>
      </c>
      <c r="L1017" t="s">
        <v>42</v>
      </c>
    </row>
    <row r="1018" spans="1:12" x14ac:dyDescent="0.25">
      <c r="A1018" t="s">
        <v>45</v>
      </c>
      <c r="B1018">
        <v>156881</v>
      </c>
      <c r="C1018">
        <v>153350</v>
      </c>
      <c r="D1018">
        <v>153255</v>
      </c>
      <c r="E1018">
        <v>153131</v>
      </c>
      <c r="F1018">
        <v>8006.2</v>
      </c>
      <c r="G1018">
        <v>17512.5</v>
      </c>
      <c r="H1018">
        <v>5985.09</v>
      </c>
      <c r="I1018">
        <v>5.4027600000000002E-2</v>
      </c>
      <c r="J1018">
        <v>0.95289599999999997</v>
      </c>
      <c r="K1018">
        <v>0</v>
      </c>
      <c r="L1018" t="s">
        <v>42</v>
      </c>
    </row>
    <row r="1019" spans="1:12" x14ac:dyDescent="0.25">
      <c r="A1019" t="s">
        <v>45</v>
      </c>
      <c r="B1019">
        <v>153303</v>
      </c>
      <c r="C1019">
        <v>149661</v>
      </c>
      <c r="D1019">
        <v>149567</v>
      </c>
      <c r="E1019">
        <v>149448</v>
      </c>
      <c r="F1019">
        <v>7797.05</v>
      </c>
      <c r="G1019">
        <v>17073.400000000001</v>
      </c>
      <c r="H1019">
        <v>5843.12</v>
      </c>
      <c r="I1019">
        <v>5.41699E-2</v>
      </c>
      <c r="J1019">
        <v>0.93183300000000002</v>
      </c>
      <c r="K1019">
        <v>0</v>
      </c>
      <c r="L1019" t="s">
        <v>42</v>
      </c>
    </row>
    <row r="1020" spans="1:12" x14ac:dyDescent="0.25">
      <c r="A1020" t="s">
        <v>45</v>
      </c>
      <c r="B1020">
        <v>151377</v>
      </c>
      <c r="C1020">
        <v>147969</v>
      </c>
      <c r="D1020">
        <v>147876</v>
      </c>
      <c r="E1020">
        <v>147756</v>
      </c>
      <c r="F1020">
        <v>7703.29</v>
      </c>
      <c r="G1020">
        <v>16825.7</v>
      </c>
      <c r="H1020">
        <v>5750.16</v>
      </c>
      <c r="I1020">
        <v>5.5423899999999998E-2</v>
      </c>
      <c r="J1020">
        <v>0.95921500000000004</v>
      </c>
      <c r="K1020">
        <v>0</v>
      </c>
      <c r="L1020" t="s">
        <v>42</v>
      </c>
    </row>
    <row r="1021" spans="1:12" x14ac:dyDescent="0.25">
      <c r="A1021" t="s">
        <v>45</v>
      </c>
      <c r="B1021">
        <v>154810</v>
      </c>
      <c r="C1021">
        <v>151298</v>
      </c>
      <c r="D1021">
        <v>151203</v>
      </c>
      <c r="E1021">
        <v>151081</v>
      </c>
      <c r="F1021">
        <v>7912.99</v>
      </c>
      <c r="G1021">
        <v>17232</v>
      </c>
      <c r="H1021">
        <v>5891.12</v>
      </c>
      <c r="I1021">
        <v>6.1589400000000002E-2</v>
      </c>
      <c r="J1021">
        <v>0.93182900000000002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152847</v>
      </c>
      <c r="C1022">
        <v>149154</v>
      </c>
      <c r="D1022">
        <v>149060</v>
      </c>
      <c r="E1022">
        <v>148939</v>
      </c>
      <c r="F1022">
        <v>7788.46</v>
      </c>
      <c r="G1022">
        <v>16968.7</v>
      </c>
      <c r="H1022">
        <v>5817.21</v>
      </c>
      <c r="I1022">
        <v>5.391E-2</v>
      </c>
      <c r="J1022">
        <v>0.95072599999999996</v>
      </c>
      <c r="K1022">
        <v>0</v>
      </c>
      <c r="L1022" t="s">
        <v>42</v>
      </c>
    </row>
    <row r="1023" spans="1:12" x14ac:dyDescent="0.25">
      <c r="A1023" t="s">
        <v>45</v>
      </c>
      <c r="B1023">
        <v>152876</v>
      </c>
      <c r="C1023">
        <v>149357</v>
      </c>
      <c r="D1023">
        <v>149263</v>
      </c>
      <c r="E1023">
        <v>149144</v>
      </c>
      <c r="F1023">
        <v>7808.23</v>
      </c>
      <c r="G1023">
        <v>17014.400000000001</v>
      </c>
      <c r="H1023">
        <v>5826.83</v>
      </c>
      <c r="I1023">
        <v>5.3920500000000003E-2</v>
      </c>
      <c r="J1023">
        <v>0.95644499999999999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155527</v>
      </c>
      <c r="C1024">
        <v>151869</v>
      </c>
      <c r="D1024">
        <v>151774</v>
      </c>
      <c r="E1024">
        <v>151650</v>
      </c>
      <c r="F1024">
        <v>7931.01</v>
      </c>
      <c r="G1024">
        <v>17283.099999999999</v>
      </c>
      <c r="H1024">
        <v>5936.96</v>
      </c>
      <c r="I1024">
        <v>6.0801500000000001E-2</v>
      </c>
      <c r="J1024">
        <v>0.95913800000000005</v>
      </c>
      <c r="K1024">
        <v>0</v>
      </c>
      <c r="L1024" t="s">
        <v>42</v>
      </c>
    </row>
    <row r="1025" spans="1:12" x14ac:dyDescent="0.25">
      <c r="A1025" t="s">
        <v>45</v>
      </c>
      <c r="B1025">
        <v>155398</v>
      </c>
      <c r="C1025">
        <v>151866</v>
      </c>
      <c r="D1025">
        <v>151771</v>
      </c>
      <c r="E1025">
        <v>151648</v>
      </c>
      <c r="F1025">
        <v>7907.04</v>
      </c>
      <c r="G1025">
        <v>17309.5</v>
      </c>
      <c r="H1025">
        <v>5922</v>
      </c>
      <c r="I1025">
        <v>5.63472E-2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155168</v>
      </c>
      <c r="C1026">
        <v>151405</v>
      </c>
      <c r="D1026">
        <v>151311</v>
      </c>
      <c r="E1026">
        <v>151190</v>
      </c>
      <c r="F1026">
        <v>7876.39</v>
      </c>
      <c r="G1026">
        <v>17288.599999999999</v>
      </c>
      <c r="H1026">
        <v>5927.67</v>
      </c>
      <c r="I1026">
        <v>5.4004299999999998E-2</v>
      </c>
      <c r="J1026">
        <v>0.95388499999999998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153763</v>
      </c>
      <c r="C1027">
        <v>150233</v>
      </c>
      <c r="D1027">
        <v>150139</v>
      </c>
      <c r="E1027">
        <v>150016</v>
      </c>
      <c r="F1027">
        <v>7891.57</v>
      </c>
      <c r="G1027">
        <v>17070.5</v>
      </c>
      <c r="H1027">
        <v>5838.62</v>
      </c>
      <c r="I1027">
        <v>5.48335E-2</v>
      </c>
      <c r="J1027">
        <v>0.931836</v>
      </c>
      <c r="K1027">
        <v>0</v>
      </c>
      <c r="L1027" t="s">
        <v>42</v>
      </c>
    </row>
    <row r="1028" spans="1:12" x14ac:dyDescent="0.25">
      <c r="A1028" t="s">
        <v>45</v>
      </c>
      <c r="B1028">
        <v>155393</v>
      </c>
      <c r="C1028">
        <v>151682</v>
      </c>
      <c r="D1028">
        <v>151587</v>
      </c>
      <c r="E1028">
        <v>151465</v>
      </c>
      <c r="F1028">
        <v>7917.74</v>
      </c>
      <c r="G1028">
        <v>17271.7</v>
      </c>
      <c r="H1028">
        <v>5905.46</v>
      </c>
      <c r="I1028">
        <v>5.39158E-2</v>
      </c>
      <c r="J1028">
        <v>0.95050400000000002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152877</v>
      </c>
      <c r="C1029">
        <v>149150</v>
      </c>
      <c r="D1029">
        <v>149056</v>
      </c>
      <c r="E1029">
        <v>148936</v>
      </c>
      <c r="F1029">
        <v>7758.23</v>
      </c>
      <c r="G1029">
        <v>16972.5</v>
      </c>
      <c r="H1029">
        <v>5810.42</v>
      </c>
      <c r="I1029">
        <v>5.4001899999999999E-2</v>
      </c>
      <c r="J1029">
        <v>0.95898300000000003</v>
      </c>
      <c r="K1029">
        <v>0</v>
      </c>
      <c r="L1029" t="s">
        <v>42</v>
      </c>
    </row>
    <row r="1030" spans="1:12" x14ac:dyDescent="0.25">
      <c r="A1030" t="s">
        <v>45</v>
      </c>
      <c r="B1030">
        <v>153642</v>
      </c>
      <c r="C1030">
        <v>150219</v>
      </c>
      <c r="D1030">
        <v>150125</v>
      </c>
      <c r="E1030">
        <v>150003</v>
      </c>
      <c r="F1030">
        <v>7870.79</v>
      </c>
      <c r="G1030">
        <v>17143.599999999999</v>
      </c>
      <c r="H1030">
        <v>5871.65</v>
      </c>
      <c r="I1030">
        <v>5.5965000000000001E-2</v>
      </c>
      <c r="J1030">
        <v>0.95134099999999999</v>
      </c>
      <c r="K1030">
        <v>0</v>
      </c>
      <c r="L1030" t="s">
        <v>42</v>
      </c>
    </row>
    <row r="1031" spans="1:12" x14ac:dyDescent="0.25">
      <c r="A1031" t="s">
        <v>45</v>
      </c>
      <c r="B1031">
        <v>154347</v>
      </c>
      <c r="C1031">
        <v>150599</v>
      </c>
      <c r="D1031">
        <v>150505</v>
      </c>
      <c r="E1031">
        <v>150382</v>
      </c>
      <c r="F1031">
        <v>7848.17</v>
      </c>
      <c r="G1031">
        <v>17180.400000000001</v>
      </c>
      <c r="H1031">
        <v>5895.1</v>
      </c>
      <c r="I1031">
        <v>5.3914900000000002E-2</v>
      </c>
      <c r="J1031">
        <v>0.94881899999999997</v>
      </c>
      <c r="K1031">
        <v>0</v>
      </c>
      <c r="L1031" t="s">
        <v>42</v>
      </c>
    </row>
    <row r="1032" spans="1:12" x14ac:dyDescent="0.25">
      <c r="A1032" t="s">
        <v>45</v>
      </c>
      <c r="B1032">
        <v>154836</v>
      </c>
      <c r="C1032">
        <v>151452</v>
      </c>
      <c r="D1032">
        <v>151357</v>
      </c>
      <c r="E1032">
        <v>151234</v>
      </c>
      <c r="F1032">
        <v>7881.96</v>
      </c>
      <c r="G1032">
        <v>17262.599999999999</v>
      </c>
      <c r="H1032">
        <v>5912.51</v>
      </c>
      <c r="I1032">
        <v>3.0212599999999999E-2</v>
      </c>
      <c r="J1032">
        <v>0.93183099999999996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151468</v>
      </c>
      <c r="C1033">
        <v>147575</v>
      </c>
      <c r="D1033">
        <v>147482</v>
      </c>
      <c r="E1033">
        <v>147363</v>
      </c>
      <c r="F1033">
        <v>7693.88</v>
      </c>
      <c r="G1033">
        <v>16802.8</v>
      </c>
      <c r="H1033">
        <v>5751.38</v>
      </c>
      <c r="I1033">
        <v>5.3915499999999998E-2</v>
      </c>
      <c r="J1033">
        <v>0.931836</v>
      </c>
      <c r="K1033">
        <v>0</v>
      </c>
      <c r="L1033" t="s">
        <v>42</v>
      </c>
    </row>
    <row r="1034" spans="1:12" x14ac:dyDescent="0.25">
      <c r="A1034" t="s">
        <v>45</v>
      </c>
      <c r="B1034">
        <v>153382</v>
      </c>
      <c r="C1034">
        <v>149496</v>
      </c>
      <c r="D1034">
        <v>149402</v>
      </c>
      <c r="E1034">
        <v>149282</v>
      </c>
      <c r="F1034">
        <v>7819.51</v>
      </c>
      <c r="G1034">
        <v>16999</v>
      </c>
      <c r="H1034">
        <v>5838.35</v>
      </c>
      <c r="I1034">
        <v>5.3914299999999998E-2</v>
      </c>
      <c r="J1034">
        <v>0.95888300000000004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155294</v>
      </c>
      <c r="C1035">
        <v>151914</v>
      </c>
      <c r="D1035">
        <v>151819</v>
      </c>
      <c r="E1035">
        <v>151696</v>
      </c>
      <c r="F1035">
        <v>7938.91</v>
      </c>
      <c r="G1035">
        <v>17250.900000000001</v>
      </c>
      <c r="H1035">
        <v>5908.51</v>
      </c>
      <c r="I1035">
        <v>5.3914499999999997E-2</v>
      </c>
      <c r="J1035">
        <v>0.95913899999999996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151889</v>
      </c>
      <c r="C1036">
        <v>147851</v>
      </c>
      <c r="D1036">
        <v>147755</v>
      </c>
      <c r="E1036">
        <v>147627</v>
      </c>
      <c r="F1036">
        <v>7700.62</v>
      </c>
      <c r="G1036">
        <v>16849.599999999999</v>
      </c>
      <c r="H1036">
        <v>5769.18</v>
      </c>
      <c r="I1036">
        <v>5.47225E-2</v>
      </c>
      <c r="J1036">
        <v>0.93180700000000005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156333</v>
      </c>
      <c r="C1037">
        <v>152560</v>
      </c>
      <c r="D1037">
        <v>152465</v>
      </c>
      <c r="E1037">
        <v>152342</v>
      </c>
      <c r="F1037">
        <v>7973.91</v>
      </c>
      <c r="G1037">
        <v>17303.400000000001</v>
      </c>
      <c r="H1037">
        <v>5941.52</v>
      </c>
      <c r="I1037">
        <v>5.80204E-2</v>
      </c>
      <c r="J1037">
        <v>0.93294500000000002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154466</v>
      </c>
      <c r="C1038">
        <v>150802</v>
      </c>
      <c r="D1038">
        <v>150708</v>
      </c>
      <c r="E1038">
        <v>150584</v>
      </c>
      <c r="F1038">
        <v>7847.6</v>
      </c>
      <c r="G1038">
        <v>17144.2</v>
      </c>
      <c r="H1038">
        <v>5863.65</v>
      </c>
      <c r="I1038">
        <v>5.3913200000000001E-2</v>
      </c>
      <c r="J1038">
        <v>0.95841299999999996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154888</v>
      </c>
      <c r="C1039">
        <v>151383</v>
      </c>
      <c r="D1039">
        <v>151287</v>
      </c>
      <c r="E1039">
        <v>151165</v>
      </c>
      <c r="F1039">
        <v>7913.21</v>
      </c>
      <c r="G1039">
        <v>17226.400000000001</v>
      </c>
      <c r="H1039">
        <v>5900.76</v>
      </c>
      <c r="I1039">
        <v>5.39216E-2</v>
      </c>
      <c r="J1039">
        <v>0.93180300000000005</v>
      </c>
      <c r="K1039">
        <v>0</v>
      </c>
      <c r="L1039" t="s">
        <v>42</v>
      </c>
    </row>
    <row r="1040" spans="1:12" x14ac:dyDescent="0.25">
      <c r="A1040" t="s">
        <v>45</v>
      </c>
      <c r="B1040">
        <v>156893</v>
      </c>
      <c r="C1040">
        <v>153371</v>
      </c>
      <c r="D1040">
        <v>153276</v>
      </c>
      <c r="E1040">
        <v>153152</v>
      </c>
      <c r="F1040">
        <v>8003.77</v>
      </c>
      <c r="G1040">
        <v>17455.099999999999</v>
      </c>
      <c r="H1040">
        <v>5991.1</v>
      </c>
      <c r="I1040">
        <v>2.92374E-2</v>
      </c>
      <c r="J1040">
        <v>0.95699400000000001</v>
      </c>
      <c r="K1040">
        <v>0</v>
      </c>
      <c r="L1040" t="s">
        <v>42</v>
      </c>
    </row>
    <row r="1041" spans="1:12" x14ac:dyDescent="0.25">
      <c r="A1041" t="s">
        <v>45</v>
      </c>
      <c r="B1041">
        <v>154075</v>
      </c>
      <c r="C1041">
        <v>150359</v>
      </c>
      <c r="D1041">
        <v>150265</v>
      </c>
      <c r="E1041">
        <v>150144</v>
      </c>
      <c r="F1041">
        <v>7870.31</v>
      </c>
      <c r="G1041">
        <v>17109.099999999999</v>
      </c>
      <c r="H1041">
        <v>5862.12</v>
      </c>
      <c r="I1041">
        <v>5.3995000000000001E-2</v>
      </c>
      <c r="J1041">
        <v>0.95922499999999999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151404</v>
      </c>
      <c r="C1042">
        <v>148006</v>
      </c>
      <c r="D1042">
        <v>147912</v>
      </c>
      <c r="E1042">
        <v>147792</v>
      </c>
      <c r="F1042">
        <v>7711.8</v>
      </c>
      <c r="G1042">
        <v>16837.099999999999</v>
      </c>
      <c r="H1042">
        <v>5780.49</v>
      </c>
      <c r="I1042">
        <v>5.4291600000000002E-2</v>
      </c>
      <c r="J1042">
        <v>0.93182600000000004</v>
      </c>
      <c r="K1042">
        <v>0</v>
      </c>
      <c r="L1042" t="s">
        <v>42</v>
      </c>
    </row>
    <row r="1043" spans="1:12" x14ac:dyDescent="0.25">
      <c r="A1043" t="s">
        <v>45</v>
      </c>
      <c r="B1043">
        <v>154979</v>
      </c>
      <c r="C1043">
        <v>151299</v>
      </c>
      <c r="D1043">
        <v>151204</v>
      </c>
      <c r="E1043">
        <v>151083</v>
      </c>
      <c r="F1043">
        <v>7875.1</v>
      </c>
      <c r="G1043">
        <v>17197.400000000001</v>
      </c>
      <c r="H1043">
        <v>5909.26</v>
      </c>
      <c r="I1043">
        <v>5.3920700000000002E-2</v>
      </c>
      <c r="J1043">
        <v>0.93534300000000004</v>
      </c>
      <c r="K1043">
        <v>0</v>
      </c>
      <c r="L1043" t="s">
        <v>42</v>
      </c>
    </row>
    <row r="1044" spans="1:12" x14ac:dyDescent="0.25">
      <c r="A1044" t="s">
        <v>45</v>
      </c>
      <c r="B1044">
        <v>152993</v>
      </c>
      <c r="C1044">
        <v>149549</v>
      </c>
      <c r="D1044">
        <v>149454</v>
      </c>
      <c r="E1044">
        <v>149335</v>
      </c>
      <c r="F1044">
        <v>7777.23</v>
      </c>
      <c r="G1044">
        <v>16996.400000000001</v>
      </c>
      <c r="H1044">
        <v>5821.59</v>
      </c>
      <c r="I1044">
        <v>5.3914700000000003E-2</v>
      </c>
      <c r="J1044">
        <v>0.95826500000000003</v>
      </c>
      <c r="K1044">
        <v>0</v>
      </c>
      <c r="L1044" t="s">
        <v>42</v>
      </c>
    </row>
    <row r="1045" spans="1:12" x14ac:dyDescent="0.25">
      <c r="A1045" t="s">
        <v>45</v>
      </c>
      <c r="B1045">
        <v>154884</v>
      </c>
      <c r="C1045">
        <v>151470</v>
      </c>
      <c r="D1045">
        <v>151375</v>
      </c>
      <c r="E1045">
        <v>151252</v>
      </c>
      <c r="F1045">
        <v>7875.47</v>
      </c>
      <c r="G1045">
        <v>17254.5</v>
      </c>
      <c r="H1045">
        <v>5902.88</v>
      </c>
      <c r="I1045">
        <v>5.4694E-2</v>
      </c>
      <c r="J1045">
        <v>0.93183400000000005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153927</v>
      </c>
      <c r="C1046">
        <v>150394</v>
      </c>
      <c r="D1046">
        <v>150300</v>
      </c>
      <c r="E1046">
        <v>150177</v>
      </c>
      <c r="F1046">
        <v>7858.93</v>
      </c>
      <c r="G1046">
        <v>17136.900000000001</v>
      </c>
      <c r="H1046">
        <v>5880.48</v>
      </c>
      <c r="I1046">
        <v>5.4859699999999997E-2</v>
      </c>
      <c r="J1046">
        <v>0.95922700000000005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152964</v>
      </c>
      <c r="C1047">
        <v>149568</v>
      </c>
      <c r="D1047">
        <v>149475</v>
      </c>
      <c r="E1047">
        <v>149353</v>
      </c>
      <c r="F1047">
        <v>7793.52</v>
      </c>
      <c r="G1047">
        <v>17027.7</v>
      </c>
      <c r="H1047">
        <v>5836.67</v>
      </c>
      <c r="I1047">
        <v>5.3961200000000001E-2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152706</v>
      </c>
      <c r="C1048">
        <v>149184</v>
      </c>
      <c r="D1048">
        <v>149091</v>
      </c>
      <c r="E1048">
        <v>148970</v>
      </c>
      <c r="F1048">
        <v>7778.57</v>
      </c>
      <c r="G1048">
        <v>16979</v>
      </c>
      <c r="H1048">
        <v>5814.51</v>
      </c>
      <c r="I1048">
        <v>5.3909499999999999E-2</v>
      </c>
      <c r="J1048">
        <v>0.93676000000000004</v>
      </c>
      <c r="K1048">
        <v>0</v>
      </c>
      <c r="L1048" t="s">
        <v>42</v>
      </c>
    </row>
    <row r="1049" spans="1:12" x14ac:dyDescent="0.25">
      <c r="A1049" t="s">
        <v>45</v>
      </c>
      <c r="B1049">
        <v>151987</v>
      </c>
      <c r="C1049">
        <v>148336</v>
      </c>
      <c r="D1049">
        <v>148241</v>
      </c>
      <c r="E1049">
        <v>148121</v>
      </c>
      <c r="F1049">
        <v>7726.61</v>
      </c>
      <c r="G1049">
        <v>16875.7</v>
      </c>
      <c r="H1049">
        <v>5785.12</v>
      </c>
      <c r="I1049">
        <v>5.48564E-2</v>
      </c>
      <c r="J1049">
        <v>0.931836</v>
      </c>
      <c r="K1049">
        <v>0</v>
      </c>
      <c r="L1049" t="s">
        <v>42</v>
      </c>
    </row>
    <row r="1050" spans="1:12" x14ac:dyDescent="0.25">
      <c r="A1050" t="s">
        <v>45</v>
      </c>
      <c r="B1050">
        <v>151014</v>
      </c>
      <c r="C1050">
        <v>147472</v>
      </c>
      <c r="D1050">
        <v>147378</v>
      </c>
      <c r="E1050">
        <v>147258</v>
      </c>
      <c r="F1050">
        <v>7674.83</v>
      </c>
      <c r="G1050">
        <v>16781.099999999999</v>
      </c>
      <c r="H1050">
        <v>5764.33</v>
      </c>
      <c r="I1050">
        <v>5.54913E-2</v>
      </c>
      <c r="J1050">
        <v>0.959179</v>
      </c>
      <c r="K1050">
        <v>0</v>
      </c>
      <c r="L1050" t="s">
        <v>42</v>
      </c>
    </row>
    <row r="1051" spans="1:12" x14ac:dyDescent="0.25">
      <c r="A1051" t="s">
        <v>45</v>
      </c>
      <c r="B1051">
        <v>148762</v>
      </c>
      <c r="C1051">
        <v>145328</v>
      </c>
      <c r="D1051">
        <v>145236</v>
      </c>
      <c r="E1051">
        <v>145117</v>
      </c>
      <c r="F1051">
        <v>7573.86</v>
      </c>
      <c r="G1051">
        <v>16529.8</v>
      </c>
      <c r="H1051">
        <v>5670.42</v>
      </c>
      <c r="I1051">
        <v>5.3931899999999998E-2</v>
      </c>
      <c r="J1051">
        <v>0.93182799999999999</v>
      </c>
      <c r="K1051">
        <v>0</v>
      </c>
      <c r="L1051" t="s">
        <v>42</v>
      </c>
    </row>
    <row r="1052" spans="1:12" x14ac:dyDescent="0.25">
      <c r="A1052" t="s">
        <v>45</v>
      </c>
      <c r="B1052">
        <v>154057</v>
      </c>
      <c r="C1052">
        <v>150663</v>
      </c>
      <c r="D1052">
        <v>150568</v>
      </c>
      <c r="E1052">
        <v>150434</v>
      </c>
      <c r="F1052">
        <v>7840.72</v>
      </c>
      <c r="G1052">
        <v>17149.3</v>
      </c>
      <c r="H1052">
        <v>5873.97</v>
      </c>
      <c r="I1052">
        <v>5.41716E-2</v>
      </c>
      <c r="J1052">
        <v>0.93183099999999996</v>
      </c>
      <c r="K1052">
        <v>0</v>
      </c>
      <c r="L1052" t="s">
        <v>42</v>
      </c>
    </row>
    <row r="1053" spans="1:12" x14ac:dyDescent="0.25">
      <c r="A1053" t="s">
        <v>45</v>
      </c>
      <c r="B1053">
        <v>155476</v>
      </c>
      <c r="C1053">
        <v>151895</v>
      </c>
      <c r="D1053">
        <v>151800</v>
      </c>
      <c r="E1053">
        <v>151678</v>
      </c>
      <c r="F1053">
        <v>7965.13</v>
      </c>
      <c r="G1053">
        <v>17225.5</v>
      </c>
      <c r="H1053">
        <v>5913.6</v>
      </c>
      <c r="I1053">
        <v>5.44626E-2</v>
      </c>
      <c r="J1053">
        <v>0.93183400000000005</v>
      </c>
      <c r="K1053">
        <v>0</v>
      </c>
      <c r="L1053" t="s">
        <v>42</v>
      </c>
    </row>
    <row r="1054" spans="1:12" x14ac:dyDescent="0.25">
      <c r="A1054" t="s">
        <v>45</v>
      </c>
      <c r="B1054">
        <v>154181</v>
      </c>
      <c r="C1054">
        <v>150456</v>
      </c>
      <c r="D1054">
        <v>150362</v>
      </c>
      <c r="E1054">
        <v>150240</v>
      </c>
      <c r="F1054">
        <v>7844.29</v>
      </c>
      <c r="G1054">
        <v>17160.3</v>
      </c>
      <c r="H1054">
        <v>5887.27</v>
      </c>
      <c r="I1054">
        <v>5.6241100000000002E-2</v>
      </c>
      <c r="J1054">
        <v>0.93183199999999999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155665</v>
      </c>
      <c r="C1055">
        <v>152022</v>
      </c>
      <c r="D1055">
        <v>151927</v>
      </c>
      <c r="E1055">
        <v>151804</v>
      </c>
      <c r="F1055">
        <v>7931.29</v>
      </c>
      <c r="G1055">
        <v>17269.5</v>
      </c>
      <c r="H1055">
        <v>5925.03</v>
      </c>
      <c r="I1055">
        <v>5.4014100000000002E-2</v>
      </c>
      <c r="J1055">
        <v>0.95049600000000001</v>
      </c>
      <c r="K1055">
        <v>0</v>
      </c>
      <c r="L1055" t="s">
        <v>42</v>
      </c>
    </row>
    <row r="1056" spans="1:12" x14ac:dyDescent="0.25">
      <c r="A1056" t="s">
        <v>45</v>
      </c>
      <c r="B1056">
        <v>155626</v>
      </c>
      <c r="C1056">
        <v>151897</v>
      </c>
      <c r="D1056">
        <v>151802</v>
      </c>
      <c r="E1056">
        <v>151680</v>
      </c>
      <c r="F1056">
        <v>7946.39</v>
      </c>
      <c r="G1056">
        <v>17301.400000000001</v>
      </c>
      <c r="H1056">
        <v>5932.52</v>
      </c>
      <c r="I1056">
        <v>5.40157E-2</v>
      </c>
      <c r="J1056">
        <v>0.94432000000000005</v>
      </c>
      <c r="K1056">
        <v>0</v>
      </c>
      <c r="L1056" t="s">
        <v>42</v>
      </c>
    </row>
    <row r="1057" spans="1:25" x14ac:dyDescent="0.25">
      <c r="A1057" t="s">
        <v>45</v>
      </c>
      <c r="B1057">
        <v>151418</v>
      </c>
      <c r="C1057">
        <v>147785</v>
      </c>
      <c r="D1057">
        <v>147691</v>
      </c>
      <c r="E1057">
        <v>147570</v>
      </c>
      <c r="F1057">
        <v>7728.56</v>
      </c>
      <c r="G1057">
        <v>16829.7</v>
      </c>
      <c r="H1057">
        <v>5764.42</v>
      </c>
      <c r="I1057">
        <v>5.39573E-2</v>
      </c>
      <c r="J1057">
        <v>0.949596</v>
      </c>
      <c r="K1057">
        <v>0</v>
      </c>
      <c r="L1057" t="s">
        <v>42</v>
      </c>
    </row>
    <row r="1058" spans="1:25" x14ac:dyDescent="0.25">
      <c r="A1058" t="s">
        <v>45</v>
      </c>
      <c r="B1058">
        <v>155954</v>
      </c>
      <c r="C1058">
        <v>151967</v>
      </c>
      <c r="D1058">
        <v>151872</v>
      </c>
      <c r="E1058">
        <v>151750</v>
      </c>
      <c r="F1058">
        <v>7909.11</v>
      </c>
      <c r="G1058">
        <v>17263.599999999999</v>
      </c>
      <c r="H1058">
        <v>5915.53</v>
      </c>
      <c r="I1058">
        <v>5.3909600000000002E-2</v>
      </c>
      <c r="J1058">
        <v>0.93182500000000001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157921</v>
      </c>
      <c r="C1059">
        <v>154343</v>
      </c>
      <c r="D1059">
        <v>154248</v>
      </c>
      <c r="E1059">
        <v>154124</v>
      </c>
      <c r="F1059">
        <v>8047.38</v>
      </c>
      <c r="G1059">
        <v>17591.3</v>
      </c>
      <c r="H1059">
        <v>6030.41</v>
      </c>
      <c r="I1059">
        <v>5.40724E-2</v>
      </c>
      <c r="J1059">
        <v>0.93182699999999996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153841</v>
      </c>
      <c r="C1060">
        <v>150127</v>
      </c>
      <c r="D1060">
        <v>150032</v>
      </c>
      <c r="E1060">
        <v>149913</v>
      </c>
      <c r="F1060">
        <v>7824.5</v>
      </c>
      <c r="G1060">
        <v>17113.400000000001</v>
      </c>
      <c r="H1060">
        <v>5856.42</v>
      </c>
      <c r="I1060">
        <v>5.4079700000000001E-2</v>
      </c>
      <c r="J1060">
        <v>0.931836</v>
      </c>
      <c r="K1060">
        <v>0</v>
      </c>
      <c r="L1060" t="s">
        <v>42</v>
      </c>
    </row>
    <row r="1061" spans="1:25" x14ac:dyDescent="0.25">
      <c r="A1061" t="s">
        <v>45</v>
      </c>
      <c r="B1061">
        <v>152324</v>
      </c>
      <c r="C1061">
        <v>148787</v>
      </c>
      <c r="D1061">
        <v>148693</v>
      </c>
      <c r="E1061">
        <v>148573</v>
      </c>
      <c r="F1061">
        <v>7790.4</v>
      </c>
      <c r="G1061">
        <v>16950.3</v>
      </c>
      <c r="H1061">
        <v>5806.38</v>
      </c>
      <c r="I1061">
        <v>3.3387500000000001E-2</v>
      </c>
      <c r="J1061">
        <v>0.93179100000000004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155615</v>
      </c>
      <c r="C1062">
        <v>151632</v>
      </c>
      <c r="D1062">
        <v>151537</v>
      </c>
      <c r="E1062">
        <v>151414</v>
      </c>
      <c r="F1062">
        <v>7899.68</v>
      </c>
      <c r="G1062">
        <v>17319</v>
      </c>
      <c r="H1062">
        <v>5931.01</v>
      </c>
      <c r="I1062">
        <v>5.3915699999999997E-2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156674</v>
      </c>
      <c r="C1063">
        <v>152940</v>
      </c>
      <c r="D1063">
        <v>152845</v>
      </c>
      <c r="E1063">
        <v>152720</v>
      </c>
      <c r="F1063">
        <v>7953.35</v>
      </c>
      <c r="G1063">
        <v>17439.5</v>
      </c>
      <c r="H1063">
        <v>5945.09</v>
      </c>
      <c r="I1063">
        <v>3.1977199999999997E-2</v>
      </c>
      <c r="J1063">
        <v>0.95162100000000005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156529</v>
      </c>
      <c r="C1064">
        <v>152699</v>
      </c>
      <c r="D1064">
        <v>152604</v>
      </c>
      <c r="E1064">
        <v>152479</v>
      </c>
      <c r="F1064">
        <v>7968.39</v>
      </c>
      <c r="G1064">
        <v>17407.5</v>
      </c>
      <c r="H1064">
        <v>5952.93</v>
      </c>
      <c r="I1064">
        <v>5.4017999999999997E-2</v>
      </c>
      <c r="J1064">
        <v>0.931836</v>
      </c>
      <c r="K1064">
        <v>0</v>
      </c>
      <c r="L1064" t="s">
        <v>42</v>
      </c>
      <c r="R1064">
        <f>AVERAGE(B1015:B1064)</f>
        <v>154120.1</v>
      </c>
      <c r="S1064">
        <f>AVERAGE(C1015:C1064)</f>
        <v>150496.70000000001</v>
      </c>
      <c r="U1064">
        <f>_xlfn.VAR.P(B1015:B1064)</f>
        <v>3232193.13</v>
      </c>
      <c r="V1064">
        <f>_xlfn.VAR.P(C1015:C1064)</f>
        <v>3157742.8100000005</v>
      </c>
      <c r="X1064">
        <f>1.96*SQRT(U1064)/50</f>
        <v>70.474940590845478</v>
      </c>
      <c r="Y1064">
        <f>1.96*SQRT(V1064)/50</f>
        <v>69.658552321724287</v>
      </c>
    </row>
    <row r="1065" spans="1:25" x14ac:dyDescent="0.25">
      <c r="A1065" t="s">
        <v>46</v>
      </c>
      <c r="B1065">
        <v>7706011.8801250001</v>
      </c>
      <c r="C1065" t="s">
        <v>36</v>
      </c>
    </row>
    <row r="1066" spans="1:25" x14ac:dyDescent="0.25">
      <c r="A1066" t="s">
        <v>47</v>
      </c>
      <c r="B1066">
        <v>138237</v>
      </c>
      <c r="C1066">
        <v>138236</v>
      </c>
      <c r="D1066">
        <v>138171</v>
      </c>
      <c r="E1066">
        <v>138068</v>
      </c>
      <c r="F1066">
        <v>6441.85</v>
      </c>
      <c r="G1066">
        <v>0</v>
      </c>
      <c r="H1066">
        <v>5911.6</v>
      </c>
      <c r="I1066">
        <v>5.5056800000000003E-2</v>
      </c>
      <c r="J1066">
        <v>0.95922600000000002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138554</v>
      </c>
      <c r="C1067">
        <v>138553</v>
      </c>
      <c r="D1067">
        <v>138475</v>
      </c>
      <c r="E1067">
        <v>138371</v>
      </c>
      <c r="F1067">
        <v>6495.07</v>
      </c>
      <c r="G1067">
        <v>0</v>
      </c>
      <c r="H1067">
        <v>5953.35</v>
      </c>
      <c r="I1067">
        <v>5.4416300000000001E-2</v>
      </c>
      <c r="J1067">
        <v>0.93183499999999997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136947</v>
      </c>
      <c r="C1068">
        <v>136946</v>
      </c>
      <c r="D1068">
        <v>136881</v>
      </c>
      <c r="E1068">
        <v>136776</v>
      </c>
      <c r="F1068">
        <v>6426.4</v>
      </c>
      <c r="G1068">
        <v>0</v>
      </c>
      <c r="H1068">
        <v>5862.77</v>
      </c>
      <c r="I1068">
        <v>5.4403300000000002E-2</v>
      </c>
      <c r="J1068">
        <v>0.95387900000000003</v>
      </c>
      <c r="K1068">
        <v>0</v>
      </c>
      <c r="L1068" t="s">
        <v>42</v>
      </c>
    </row>
    <row r="1069" spans="1:25" x14ac:dyDescent="0.25">
      <c r="A1069" t="s">
        <v>47</v>
      </c>
      <c r="B1069">
        <v>138512</v>
      </c>
      <c r="C1069">
        <v>138511</v>
      </c>
      <c r="D1069">
        <v>138445</v>
      </c>
      <c r="E1069">
        <v>138341</v>
      </c>
      <c r="F1069">
        <v>6521.33</v>
      </c>
      <c r="G1069">
        <v>0</v>
      </c>
      <c r="H1069">
        <v>5943.51</v>
      </c>
      <c r="I1069">
        <v>2.9855699999999999E-2</v>
      </c>
      <c r="J1069">
        <v>0.931836</v>
      </c>
      <c r="K1069">
        <v>0</v>
      </c>
      <c r="L1069" t="s">
        <v>42</v>
      </c>
    </row>
    <row r="1070" spans="1:25" x14ac:dyDescent="0.25">
      <c r="A1070" t="s">
        <v>47</v>
      </c>
      <c r="B1070">
        <v>137279</v>
      </c>
      <c r="C1070">
        <v>137278</v>
      </c>
      <c r="D1070">
        <v>137212</v>
      </c>
      <c r="E1070">
        <v>137109</v>
      </c>
      <c r="F1070">
        <v>6421.65</v>
      </c>
      <c r="G1070">
        <v>0</v>
      </c>
      <c r="H1070">
        <v>5865.34</v>
      </c>
      <c r="I1070">
        <v>5.4254999999999998E-2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47</v>
      </c>
      <c r="B1071">
        <v>137136</v>
      </c>
      <c r="C1071">
        <v>137135</v>
      </c>
      <c r="D1071">
        <v>137069</v>
      </c>
      <c r="E1071">
        <v>136967</v>
      </c>
      <c r="F1071">
        <v>6417.66</v>
      </c>
      <c r="G1071">
        <v>0</v>
      </c>
      <c r="H1071">
        <v>5883.93</v>
      </c>
      <c r="I1071">
        <v>5.3961599999999998E-2</v>
      </c>
      <c r="J1071">
        <v>0.95494100000000004</v>
      </c>
      <c r="K1071">
        <v>0</v>
      </c>
      <c r="L1071" t="s">
        <v>42</v>
      </c>
    </row>
    <row r="1072" spans="1:25" x14ac:dyDescent="0.25">
      <c r="A1072" t="s">
        <v>47</v>
      </c>
      <c r="B1072">
        <v>136539</v>
      </c>
      <c r="C1072">
        <v>136538</v>
      </c>
      <c r="D1072">
        <v>136472</v>
      </c>
      <c r="E1072">
        <v>136371</v>
      </c>
      <c r="F1072">
        <v>6365.33</v>
      </c>
      <c r="G1072">
        <v>0</v>
      </c>
      <c r="H1072">
        <v>5850.71</v>
      </c>
      <c r="I1072">
        <v>5.6340500000000002E-2</v>
      </c>
      <c r="J1072">
        <v>0.934701</v>
      </c>
      <c r="K1072">
        <v>0</v>
      </c>
      <c r="L1072" t="s">
        <v>42</v>
      </c>
    </row>
    <row r="1073" spans="1:12" x14ac:dyDescent="0.25">
      <c r="A1073" t="s">
        <v>47</v>
      </c>
      <c r="B1073">
        <v>137458</v>
      </c>
      <c r="C1073">
        <v>137457</v>
      </c>
      <c r="D1073">
        <v>137392</v>
      </c>
      <c r="E1073">
        <v>137286</v>
      </c>
      <c r="F1073">
        <v>6402.52</v>
      </c>
      <c r="G1073">
        <v>0</v>
      </c>
      <c r="H1073">
        <v>5909.31</v>
      </c>
      <c r="I1073">
        <v>5.3941599999999999E-2</v>
      </c>
      <c r="J1073">
        <v>0.95881000000000005</v>
      </c>
      <c r="K1073">
        <v>0</v>
      </c>
      <c r="L1073" t="s">
        <v>42</v>
      </c>
    </row>
    <row r="1074" spans="1:12" x14ac:dyDescent="0.25">
      <c r="A1074" t="s">
        <v>47</v>
      </c>
      <c r="B1074">
        <v>136058</v>
      </c>
      <c r="C1074">
        <v>136057</v>
      </c>
      <c r="D1074">
        <v>135992</v>
      </c>
      <c r="E1074">
        <v>135892</v>
      </c>
      <c r="F1074">
        <v>6352.93</v>
      </c>
      <c r="G1074">
        <v>0</v>
      </c>
      <c r="H1074">
        <v>5838.98</v>
      </c>
      <c r="I1074">
        <v>3.4741300000000003E-2</v>
      </c>
      <c r="J1074">
        <v>0.93182399999999999</v>
      </c>
      <c r="K1074">
        <v>0</v>
      </c>
      <c r="L1074" t="s">
        <v>42</v>
      </c>
    </row>
    <row r="1075" spans="1:12" x14ac:dyDescent="0.25">
      <c r="A1075" t="s">
        <v>47</v>
      </c>
      <c r="B1075">
        <v>137842</v>
      </c>
      <c r="C1075">
        <v>137841</v>
      </c>
      <c r="D1075">
        <v>137776</v>
      </c>
      <c r="E1075">
        <v>137672</v>
      </c>
      <c r="F1075">
        <v>6442.42</v>
      </c>
      <c r="G1075">
        <v>0</v>
      </c>
      <c r="H1075">
        <v>5937.9</v>
      </c>
      <c r="I1075">
        <v>5.4786300000000003E-2</v>
      </c>
      <c r="J1075">
        <v>0.95743199999999995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139011</v>
      </c>
      <c r="C1076">
        <v>139010</v>
      </c>
      <c r="D1076">
        <v>138943</v>
      </c>
      <c r="E1076">
        <v>138840</v>
      </c>
      <c r="F1076">
        <v>6506.35</v>
      </c>
      <c r="G1076">
        <v>0</v>
      </c>
      <c r="H1076">
        <v>5980.09</v>
      </c>
      <c r="I1076">
        <v>5.40461E-2</v>
      </c>
      <c r="J1076">
        <v>0.93561899999999998</v>
      </c>
      <c r="K1076">
        <v>0</v>
      </c>
      <c r="L1076" t="s">
        <v>42</v>
      </c>
    </row>
    <row r="1077" spans="1:12" x14ac:dyDescent="0.25">
      <c r="A1077" t="s">
        <v>47</v>
      </c>
      <c r="B1077">
        <v>137350</v>
      </c>
      <c r="C1077">
        <v>137349</v>
      </c>
      <c r="D1077">
        <v>137284</v>
      </c>
      <c r="E1077">
        <v>137181</v>
      </c>
      <c r="F1077">
        <v>6409.15</v>
      </c>
      <c r="G1077">
        <v>0</v>
      </c>
      <c r="H1077">
        <v>5867.5</v>
      </c>
      <c r="I1077">
        <v>5.3973399999999998E-2</v>
      </c>
      <c r="J1077">
        <v>0.93183700000000003</v>
      </c>
      <c r="K1077">
        <v>0</v>
      </c>
      <c r="L1077" t="s">
        <v>42</v>
      </c>
    </row>
    <row r="1078" spans="1:12" x14ac:dyDescent="0.25">
      <c r="A1078" t="s">
        <v>47</v>
      </c>
      <c r="B1078">
        <v>137826</v>
      </c>
      <c r="C1078">
        <v>137825</v>
      </c>
      <c r="D1078">
        <v>137759</v>
      </c>
      <c r="E1078">
        <v>137656</v>
      </c>
      <c r="F1078">
        <v>6446.4</v>
      </c>
      <c r="G1078">
        <v>0</v>
      </c>
      <c r="H1078">
        <v>5898.18</v>
      </c>
      <c r="I1078">
        <v>5.3910600000000003E-2</v>
      </c>
      <c r="J1078">
        <v>0.95859000000000005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137161</v>
      </c>
      <c r="C1079">
        <v>137160</v>
      </c>
      <c r="D1079">
        <v>137094</v>
      </c>
      <c r="E1079">
        <v>136989</v>
      </c>
      <c r="F1079">
        <v>6411.99</v>
      </c>
      <c r="G1079">
        <v>0</v>
      </c>
      <c r="H1079">
        <v>5903.53</v>
      </c>
      <c r="I1079">
        <v>5.5777800000000002E-2</v>
      </c>
      <c r="J1079">
        <v>0.95601800000000003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139273</v>
      </c>
      <c r="C1080">
        <v>139272</v>
      </c>
      <c r="D1080">
        <v>139206</v>
      </c>
      <c r="E1080">
        <v>139102</v>
      </c>
      <c r="F1080">
        <v>6531.01</v>
      </c>
      <c r="G1080">
        <v>0</v>
      </c>
      <c r="H1080">
        <v>5945.92</v>
      </c>
      <c r="I1080">
        <v>5.3990099999999999E-2</v>
      </c>
      <c r="J1080">
        <v>0.94345900000000005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138644</v>
      </c>
      <c r="C1081">
        <v>138643</v>
      </c>
      <c r="D1081">
        <v>138577</v>
      </c>
      <c r="E1081">
        <v>138472</v>
      </c>
      <c r="F1081">
        <v>6460.82</v>
      </c>
      <c r="G1081">
        <v>0</v>
      </c>
      <c r="H1081">
        <v>5927.54</v>
      </c>
      <c r="I1081">
        <v>5.5203500000000003E-2</v>
      </c>
      <c r="J1081">
        <v>0.95899999999999996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136469</v>
      </c>
      <c r="C1082">
        <v>136468</v>
      </c>
      <c r="D1082">
        <v>136403</v>
      </c>
      <c r="E1082">
        <v>136302</v>
      </c>
      <c r="F1082">
        <v>6405.58</v>
      </c>
      <c r="G1082">
        <v>0</v>
      </c>
      <c r="H1082">
        <v>5870.03</v>
      </c>
      <c r="I1082">
        <v>2.90412E-2</v>
      </c>
      <c r="J1082">
        <v>0.93603199999999998</v>
      </c>
      <c r="K1082">
        <v>0</v>
      </c>
      <c r="L1082" t="s">
        <v>42</v>
      </c>
    </row>
    <row r="1083" spans="1:12" x14ac:dyDescent="0.25">
      <c r="A1083" t="s">
        <v>47</v>
      </c>
      <c r="B1083">
        <v>134074</v>
      </c>
      <c r="C1083">
        <v>134073</v>
      </c>
      <c r="D1083">
        <v>134009</v>
      </c>
      <c r="E1083">
        <v>133908</v>
      </c>
      <c r="F1083">
        <v>6255.84</v>
      </c>
      <c r="G1083">
        <v>0</v>
      </c>
      <c r="H1083">
        <v>5757.18</v>
      </c>
      <c r="I1083">
        <v>5.4907499999999998E-2</v>
      </c>
      <c r="J1083">
        <v>0.93164599999999997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137678</v>
      </c>
      <c r="C1084">
        <v>137677</v>
      </c>
      <c r="D1084">
        <v>137612</v>
      </c>
      <c r="E1084">
        <v>137507</v>
      </c>
      <c r="F1084">
        <v>6410.62</v>
      </c>
      <c r="G1084">
        <v>0</v>
      </c>
      <c r="H1084">
        <v>5916.82</v>
      </c>
      <c r="I1084">
        <v>5.8879399999999998E-2</v>
      </c>
      <c r="J1084">
        <v>0.94710300000000003</v>
      </c>
      <c r="K1084">
        <v>0</v>
      </c>
      <c r="L1084" t="s">
        <v>42</v>
      </c>
    </row>
    <row r="1085" spans="1:12" x14ac:dyDescent="0.25">
      <c r="A1085" t="s">
        <v>47</v>
      </c>
      <c r="B1085">
        <v>135848</v>
      </c>
      <c r="C1085">
        <v>135847</v>
      </c>
      <c r="D1085">
        <v>135782</v>
      </c>
      <c r="E1085">
        <v>135682</v>
      </c>
      <c r="F1085">
        <v>6342.04</v>
      </c>
      <c r="G1085">
        <v>0</v>
      </c>
      <c r="H1085">
        <v>5831.37</v>
      </c>
      <c r="I1085">
        <v>5.4146899999999998E-2</v>
      </c>
      <c r="J1085">
        <v>0.95875699999999997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132662</v>
      </c>
      <c r="C1086">
        <v>132661</v>
      </c>
      <c r="D1086">
        <v>132598</v>
      </c>
      <c r="E1086">
        <v>132489</v>
      </c>
      <c r="F1086">
        <v>6206.5</v>
      </c>
      <c r="G1086">
        <v>0</v>
      </c>
      <c r="H1086">
        <v>5702.8</v>
      </c>
      <c r="I1086">
        <v>5.4680699999999999E-2</v>
      </c>
      <c r="J1086">
        <v>0.95828500000000005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133365</v>
      </c>
      <c r="C1087">
        <v>133364</v>
      </c>
      <c r="D1087">
        <v>133300</v>
      </c>
      <c r="E1087">
        <v>133201</v>
      </c>
      <c r="F1087">
        <v>6239.46</v>
      </c>
      <c r="G1087">
        <v>0</v>
      </c>
      <c r="H1087">
        <v>5722.4</v>
      </c>
      <c r="I1087">
        <v>5.3914499999999997E-2</v>
      </c>
      <c r="J1087">
        <v>0.93183700000000003</v>
      </c>
      <c r="K1087">
        <v>0</v>
      </c>
      <c r="L1087" t="s">
        <v>42</v>
      </c>
    </row>
    <row r="1088" spans="1:12" x14ac:dyDescent="0.25">
      <c r="A1088" t="s">
        <v>47</v>
      </c>
      <c r="B1088">
        <v>130560</v>
      </c>
      <c r="C1088">
        <v>130559</v>
      </c>
      <c r="D1088">
        <v>130497</v>
      </c>
      <c r="E1088">
        <v>130400</v>
      </c>
      <c r="F1088">
        <v>6093.24</v>
      </c>
      <c r="G1088">
        <v>0</v>
      </c>
      <c r="H1088">
        <v>5572</v>
      </c>
      <c r="I1088">
        <v>5.3961700000000001E-2</v>
      </c>
      <c r="J1088">
        <v>0.95846699999999996</v>
      </c>
      <c r="K1088">
        <v>0</v>
      </c>
      <c r="L1088" t="s">
        <v>42</v>
      </c>
    </row>
    <row r="1089" spans="1:12" x14ac:dyDescent="0.25">
      <c r="A1089" t="s">
        <v>47</v>
      </c>
      <c r="B1089">
        <v>135184</v>
      </c>
      <c r="C1089">
        <v>135183</v>
      </c>
      <c r="D1089">
        <v>135119</v>
      </c>
      <c r="E1089">
        <v>135018</v>
      </c>
      <c r="F1089">
        <v>6328.5</v>
      </c>
      <c r="G1089">
        <v>0</v>
      </c>
      <c r="H1089">
        <v>5757.53</v>
      </c>
      <c r="I1089">
        <v>5.3967899999999999E-2</v>
      </c>
      <c r="J1089">
        <v>0.93183400000000005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133722</v>
      </c>
      <c r="C1090">
        <v>133721</v>
      </c>
      <c r="D1090">
        <v>133658</v>
      </c>
      <c r="E1090">
        <v>133557</v>
      </c>
      <c r="F1090">
        <v>6217.89</v>
      </c>
      <c r="G1090">
        <v>0</v>
      </c>
      <c r="H1090">
        <v>5738.77</v>
      </c>
      <c r="I1090">
        <v>5.3932800000000003E-2</v>
      </c>
      <c r="J1090">
        <v>0.95435000000000003</v>
      </c>
      <c r="K1090">
        <v>0</v>
      </c>
      <c r="L1090" t="s">
        <v>42</v>
      </c>
    </row>
    <row r="1091" spans="1:12" x14ac:dyDescent="0.25">
      <c r="A1091" t="s">
        <v>47</v>
      </c>
      <c r="B1091">
        <v>132789</v>
      </c>
      <c r="C1091">
        <v>132788</v>
      </c>
      <c r="D1091">
        <v>132725</v>
      </c>
      <c r="E1091">
        <v>132625</v>
      </c>
      <c r="F1091">
        <v>6265.36</v>
      </c>
      <c r="G1091">
        <v>0</v>
      </c>
      <c r="H1091">
        <v>5676.61</v>
      </c>
      <c r="I1091">
        <v>5.42056E-2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137400</v>
      </c>
      <c r="C1092">
        <v>137399</v>
      </c>
      <c r="D1092">
        <v>137334</v>
      </c>
      <c r="E1092">
        <v>137230</v>
      </c>
      <c r="F1092">
        <v>6410.18</v>
      </c>
      <c r="G1092">
        <v>0</v>
      </c>
      <c r="H1092">
        <v>5945.87</v>
      </c>
      <c r="I1092">
        <v>5.391E-2</v>
      </c>
      <c r="J1092">
        <v>0.95899199999999996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135305</v>
      </c>
      <c r="C1093">
        <v>135304</v>
      </c>
      <c r="D1093">
        <v>135239</v>
      </c>
      <c r="E1093">
        <v>135138</v>
      </c>
      <c r="F1093">
        <v>6325</v>
      </c>
      <c r="G1093">
        <v>0</v>
      </c>
      <c r="H1093">
        <v>5811.87</v>
      </c>
      <c r="I1093">
        <v>5.6664399999999997E-2</v>
      </c>
      <c r="J1093">
        <v>0.93173600000000001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135131</v>
      </c>
      <c r="C1094">
        <v>135130</v>
      </c>
      <c r="D1094">
        <v>135065</v>
      </c>
      <c r="E1094">
        <v>134965</v>
      </c>
      <c r="F1094">
        <v>6325.34</v>
      </c>
      <c r="G1094">
        <v>0</v>
      </c>
      <c r="H1094">
        <v>5834.28</v>
      </c>
      <c r="I1094">
        <v>5.3913200000000001E-2</v>
      </c>
      <c r="J1094">
        <v>0.95669400000000004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132861</v>
      </c>
      <c r="C1095">
        <v>132861</v>
      </c>
      <c r="D1095">
        <v>132797</v>
      </c>
      <c r="E1095">
        <v>132698</v>
      </c>
      <c r="F1095">
        <v>6205.29</v>
      </c>
      <c r="G1095">
        <v>0</v>
      </c>
      <c r="H1095">
        <v>5699.32</v>
      </c>
      <c r="I1095">
        <v>5.47676E-2</v>
      </c>
      <c r="J1095">
        <v>0.93180700000000005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133727</v>
      </c>
      <c r="C1096">
        <v>133726</v>
      </c>
      <c r="D1096">
        <v>133662</v>
      </c>
      <c r="E1096">
        <v>133562</v>
      </c>
      <c r="F1096">
        <v>6261.65</v>
      </c>
      <c r="G1096">
        <v>0</v>
      </c>
      <c r="H1096">
        <v>5764.1</v>
      </c>
      <c r="I1096">
        <v>5.3910100000000002E-2</v>
      </c>
      <c r="J1096">
        <v>0.95906000000000002</v>
      </c>
      <c r="K1096">
        <v>0</v>
      </c>
      <c r="L1096" t="s">
        <v>42</v>
      </c>
    </row>
    <row r="1097" spans="1:12" x14ac:dyDescent="0.25">
      <c r="A1097" t="s">
        <v>47</v>
      </c>
      <c r="B1097">
        <v>133645</v>
      </c>
      <c r="C1097">
        <v>133644</v>
      </c>
      <c r="D1097">
        <v>133581</v>
      </c>
      <c r="E1097">
        <v>133479</v>
      </c>
      <c r="F1097">
        <v>6223.82</v>
      </c>
      <c r="G1097">
        <v>0</v>
      </c>
      <c r="H1097">
        <v>5790.09</v>
      </c>
      <c r="I1097">
        <v>5.4486899999999998E-2</v>
      </c>
      <c r="J1097">
        <v>0.94796599999999998</v>
      </c>
      <c r="K1097">
        <v>0</v>
      </c>
      <c r="L1097" t="s">
        <v>42</v>
      </c>
    </row>
    <row r="1098" spans="1:12" x14ac:dyDescent="0.25">
      <c r="A1098" t="s">
        <v>47</v>
      </c>
      <c r="B1098">
        <v>132460</v>
      </c>
      <c r="C1098">
        <v>132459</v>
      </c>
      <c r="D1098">
        <v>132395</v>
      </c>
      <c r="E1098">
        <v>132287</v>
      </c>
      <c r="F1098">
        <v>6201.23</v>
      </c>
      <c r="G1098">
        <v>0</v>
      </c>
      <c r="H1098">
        <v>5707.51</v>
      </c>
      <c r="I1098">
        <v>5.44742E-2</v>
      </c>
      <c r="J1098">
        <v>0.94119699999999995</v>
      </c>
      <c r="K1098">
        <v>0</v>
      </c>
      <c r="L1098" t="s">
        <v>42</v>
      </c>
    </row>
    <row r="1099" spans="1:12" x14ac:dyDescent="0.25">
      <c r="A1099" t="s">
        <v>47</v>
      </c>
      <c r="B1099">
        <v>135924</v>
      </c>
      <c r="C1099">
        <v>135923</v>
      </c>
      <c r="D1099">
        <v>135858</v>
      </c>
      <c r="E1099">
        <v>135755</v>
      </c>
      <c r="F1099">
        <v>6400.5</v>
      </c>
      <c r="G1099">
        <v>0</v>
      </c>
      <c r="H1099">
        <v>5867.49</v>
      </c>
      <c r="I1099">
        <v>5.39988E-2</v>
      </c>
      <c r="J1099">
        <v>0.93177600000000005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133907</v>
      </c>
      <c r="C1100">
        <v>133906</v>
      </c>
      <c r="D1100">
        <v>133842</v>
      </c>
      <c r="E1100">
        <v>133742</v>
      </c>
      <c r="F1100">
        <v>6281.61</v>
      </c>
      <c r="G1100">
        <v>0</v>
      </c>
      <c r="H1100">
        <v>5746.51</v>
      </c>
      <c r="I1100">
        <v>5.3915299999999999E-2</v>
      </c>
      <c r="J1100">
        <v>0.93181700000000001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132334</v>
      </c>
      <c r="C1101">
        <v>132333</v>
      </c>
      <c r="D1101">
        <v>132269</v>
      </c>
      <c r="E1101">
        <v>132169</v>
      </c>
      <c r="F1101">
        <v>6221.23</v>
      </c>
      <c r="G1101">
        <v>0</v>
      </c>
      <c r="H1101">
        <v>5705.43</v>
      </c>
      <c r="I1101">
        <v>5.3958600000000002E-2</v>
      </c>
      <c r="J1101">
        <v>0.95182999999999995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132510</v>
      </c>
      <c r="C1102">
        <v>132510</v>
      </c>
      <c r="D1102">
        <v>132446</v>
      </c>
      <c r="E1102">
        <v>132345</v>
      </c>
      <c r="F1102">
        <v>6179.41</v>
      </c>
      <c r="G1102">
        <v>0</v>
      </c>
      <c r="H1102">
        <v>5677.63</v>
      </c>
      <c r="I1102">
        <v>5.3918500000000001E-2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47</v>
      </c>
      <c r="B1103">
        <v>130801</v>
      </c>
      <c r="C1103">
        <v>130800</v>
      </c>
      <c r="D1103">
        <v>130737</v>
      </c>
      <c r="E1103">
        <v>130640</v>
      </c>
      <c r="F1103">
        <v>6116.74</v>
      </c>
      <c r="G1103">
        <v>0</v>
      </c>
      <c r="H1103">
        <v>5616.04</v>
      </c>
      <c r="I1103">
        <v>5.3916699999999998E-2</v>
      </c>
      <c r="J1103">
        <v>0.95866399999999996</v>
      </c>
      <c r="K1103">
        <v>0</v>
      </c>
      <c r="L1103" t="s">
        <v>42</v>
      </c>
    </row>
    <row r="1104" spans="1:12" x14ac:dyDescent="0.25">
      <c r="A1104" t="s">
        <v>47</v>
      </c>
      <c r="B1104">
        <v>132294</v>
      </c>
      <c r="C1104">
        <v>132293</v>
      </c>
      <c r="D1104">
        <v>132230</v>
      </c>
      <c r="E1104">
        <v>132122</v>
      </c>
      <c r="F1104">
        <v>6206.57</v>
      </c>
      <c r="G1104">
        <v>0</v>
      </c>
      <c r="H1104">
        <v>5683.97</v>
      </c>
      <c r="I1104">
        <v>5.5650900000000003E-2</v>
      </c>
      <c r="J1104">
        <v>0.95796499999999996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133524</v>
      </c>
      <c r="C1105">
        <v>133523</v>
      </c>
      <c r="D1105">
        <v>133459</v>
      </c>
      <c r="E1105">
        <v>133359</v>
      </c>
      <c r="F1105">
        <v>6223.75</v>
      </c>
      <c r="G1105">
        <v>0</v>
      </c>
      <c r="H1105">
        <v>5719.43</v>
      </c>
      <c r="I1105">
        <v>5.5107400000000001E-2</v>
      </c>
      <c r="J1105">
        <v>0.95700499999999999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133676</v>
      </c>
      <c r="C1106">
        <v>133675</v>
      </c>
      <c r="D1106">
        <v>133611</v>
      </c>
      <c r="E1106">
        <v>133510</v>
      </c>
      <c r="F1106">
        <v>6237.76</v>
      </c>
      <c r="G1106">
        <v>0</v>
      </c>
      <c r="H1106">
        <v>5736.91</v>
      </c>
      <c r="I1106">
        <v>5.5277699999999999E-2</v>
      </c>
      <c r="J1106">
        <v>0.95577199999999995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133547</v>
      </c>
      <c r="C1107">
        <v>133546</v>
      </c>
      <c r="D1107">
        <v>133482</v>
      </c>
      <c r="E1107">
        <v>133381</v>
      </c>
      <c r="F1107">
        <v>6260.1</v>
      </c>
      <c r="G1107">
        <v>0</v>
      </c>
      <c r="H1107">
        <v>5732.2</v>
      </c>
      <c r="I1107">
        <v>5.4369599999999997E-2</v>
      </c>
      <c r="J1107">
        <v>0.95922099999999999</v>
      </c>
      <c r="K1107">
        <v>0</v>
      </c>
      <c r="L1107" t="s">
        <v>42</v>
      </c>
    </row>
    <row r="1108" spans="1:25" x14ac:dyDescent="0.25">
      <c r="A1108" t="s">
        <v>47</v>
      </c>
      <c r="B1108">
        <v>135439</v>
      </c>
      <c r="C1108">
        <v>135438</v>
      </c>
      <c r="D1108">
        <v>135374</v>
      </c>
      <c r="E1108">
        <v>135272</v>
      </c>
      <c r="F1108">
        <v>6331.93</v>
      </c>
      <c r="G1108">
        <v>0</v>
      </c>
      <c r="H1108">
        <v>5810.91</v>
      </c>
      <c r="I1108">
        <v>5.4155700000000001E-2</v>
      </c>
      <c r="J1108">
        <v>0.95915399999999995</v>
      </c>
      <c r="K1108">
        <v>0</v>
      </c>
      <c r="L1108" t="s">
        <v>42</v>
      </c>
    </row>
    <row r="1109" spans="1:25" x14ac:dyDescent="0.25">
      <c r="A1109" t="s">
        <v>47</v>
      </c>
      <c r="B1109">
        <v>133406</v>
      </c>
      <c r="C1109">
        <v>133405</v>
      </c>
      <c r="D1109">
        <v>133341</v>
      </c>
      <c r="E1109">
        <v>133230</v>
      </c>
      <c r="F1109">
        <v>6232.43</v>
      </c>
      <c r="G1109">
        <v>0</v>
      </c>
      <c r="H1109">
        <v>5718.74</v>
      </c>
      <c r="I1109">
        <v>5.4035E-2</v>
      </c>
      <c r="J1109">
        <v>0.95231500000000002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130568</v>
      </c>
      <c r="C1110">
        <v>130567</v>
      </c>
      <c r="D1110">
        <v>130504</v>
      </c>
      <c r="E1110">
        <v>130406</v>
      </c>
      <c r="F1110">
        <v>6110</v>
      </c>
      <c r="G1110">
        <v>0</v>
      </c>
      <c r="H1110">
        <v>5583.22</v>
      </c>
      <c r="I1110">
        <v>5.3983400000000001E-2</v>
      </c>
      <c r="J1110">
        <v>0.93183499999999997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132899</v>
      </c>
      <c r="C1111">
        <v>132898</v>
      </c>
      <c r="D1111">
        <v>132834</v>
      </c>
      <c r="E1111">
        <v>132735</v>
      </c>
      <c r="F1111">
        <v>6197.91</v>
      </c>
      <c r="G1111">
        <v>0</v>
      </c>
      <c r="H1111">
        <v>5734.07</v>
      </c>
      <c r="I1111">
        <v>5.4284199999999998E-2</v>
      </c>
      <c r="J1111">
        <v>0.95771799999999996</v>
      </c>
      <c r="K1111">
        <v>0</v>
      </c>
      <c r="L1111" t="s">
        <v>42</v>
      </c>
    </row>
    <row r="1112" spans="1:25" x14ac:dyDescent="0.25">
      <c r="A1112" t="s">
        <v>47</v>
      </c>
      <c r="B1112">
        <v>133648</v>
      </c>
      <c r="C1112">
        <v>133647</v>
      </c>
      <c r="D1112">
        <v>133583</v>
      </c>
      <c r="E1112">
        <v>133481</v>
      </c>
      <c r="F1112">
        <v>6266.22</v>
      </c>
      <c r="G1112">
        <v>0</v>
      </c>
      <c r="H1112">
        <v>5759.95</v>
      </c>
      <c r="I1112">
        <v>5.3920299999999997E-2</v>
      </c>
      <c r="J1112">
        <v>0.95866099999999999</v>
      </c>
      <c r="K1112">
        <v>0</v>
      </c>
      <c r="L1112" t="s">
        <v>42</v>
      </c>
    </row>
    <row r="1113" spans="1:25" x14ac:dyDescent="0.25">
      <c r="A1113" t="s">
        <v>47</v>
      </c>
      <c r="B1113">
        <v>131161</v>
      </c>
      <c r="C1113">
        <v>131160</v>
      </c>
      <c r="D1113">
        <v>131097</v>
      </c>
      <c r="E1113">
        <v>130998</v>
      </c>
      <c r="F1113">
        <v>6155.72</v>
      </c>
      <c r="G1113">
        <v>0</v>
      </c>
      <c r="H1113">
        <v>5656.74</v>
      </c>
      <c r="I1113">
        <v>5.3992499999999999E-2</v>
      </c>
      <c r="J1113">
        <v>0.93742400000000004</v>
      </c>
      <c r="K1113">
        <v>0</v>
      </c>
      <c r="L1113" t="s">
        <v>42</v>
      </c>
    </row>
    <row r="1114" spans="1:25" x14ac:dyDescent="0.25">
      <c r="A1114" t="s">
        <v>47</v>
      </c>
      <c r="B1114">
        <v>132311</v>
      </c>
      <c r="C1114">
        <v>132310</v>
      </c>
      <c r="D1114">
        <v>132246</v>
      </c>
      <c r="E1114">
        <v>132146</v>
      </c>
      <c r="F1114">
        <v>6174.36</v>
      </c>
      <c r="G1114">
        <v>0</v>
      </c>
      <c r="H1114">
        <v>5687.85</v>
      </c>
      <c r="I1114">
        <v>5.39906E-2</v>
      </c>
      <c r="J1114">
        <v>0.95634399999999997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130741</v>
      </c>
      <c r="C1115">
        <v>130739</v>
      </c>
      <c r="D1115">
        <v>130677</v>
      </c>
      <c r="E1115">
        <v>130577</v>
      </c>
      <c r="F1115">
        <v>6164.03</v>
      </c>
      <c r="G1115">
        <v>0</v>
      </c>
      <c r="H1115">
        <v>5664.07</v>
      </c>
      <c r="I1115">
        <v>5.3915100000000001E-2</v>
      </c>
      <c r="J1115">
        <v>0.95645899999999995</v>
      </c>
      <c r="K1115">
        <v>0</v>
      </c>
      <c r="L1115" t="s">
        <v>42</v>
      </c>
    </row>
    <row r="1116" spans="1:25" x14ac:dyDescent="0.25">
      <c r="A1116" t="s">
        <v>47</v>
      </c>
      <c r="B1116">
        <v>133029</v>
      </c>
      <c r="C1116">
        <v>133028</v>
      </c>
      <c r="D1116">
        <v>132964</v>
      </c>
      <c r="E1116">
        <v>132865</v>
      </c>
      <c r="F1116">
        <v>6216.13</v>
      </c>
      <c r="G1116">
        <v>0</v>
      </c>
      <c r="H1116">
        <v>5699.96</v>
      </c>
      <c r="I1116">
        <v>5.4160899999999998E-2</v>
      </c>
      <c r="J1116">
        <v>0.94345900000000005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132681</v>
      </c>
      <c r="C1117">
        <v>132680</v>
      </c>
      <c r="D1117">
        <v>132604</v>
      </c>
      <c r="E1117">
        <v>132505</v>
      </c>
      <c r="F1117">
        <v>6181.89</v>
      </c>
      <c r="G1117">
        <v>0</v>
      </c>
      <c r="H1117">
        <v>5729.81</v>
      </c>
      <c r="I1117">
        <v>5.3974000000000001E-2</v>
      </c>
      <c r="J1117">
        <v>0.95813499999999996</v>
      </c>
      <c r="K1117">
        <v>0</v>
      </c>
      <c r="L1117" t="s">
        <v>42</v>
      </c>
    </row>
    <row r="1118" spans="1:25" x14ac:dyDescent="0.25">
      <c r="A1118" t="s">
        <v>47</v>
      </c>
      <c r="B1118">
        <v>131460</v>
      </c>
      <c r="C1118">
        <v>131459</v>
      </c>
      <c r="D1118">
        <v>131396</v>
      </c>
      <c r="E1118">
        <v>131298</v>
      </c>
      <c r="F1118">
        <v>6140.62</v>
      </c>
      <c r="G1118">
        <v>0</v>
      </c>
      <c r="H1118">
        <v>5648.52</v>
      </c>
      <c r="I1118">
        <v>5.4067499999999998E-2</v>
      </c>
      <c r="J1118">
        <v>0.95836399999999999</v>
      </c>
      <c r="K1118">
        <v>0</v>
      </c>
      <c r="L1118" t="s">
        <v>42</v>
      </c>
    </row>
    <row r="1119" spans="1:25" x14ac:dyDescent="0.25">
      <c r="A1119" t="s">
        <v>47</v>
      </c>
      <c r="B1119">
        <v>134094</v>
      </c>
      <c r="C1119">
        <v>134094</v>
      </c>
      <c r="D1119">
        <v>134029</v>
      </c>
      <c r="E1119">
        <v>133929</v>
      </c>
      <c r="F1119">
        <v>6260.62</v>
      </c>
      <c r="G1119">
        <v>0</v>
      </c>
      <c r="H1119">
        <v>5787.64</v>
      </c>
      <c r="I1119">
        <v>5.3927999999999997E-2</v>
      </c>
      <c r="J1119">
        <v>0.956067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131112</v>
      </c>
      <c r="C1120">
        <v>131111</v>
      </c>
      <c r="D1120">
        <v>131048</v>
      </c>
      <c r="E1120">
        <v>130948</v>
      </c>
      <c r="F1120">
        <v>6180.48</v>
      </c>
      <c r="G1120">
        <v>0</v>
      </c>
      <c r="H1120">
        <v>5628.36</v>
      </c>
      <c r="I1120">
        <v>5.39211E-2</v>
      </c>
      <c r="J1120">
        <v>0.95704500000000003</v>
      </c>
      <c r="K1120">
        <v>0</v>
      </c>
      <c r="L1120" t="s">
        <v>42</v>
      </c>
      <c r="R1120">
        <f>AVERAGE(B1071:B1120)</f>
        <v>134364.88</v>
      </c>
      <c r="S1120">
        <f>AVERAGE(C1071:C1120)</f>
        <v>134363.92000000001</v>
      </c>
      <c r="U1120">
        <f>_xlfn.VAR.P(B1071:B1120)</f>
        <v>5725668.1455999995</v>
      </c>
      <c r="V1120">
        <f>_xlfn.VAR.P(C1071:C1120)</f>
        <v>5725667.9935999988</v>
      </c>
      <c r="X1120">
        <f>1.96*SQRT(U1120)/50</f>
        <v>93.799204150433937</v>
      </c>
      <c r="Y1120">
        <f>1.96*SQRT(V1120)/50</f>
        <v>93.799202905384561</v>
      </c>
    </row>
    <row r="1121" spans="1:12" x14ac:dyDescent="0.25">
      <c r="A1121" t="s">
        <v>48</v>
      </c>
      <c r="B1121">
        <v>6718250.5381920002</v>
      </c>
      <c r="C1121" t="s">
        <v>36</v>
      </c>
    </row>
    <row r="1122" spans="1:12" x14ac:dyDescent="0.25">
      <c r="A1122" t="s">
        <v>49</v>
      </c>
      <c r="B1122">
        <v>71726.8</v>
      </c>
      <c r="C1122">
        <v>71602.399999999994</v>
      </c>
      <c r="D1122">
        <v>71599.899999999994</v>
      </c>
      <c r="E1122">
        <v>71538.399999999994</v>
      </c>
      <c r="F1122">
        <v>3347.45</v>
      </c>
      <c r="G1122">
        <v>6461.89</v>
      </c>
      <c r="H1122">
        <v>1964.44</v>
      </c>
      <c r="I1122">
        <v>5.5849000000000003E-2</v>
      </c>
      <c r="J1122">
        <v>0.931836</v>
      </c>
      <c r="K1122">
        <v>913</v>
      </c>
      <c r="L1122" t="s">
        <v>42</v>
      </c>
    </row>
    <row r="1123" spans="1:12" x14ac:dyDescent="0.25">
      <c r="A1123" t="s">
        <v>49</v>
      </c>
      <c r="B1123">
        <v>72153.899999999994</v>
      </c>
      <c r="C1123">
        <v>72036.7</v>
      </c>
      <c r="D1123">
        <v>72034.2</v>
      </c>
      <c r="E1123">
        <v>71971.899999999994</v>
      </c>
      <c r="F1123">
        <v>3428.68</v>
      </c>
      <c r="G1123">
        <v>6428.37</v>
      </c>
      <c r="H1123">
        <v>1963.99</v>
      </c>
      <c r="I1123">
        <v>5.4278800000000002E-2</v>
      </c>
      <c r="J1123">
        <v>0.95078499999999999</v>
      </c>
      <c r="K1123">
        <v>463</v>
      </c>
      <c r="L1123" t="s">
        <v>42</v>
      </c>
    </row>
    <row r="1124" spans="1:12" x14ac:dyDescent="0.25">
      <c r="A1124" t="s">
        <v>49</v>
      </c>
      <c r="B1124">
        <v>72529.5</v>
      </c>
      <c r="C1124">
        <v>72408.7</v>
      </c>
      <c r="D1124">
        <v>72406.100000000006</v>
      </c>
      <c r="E1124">
        <v>72344</v>
      </c>
      <c r="F1124">
        <v>3382.53</v>
      </c>
      <c r="G1124">
        <v>6464.06</v>
      </c>
      <c r="H1124">
        <v>1973.96</v>
      </c>
      <c r="I1124">
        <v>5.3910100000000002E-2</v>
      </c>
      <c r="J1124">
        <v>0.95408300000000001</v>
      </c>
      <c r="K1124">
        <v>228</v>
      </c>
      <c r="L1124" t="s">
        <v>42</v>
      </c>
    </row>
    <row r="1125" spans="1:12" x14ac:dyDescent="0.25">
      <c r="A1125" t="s">
        <v>49</v>
      </c>
      <c r="B1125">
        <v>72383.899999999994</v>
      </c>
      <c r="C1125">
        <v>72265</v>
      </c>
      <c r="D1125">
        <v>72262.5</v>
      </c>
      <c r="E1125">
        <v>72200</v>
      </c>
      <c r="F1125">
        <v>3444.61</v>
      </c>
      <c r="G1125">
        <v>6417.69</v>
      </c>
      <c r="H1125">
        <v>1968.33</v>
      </c>
      <c r="I1125">
        <v>3.5436200000000001E-2</v>
      </c>
      <c r="J1125">
        <v>0.95918400000000004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72841.600000000006</v>
      </c>
      <c r="C1126">
        <v>72726.3</v>
      </c>
      <c r="D1126">
        <v>72723.8</v>
      </c>
      <c r="E1126">
        <v>72661.399999999994</v>
      </c>
      <c r="F1126">
        <v>3419.78</v>
      </c>
      <c r="G1126">
        <v>6566.75</v>
      </c>
      <c r="H1126">
        <v>2003.72</v>
      </c>
      <c r="I1126">
        <v>5.3960899999999999E-2</v>
      </c>
      <c r="J1126">
        <v>0.93183700000000003</v>
      </c>
      <c r="K1126">
        <v>607</v>
      </c>
      <c r="L1126" t="s">
        <v>42</v>
      </c>
    </row>
    <row r="1127" spans="1:12" x14ac:dyDescent="0.25">
      <c r="A1127" t="s">
        <v>49</v>
      </c>
      <c r="B1127">
        <v>74689.7</v>
      </c>
      <c r="C1127">
        <v>74573.899999999994</v>
      </c>
      <c r="D1127">
        <v>74571.3</v>
      </c>
      <c r="E1127">
        <v>74506.899999999994</v>
      </c>
      <c r="F1127">
        <v>3556.07</v>
      </c>
      <c r="G1127">
        <v>6681.98</v>
      </c>
      <c r="H1127">
        <v>2038.29</v>
      </c>
      <c r="I1127">
        <v>3.3983399999999997E-2</v>
      </c>
      <c r="J1127">
        <v>0.93183700000000003</v>
      </c>
      <c r="K1127">
        <v>303</v>
      </c>
      <c r="L1127" t="s">
        <v>42</v>
      </c>
    </row>
    <row r="1128" spans="1:12" x14ac:dyDescent="0.25">
      <c r="A1128" t="s">
        <v>49</v>
      </c>
      <c r="B1128">
        <v>74202.7</v>
      </c>
      <c r="C1128">
        <v>74087.199999999997</v>
      </c>
      <c r="D1128">
        <v>74084.800000000003</v>
      </c>
      <c r="E1128">
        <v>74021.2</v>
      </c>
      <c r="F1128">
        <v>3458.17</v>
      </c>
      <c r="G1128">
        <v>6648.81</v>
      </c>
      <c r="H1128">
        <v>2063.21</v>
      </c>
      <c r="I1128">
        <v>5.3909699999999998E-2</v>
      </c>
      <c r="J1128">
        <v>0.96428899999999995</v>
      </c>
      <c r="K1128">
        <v>0</v>
      </c>
      <c r="L1128" t="s">
        <v>42</v>
      </c>
    </row>
    <row r="1129" spans="1:12" x14ac:dyDescent="0.25">
      <c r="A1129" t="s">
        <v>49</v>
      </c>
      <c r="B1129">
        <v>73056.7</v>
      </c>
      <c r="C1129">
        <v>72937</v>
      </c>
      <c r="D1129">
        <v>72934.5</v>
      </c>
      <c r="E1129">
        <v>72871.600000000006</v>
      </c>
      <c r="F1129">
        <v>3458.06</v>
      </c>
      <c r="G1129">
        <v>6525.89</v>
      </c>
      <c r="H1129">
        <v>1995.13</v>
      </c>
      <c r="I1129">
        <v>5.3920099999999999E-2</v>
      </c>
      <c r="J1129">
        <v>0.95180299999999995</v>
      </c>
      <c r="K1129">
        <v>749</v>
      </c>
      <c r="L1129" t="s">
        <v>42</v>
      </c>
    </row>
    <row r="1130" spans="1:12" x14ac:dyDescent="0.25">
      <c r="A1130" t="s">
        <v>49</v>
      </c>
      <c r="B1130">
        <v>72393.399999999994</v>
      </c>
      <c r="C1130">
        <v>72259.600000000006</v>
      </c>
      <c r="D1130">
        <v>72257.2</v>
      </c>
      <c r="E1130">
        <v>72194.899999999994</v>
      </c>
      <c r="F1130">
        <v>3381.74</v>
      </c>
      <c r="G1130">
        <v>6514.83</v>
      </c>
      <c r="H1130">
        <v>1984.91</v>
      </c>
      <c r="I1130">
        <v>5.6762300000000002E-2</v>
      </c>
      <c r="J1130">
        <v>0.94021600000000005</v>
      </c>
      <c r="K1130">
        <v>153</v>
      </c>
      <c r="L1130" t="s">
        <v>42</v>
      </c>
    </row>
    <row r="1131" spans="1:12" x14ac:dyDescent="0.25">
      <c r="A1131" t="s">
        <v>49</v>
      </c>
      <c r="B1131">
        <v>72969.600000000006</v>
      </c>
      <c r="C1131">
        <v>72850.7</v>
      </c>
      <c r="D1131">
        <v>72848.100000000006</v>
      </c>
      <c r="E1131">
        <v>72785.2</v>
      </c>
      <c r="F1131">
        <v>3483.37</v>
      </c>
      <c r="G1131">
        <v>6545.95</v>
      </c>
      <c r="H1131">
        <v>1998.7</v>
      </c>
      <c r="I1131">
        <v>5.4082600000000002E-2</v>
      </c>
      <c r="J1131">
        <v>0.93181999999999998</v>
      </c>
      <c r="K1131">
        <v>516</v>
      </c>
      <c r="L1131" t="s">
        <v>42</v>
      </c>
    </row>
    <row r="1132" spans="1:12" x14ac:dyDescent="0.25">
      <c r="A1132" t="s">
        <v>49</v>
      </c>
      <c r="B1132">
        <v>74134.3</v>
      </c>
      <c r="C1132">
        <v>74018</v>
      </c>
      <c r="D1132">
        <v>74015.5</v>
      </c>
      <c r="E1132">
        <v>73951.7</v>
      </c>
      <c r="F1132">
        <v>3492.08</v>
      </c>
      <c r="G1132">
        <v>6636.09</v>
      </c>
      <c r="H1132">
        <v>2027.1</v>
      </c>
      <c r="I1132">
        <v>5.391E-2</v>
      </c>
      <c r="J1132">
        <v>0.95815899999999998</v>
      </c>
      <c r="K1132">
        <v>438</v>
      </c>
      <c r="L1132" t="s">
        <v>42</v>
      </c>
    </row>
    <row r="1133" spans="1:12" x14ac:dyDescent="0.25">
      <c r="A1133" t="s">
        <v>49</v>
      </c>
      <c r="B1133">
        <v>73781.8</v>
      </c>
      <c r="C1133">
        <v>73651.100000000006</v>
      </c>
      <c r="D1133">
        <v>73648.600000000006</v>
      </c>
      <c r="E1133">
        <v>73585.100000000006</v>
      </c>
      <c r="F1133">
        <v>3515.96</v>
      </c>
      <c r="G1133">
        <v>6646.54</v>
      </c>
      <c r="H1133">
        <v>2048.75</v>
      </c>
      <c r="I1133">
        <v>5.4404800000000003E-2</v>
      </c>
      <c r="J1133">
        <v>0.93183700000000003</v>
      </c>
      <c r="K1133">
        <v>537</v>
      </c>
      <c r="L1133" t="s">
        <v>42</v>
      </c>
    </row>
    <row r="1134" spans="1:12" x14ac:dyDescent="0.25">
      <c r="A1134" t="s">
        <v>49</v>
      </c>
      <c r="B1134">
        <v>73283.600000000006</v>
      </c>
      <c r="C1134">
        <v>73167.8</v>
      </c>
      <c r="D1134">
        <v>73165.2</v>
      </c>
      <c r="E1134">
        <v>73102.399999999994</v>
      </c>
      <c r="F1134">
        <v>3422.6</v>
      </c>
      <c r="G1134">
        <v>6563.47</v>
      </c>
      <c r="H1134">
        <v>2014.43</v>
      </c>
      <c r="I1134">
        <v>5.4054600000000001E-2</v>
      </c>
      <c r="J1134">
        <v>0.93183499999999997</v>
      </c>
      <c r="K1134">
        <v>0</v>
      </c>
      <c r="L1134" t="s">
        <v>42</v>
      </c>
    </row>
    <row r="1135" spans="1:12" x14ac:dyDescent="0.25">
      <c r="A1135" t="s">
        <v>49</v>
      </c>
      <c r="B1135">
        <v>73157.7</v>
      </c>
      <c r="C1135">
        <v>73040.399999999994</v>
      </c>
      <c r="D1135">
        <v>73037.8</v>
      </c>
      <c r="E1135">
        <v>72975</v>
      </c>
      <c r="F1135">
        <v>3488.3</v>
      </c>
      <c r="G1135">
        <v>6563.3</v>
      </c>
      <c r="H1135">
        <v>2015.64</v>
      </c>
      <c r="I1135">
        <v>5.6945299999999997E-2</v>
      </c>
      <c r="J1135">
        <v>0.942994</v>
      </c>
      <c r="K1135">
        <v>404</v>
      </c>
      <c r="L1135" t="s">
        <v>42</v>
      </c>
    </row>
    <row r="1136" spans="1:12" x14ac:dyDescent="0.25">
      <c r="A1136" t="s">
        <v>49</v>
      </c>
      <c r="B1136">
        <v>73699.5</v>
      </c>
      <c r="C1136">
        <v>73577</v>
      </c>
      <c r="D1136">
        <v>73574.5</v>
      </c>
      <c r="E1136">
        <v>73511</v>
      </c>
      <c r="F1136">
        <v>3468.26</v>
      </c>
      <c r="G1136">
        <v>6583.69</v>
      </c>
      <c r="H1136">
        <v>2011.28</v>
      </c>
      <c r="I1136">
        <v>5.3909699999999998E-2</v>
      </c>
      <c r="J1136">
        <v>0.93946300000000005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71879.8</v>
      </c>
      <c r="C1137">
        <v>71758.100000000006</v>
      </c>
      <c r="D1137">
        <v>71755.600000000006</v>
      </c>
      <c r="E1137">
        <v>71693.600000000006</v>
      </c>
      <c r="F1137">
        <v>3427.89</v>
      </c>
      <c r="G1137">
        <v>6451.21</v>
      </c>
      <c r="H1137">
        <v>1958.98</v>
      </c>
      <c r="I1137">
        <v>5.65692E-2</v>
      </c>
      <c r="J1137">
        <v>0.95913300000000001</v>
      </c>
      <c r="K1137">
        <v>886</v>
      </c>
      <c r="L1137" t="s">
        <v>42</v>
      </c>
    </row>
    <row r="1138" spans="1:12" x14ac:dyDescent="0.25">
      <c r="A1138" t="s">
        <v>49</v>
      </c>
      <c r="B1138">
        <v>74556.399999999994</v>
      </c>
      <c r="C1138">
        <v>74440.899999999994</v>
      </c>
      <c r="D1138">
        <v>74438.399999999994</v>
      </c>
      <c r="E1138">
        <v>74374.2</v>
      </c>
      <c r="F1138">
        <v>3497.16</v>
      </c>
      <c r="G1138">
        <v>6689.49</v>
      </c>
      <c r="H1138">
        <v>2034.13</v>
      </c>
      <c r="I1138">
        <v>5.4554100000000001E-2</v>
      </c>
      <c r="J1138">
        <v>0.95465999999999995</v>
      </c>
      <c r="K1138">
        <v>0</v>
      </c>
      <c r="L1138" t="s">
        <v>42</v>
      </c>
    </row>
    <row r="1139" spans="1:12" x14ac:dyDescent="0.25">
      <c r="A1139" t="s">
        <v>49</v>
      </c>
      <c r="B1139">
        <v>72493.8</v>
      </c>
      <c r="C1139">
        <v>72372.5</v>
      </c>
      <c r="D1139">
        <v>72370</v>
      </c>
      <c r="E1139">
        <v>72307.600000000006</v>
      </c>
      <c r="F1139">
        <v>3433.78</v>
      </c>
      <c r="G1139">
        <v>6501.28</v>
      </c>
      <c r="H1139">
        <v>1994.13</v>
      </c>
      <c r="I1139">
        <v>5.3964499999999999E-2</v>
      </c>
      <c r="J1139">
        <v>0.93422499999999997</v>
      </c>
      <c r="K1139">
        <v>987</v>
      </c>
      <c r="L1139" t="s">
        <v>42</v>
      </c>
    </row>
    <row r="1140" spans="1:12" x14ac:dyDescent="0.25">
      <c r="A1140" t="s">
        <v>49</v>
      </c>
      <c r="B1140">
        <v>72356.800000000003</v>
      </c>
      <c r="C1140">
        <v>72241.600000000006</v>
      </c>
      <c r="D1140">
        <v>72239.100000000006</v>
      </c>
      <c r="E1140">
        <v>72176.7</v>
      </c>
      <c r="F1140">
        <v>3403.78</v>
      </c>
      <c r="G1140">
        <v>6476.63</v>
      </c>
      <c r="H1140">
        <v>1982.26</v>
      </c>
      <c r="I1140">
        <v>5.4028899999999998E-2</v>
      </c>
      <c r="J1140">
        <v>0.95660999999999996</v>
      </c>
      <c r="K1140">
        <v>252</v>
      </c>
      <c r="L1140" t="s">
        <v>42</v>
      </c>
    </row>
    <row r="1141" spans="1:12" x14ac:dyDescent="0.25">
      <c r="A1141" t="s">
        <v>49</v>
      </c>
      <c r="B1141">
        <v>72536.399999999994</v>
      </c>
      <c r="C1141">
        <v>72420.899999999994</v>
      </c>
      <c r="D1141">
        <v>72418.2</v>
      </c>
      <c r="E1141">
        <v>72355.8</v>
      </c>
      <c r="F1141">
        <v>3452.4</v>
      </c>
      <c r="G1141">
        <v>6471.04</v>
      </c>
      <c r="H1141">
        <v>1980.49</v>
      </c>
      <c r="I1141">
        <v>5.4087200000000002E-2</v>
      </c>
      <c r="J1141">
        <v>0.931836</v>
      </c>
      <c r="K1141">
        <v>0</v>
      </c>
      <c r="L1141" t="s">
        <v>42</v>
      </c>
    </row>
    <row r="1142" spans="1:12" x14ac:dyDescent="0.25">
      <c r="A1142" t="s">
        <v>49</v>
      </c>
      <c r="B1142">
        <v>72388</v>
      </c>
      <c r="C1142">
        <v>72270.2</v>
      </c>
      <c r="D1142">
        <v>72267.7</v>
      </c>
      <c r="E1142">
        <v>72205.5</v>
      </c>
      <c r="F1142">
        <v>3384.51</v>
      </c>
      <c r="G1142">
        <v>6473.56</v>
      </c>
      <c r="H1142">
        <v>1977.5</v>
      </c>
      <c r="I1142">
        <v>5.4590399999999997E-2</v>
      </c>
      <c r="J1142">
        <v>0.95586599999999999</v>
      </c>
      <c r="K1142">
        <v>85</v>
      </c>
      <c r="L1142" t="s">
        <v>42</v>
      </c>
    </row>
    <row r="1143" spans="1:12" x14ac:dyDescent="0.25">
      <c r="A1143" t="s">
        <v>49</v>
      </c>
      <c r="B1143">
        <v>72987.3</v>
      </c>
      <c r="C1143">
        <v>72866.600000000006</v>
      </c>
      <c r="D1143">
        <v>72864.100000000006</v>
      </c>
      <c r="E1143">
        <v>72801.100000000006</v>
      </c>
      <c r="F1143">
        <v>3457.5</v>
      </c>
      <c r="G1143">
        <v>6521.3</v>
      </c>
      <c r="H1143">
        <v>1992.04</v>
      </c>
      <c r="I1143">
        <v>5.5309400000000002E-2</v>
      </c>
      <c r="J1143">
        <v>0.95706599999999997</v>
      </c>
      <c r="K1143">
        <v>290</v>
      </c>
      <c r="L1143" t="s">
        <v>42</v>
      </c>
    </row>
    <row r="1144" spans="1:12" x14ac:dyDescent="0.25">
      <c r="A1144" t="s">
        <v>49</v>
      </c>
      <c r="B1144">
        <v>73127.600000000006</v>
      </c>
      <c r="C1144">
        <v>73005</v>
      </c>
      <c r="D1144">
        <v>73002.5</v>
      </c>
      <c r="E1144">
        <v>72939.7</v>
      </c>
      <c r="F1144">
        <v>3422.3</v>
      </c>
      <c r="G1144">
        <v>6535.87</v>
      </c>
      <c r="H1144">
        <v>1997.32</v>
      </c>
      <c r="I1144">
        <v>5.3953599999999997E-2</v>
      </c>
      <c r="J1144">
        <v>0.931836</v>
      </c>
      <c r="K1144">
        <v>905</v>
      </c>
      <c r="L1144" t="s">
        <v>42</v>
      </c>
    </row>
    <row r="1145" spans="1:12" x14ac:dyDescent="0.25">
      <c r="A1145" t="s">
        <v>49</v>
      </c>
      <c r="B1145">
        <v>72339.100000000006</v>
      </c>
      <c r="C1145">
        <v>72216.800000000003</v>
      </c>
      <c r="D1145">
        <v>72214.399999999994</v>
      </c>
      <c r="E1145">
        <v>72151.899999999994</v>
      </c>
      <c r="F1145">
        <v>3464.07</v>
      </c>
      <c r="G1145">
        <v>6499.82</v>
      </c>
      <c r="H1145">
        <v>1986.19</v>
      </c>
      <c r="I1145">
        <v>5.4309000000000003E-2</v>
      </c>
      <c r="J1145">
        <v>0.93183400000000005</v>
      </c>
      <c r="K1145">
        <v>431</v>
      </c>
      <c r="L1145" t="s">
        <v>42</v>
      </c>
    </row>
    <row r="1146" spans="1:12" x14ac:dyDescent="0.25">
      <c r="A1146" t="s">
        <v>49</v>
      </c>
      <c r="B1146">
        <v>71696.5</v>
      </c>
      <c r="C1146">
        <v>71571.8</v>
      </c>
      <c r="D1146">
        <v>71569.399999999994</v>
      </c>
      <c r="E1146">
        <v>71507.600000000006</v>
      </c>
      <c r="F1146">
        <v>3363.09</v>
      </c>
      <c r="G1146">
        <v>6438.29</v>
      </c>
      <c r="H1146">
        <v>1954.63</v>
      </c>
      <c r="I1146">
        <v>5.4074499999999998E-2</v>
      </c>
      <c r="J1146">
        <v>0.95819200000000004</v>
      </c>
      <c r="K1146">
        <v>417</v>
      </c>
      <c r="L1146" t="s">
        <v>42</v>
      </c>
    </row>
    <row r="1147" spans="1:12" x14ac:dyDescent="0.25">
      <c r="A1147" t="s">
        <v>49</v>
      </c>
      <c r="B1147">
        <v>72576.800000000003</v>
      </c>
      <c r="C1147">
        <v>72460</v>
      </c>
      <c r="D1147">
        <v>72457.5</v>
      </c>
      <c r="E1147">
        <v>72395</v>
      </c>
      <c r="F1147">
        <v>3462.15</v>
      </c>
      <c r="G1147">
        <v>6509.51</v>
      </c>
      <c r="H1147">
        <v>1981.36</v>
      </c>
      <c r="I1147">
        <v>5.3924300000000001E-2</v>
      </c>
      <c r="J1147">
        <v>0.93182200000000004</v>
      </c>
      <c r="K1147">
        <v>185</v>
      </c>
      <c r="L1147" t="s">
        <v>42</v>
      </c>
    </row>
    <row r="1148" spans="1:12" x14ac:dyDescent="0.25">
      <c r="A1148" t="s">
        <v>49</v>
      </c>
      <c r="B1148">
        <v>72235.899999999994</v>
      </c>
      <c r="C1148">
        <v>72114.8</v>
      </c>
      <c r="D1148">
        <v>72112.399999999994</v>
      </c>
      <c r="E1148">
        <v>72050.3</v>
      </c>
      <c r="F1148">
        <v>3387.75</v>
      </c>
      <c r="G1148">
        <v>6473.01</v>
      </c>
      <c r="H1148">
        <v>1985.87</v>
      </c>
      <c r="I1148">
        <v>5.3917E-2</v>
      </c>
      <c r="J1148">
        <v>0.93585200000000002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72539.899999999994</v>
      </c>
      <c r="C1149">
        <v>72421.600000000006</v>
      </c>
      <c r="D1149">
        <v>72419</v>
      </c>
      <c r="E1149">
        <v>72356.7</v>
      </c>
      <c r="F1149">
        <v>3437.81</v>
      </c>
      <c r="G1149">
        <v>6525.23</v>
      </c>
      <c r="H1149">
        <v>1995.38</v>
      </c>
      <c r="I1149">
        <v>5.4578599999999998E-2</v>
      </c>
      <c r="J1149">
        <v>0.93180099999999999</v>
      </c>
      <c r="K1149">
        <v>636</v>
      </c>
      <c r="L1149" t="s">
        <v>42</v>
      </c>
    </row>
    <row r="1150" spans="1:12" x14ac:dyDescent="0.25">
      <c r="A1150" t="s">
        <v>49</v>
      </c>
      <c r="B1150">
        <v>72684.2</v>
      </c>
      <c r="C1150">
        <v>72568.399999999994</v>
      </c>
      <c r="D1150">
        <v>72566</v>
      </c>
      <c r="E1150">
        <v>72503.399999999994</v>
      </c>
      <c r="F1150">
        <v>3407.85</v>
      </c>
      <c r="G1150">
        <v>6514.59</v>
      </c>
      <c r="H1150">
        <v>1981.74</v>
      </c>
      <c r="I1150">
        <v>5.3924600000000003E-2</v>
      </c>
      <c r="J1150">
        <v>0.955287</v>
      </c>
      <c r="K1150">
        <v>481</v>
      </c>
      <c r="L1150" t="s">
        <v>42</v>
      </c>
    </row>
    <row r="1151" spans="1:12" x14ac:dyDescent="0.25">
      <c r="A1151" t="s">
        <v>49</v>
      </c>
      <c r="B1151">
        <v>73158.899999999994</v>
      </c>
      <c r="C1151">
        <v>73037.600000000006</v>
      </c>
      <c r="D1151">
        <v>73035.199999999997</v>
      </c>
      <c r="E1151">
        <v>72972.100000000006</v>
      </c>
      <c r="F1151">
        <v>3487.76</v>
      </c>
      <c r="G1151">
        <v>6572.2</v>
      </c>
      <c r="H1151">
        <v>2000.28</v>
      </c>
      <c r="I1151">
        <v>5.3911300000000002E-2</v>
      </c>
      <c r="J1151">
        <v>0.93182200000000004</v>
      </c>
      <c r="K1151">
        <v>668</v>
      </c>
      <c r="L1151" t="s">
        <v>42</v>
      </c>
    </row>
    <row r="1152" spans="1:12" x14ac:dyDescent="0.25">
      <c r="A1152" t="s">
        <v>49</v>
      </c>
      <c r="B1152">
        <v>73007.199999999997</v>
      </c>
      <c r="C1152">
        <v>72887.3</v>
      </c>
      <c r="D1152">
        <v>72884.800000000003</v>
      </c>
      <c r="E1152">
        <v>72822.100000000006</v>
      </c>
      <c r="F1152">
        <v>3416.58</v>
      </c>
      <c r="G1152">
        <v>6569.12</v>
      </c>
      <c r="H1152">
        <v>2001.68</v>
      </c>
      <c r="I1152">
        <v>5.4170599999999999E-2</v>
      </c>
      <c r="J1152">
        <v>0.95845000000000002</v>
      </c>
      <c r="K1152">
        <v>13</v>
      </c>
      <c r="L1152" t="s">
        <v>42</v>
      </c>
    </row>
    <row r="1153" spans="1:12" x14ac:dyDescent="0.25">
      <c r="A1153" t="s">
        <v>49</v>
      </c>
      <c r="B1153">
        <v>71542.399999999994</v>
      </c>
      <c r="C1153">
        <v>71422.399999999994</v>
      </c>
      <c r="D1153">
        <v>71419.899999999994</v>
      </c>
      <c r="E1153">
        <v>71358.2</v>
      </c>
      <c r="F1153">
        <v>3404.26</v>
      </c>
      <c r="G1153">
        <v>6437.9</v>
      </c>
      <c r="H1153">
        <v>1976.61</v>
      </c>
      <c r="I1153">
        <v>5.9603999999999997E-2</v>
      </c>
      <c r="J1153">
        <v>0.95920700000000003</v>
      </c>
      <c r="K1153">
        <v>465</v>
      </c>
      <c r="L1153" t="s">
        <v>42</v>
      </c>
    </row>
    <row r="1154" spans="1:12" x14ac:dyDescent="0.25">
      <c r="A1154" t="s">
        <v>49</v>
      </c>
      <c r="B1154">
        <v>71911.399999999994</v>
      </c>
      <c r="C1154">
        <v>71793.8</v>
      </c>
      <c r="D1154">
        <v>71791.3</v>
      </c>
      <c r="E1154">
        <v>71729.600000000006</v>
      </c>
      <c r="F1154">
        <v>3377.85</v>
      </c>
      <c r="G1154">
        <v>6479.39</v>
      </c>
      <c r="H1154">
        <v>1979.28</v>
      </c>
      <c r="I1154">
        <v>5.3993899999999997E-2</v>
      </c>
      <c r="J1154">
        <v>0.95920099999999997</v>
      </c>
      <c r="K1154">
        <v>145</v>
      </c>
      <c r="L1154" t="s">
        <v>42</v>
      </c>
    </row>
    <row r="1155" spans="1:12" x14ac:dyDescent="0.25">
      <c r="A1155" t="s">
        <v>49</v>
      </c>
      <c r="B1155">
        <v>74139.399999999994</v>
      </c>
      <c r="C1155">
        <v>74009.8</v>
      </c>
      <c r="D1155">
        <v>74007.199999999997</v>
      </c>
      <c r="E1155">
        <v>73943.399999999994</v>
      </c>
      <c r="F1155">
        <v>3508.33</v>
      </c>
      <c r="G1155">
        <v>6575.78</v>
      </c>
      <c r="H1155">
        <v>2020.2</v>
      </c>
      <c r="I1155">
        <v>5.4004900000000002E-2</v>
      </c>
      <c r="J1155">
        <v>0.95819200000000004</v>
      </c>
      <c r="K1155">
        <v>0</v>
      </c>
      <c r="L1155" t="s">
        <v>42</v>
      </c>
    </row>
    <row r="1156" spans="1:12" x14ac:dyDescent="0.25">
      <c r="A1156" t="s">
        <v>49</v>
      </c>
      <c r="B1156">
        <v>73387.3</v>
      </c>
      <c r="C1156">
        <v>73271</v>
      </c>
      <c r="D1156">
        <v>73268.600000000006</v>
      </c>
      <c r="E1156">
        <v>73205.399999999994</v>
      </c>
      <c r="F1156">
        <v>3425.92</v>
      </c>
      <c r="G1156">
        <v>6603.18</v>
      </c>
      <c r="H1156">
        <v>1999.73</v>
      </c>
      <c r="I1156">
        <v>5.6381500000000001E-2</v>
      </c>
      <c r="J1156">
        <v>0.93646300000000005</v>
      </c>
      <c r="K1156">
        <v>501</v>
      </c>
      <c r="L1156" t="s">
        <v>42</v>
      </c>
    </row>
    <row r="1157" spans="1:12" x14ac:dyDescent="0.25">
      <c r="A1157" t="s">
        <v>49</v>
      </c>
      <c r="B1157">
        <v>75053.600000000006</v>
      </c>
      <c r="C1157">
        <v>74936.100000000006</v>
      </c>
      <c r="D1157">
        <v>74933.5</v>
      </c>
      <c r="E1157">
        <v>74869</v>
      </c>
      <c r="F1157">
        <v>3565.15</v>
      </c>
      <c r="G1157">
        <v>6700.2</v>
      </c>
      <c r="H1157">
        <v>2050.19</v>
      </c>
      <c r="I1157">
        <v>5.3912500000000002E-2</v>
      </c>
      <c r="J1157">
        <v>0.95814600000000005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73169.5</v>
      </c>
      <c r="C1158">
        <v>73054.100000000006</v>
      </c>
      <c r="D1158">
        <v>73051.600000000006</v>
      </c>
      <c r="E1158">
        <v>72988.899999999994</v>
      </c>
      <c r="F1158">
        <v>3423.71</v>
      </c>
      <c r="G1158">
        <v>6550.19</v>
      </c>
      <c r="H1158">
        <v>1998.55</v>
      </c>
      <c r="I1158">
        <v>5.4205700000000002E-2</v>
      </c>
      <c r="J1158">
        <v>0.95804400000000001</v>
      </c>
      <c r="K1158">
        <v>216</v>
      </c>
      <c r="L1158" t="s">
        <v>42</v>
      </c>
    </row>
    <row r="1159" spans="1:12" x14ac:dyDescent="0.25">
      <c r="A1159" t="s">
        <v>49</v>
      </c>
      <c r="B1159">
        <v>72893.600000000006</v>
      </c>
      <c r="C1159">
        <v>72778.100000000006</v>
      </c>
      <c r="D1159">
        <v>72775.600000000006</v>
      </c>
      <c r="E1159">
        <v>72712.899999999994</v>
      </c>
      <c r="F1159">
        <v>3472.68</v>
      </c>
      <c r="G1159">
        <v>6520.59</v>
      </c>
      <c r="H1159">
        <v>1990.99</v>
      </c>
      <c r="I1159">
        <v>5.4007300000000001E-2</v>
      </c>
      <c r="J1159">
        <v>0.95055100000000003</v>
      </c>
      <c r="K1159">
        <v>688</v>
      </c>
      <c r="L1159" t="s">
        <v>42</v>
      </c>
    </row>
    <row r="1160" spans="1:12" x14ac:dyDescent="0.25">
      <c r="A1160" t="s">
        <v>49</v>
      </c>
      <c r="B1160">
        <v>72974.5</v>
      </c>
      <c r="C1160">
        <v>72858</v>
      </c>
      <c r="D1160">
        <v>72855.600000000006</v>
      </c>
      <c r="E1160">
        <v>72792.800000000003</v>
      </c>
      <c r="F1160">
        <v>3420.22</v>
      </c>
      <c r="G1160">
        <v>6568.19</v>
      </c>
      <c r="H1160">
        <v>1997.52</v>
      </c>
      <c r="I1160">
        <v>5.3990400000000001E-2</v>
      </c>
      <c r="J1160">
        <v>0.93183199999999999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72461</v>
      </c>
      <c r="C1161">
        <v>72339</v>
      </c>
      <c r="D1161">
        <v>72336.5</v>
      </c>
      <c r="E1161">
        <v>72274</v>
      </c>
      <c r="F1161">
        <v>3450.96</v>
      </c>
      <c r="G1161">
        <v>6503.11</v>
      </c>
      <c r="H1161">
        <v>1978.53</v>
      </c>
      <c r="I1161">
        <v>5.4518400000000002E-2</v>
      </c>
      <c r="J1161">
        <v>0.93183300000000002</v>
      </c>
      <c r="K1161">
        <v>132</v>
      </c>
      <c r="L1161" t="s">
        <v>42</v>
      </c>
    </row>
    <row r="1162" spans="1:12" x14ac:dyDescent="0.25">
      <c r="A1162" t="s">
        <v>49</v>
      </c>
      <c r="B1162">
        <v>72540</v>
      </c>
      <c r="C1162">
        <v>72423.8</v>
      </c>
      <c r="D1162">
        <v>72421.3</v>
      </c>
      <c r="E1162">
        <v>72359</v>
      </c>
      <c r="F1162">
        <v>3407.28</v>
      </c>
      <c r="G1162">
        <v>6531.98</v>
      </c>
      <c r="H1162">
        <v>1979.8</v>
      </c>
      <c r="I1162">
        <v>3.15118E-2</v>
      </c>
      <c r="J1162">
        <v>0.95728199999999997</v>
      </c>
      <c r="K1162">
        <v>779</v>
      </c>
      <c r="L1162" t="s">
        <v>42</v>
      </c>
    </row>
    <row r="1163" spans="1:12" x14ac:dyDescent="0.25">
      <c r="A1163" t="s">
        <v>49</v>
      </c>
      <c r="B1163">
        <v>71852.100000000006</v>
      </c>
      <c r="C1163">
        <v>71731.399999999994</v>
      </c>
      <c r="D1163">
        <v>71729</v>
      </c>
      <c r="E1163">
        <v>71667.100000000006</v>
      </c>
      <c r="F1163">
        <v>3436.37</v>
      </c>
      <c r="G1163">
        <v>6421.87</v>
      </c>
      <c r="H1163">
        <v>1967.78</v>
      </c>
      <c r="I1163">
        <v>5.4113099999999997E-2</v>
      </c>
      <c r="J1163">
        <v>0.95504800000000001</v>
      </c>
      <c r="K1163">
        <v>585</v>
      </c>
      <c r="L1163" t="s">
        <v>42</v>
      </c>
    </row>
    <row r="1164" spans="1:12" x14ac:dyDescent="0.25">
      <c r="A1164" t="s">
        <v>49</v>
      </c>
      <c r="B1164">
        <v>71967.399999999994</v>
      </c>
      <c r="C1164">
        <v>71849.5</v>
      </c>
      <c r="D1164">
        <v>71847.100000000006</v>
      </c>
      <c r="E1164">
        <v>71785.2</v>
      </c>
      <c r="F1164">
        <v>3390.58</v>
      </c>
      <c r="G1164">
        <v>6476.09</v>
      </c>
      <c r="H1164">
        <v>1969.82</v>
      </c>
      <c r="I1164">
        <v>5.5270399999999997E-2</v>
      </c>
      <c r="J1164">
        <v>0.93762900000000005</v>
      </c>
      <c r="K1164">
        <v>0</v>
      </c>
      <c r="L1164" t="s">
        <v>42</v>
      </c>
    </row>
    <row r="1165" spans="1:12" x14ac:dyDescent="0.25">
      <c r="A1165" t="s">
        <v>49</v>
      </c>
      <c r="B1165">
        <v>72529.3</v>
      </c>
      <c r="C1165">
        <v>72406</v>
      </c>
      <c r="D1165">
        <v>72403.5</v>
      </c>
      <c r="E1165">
        <v>72340.899999999994</v>
      </c>
      <c r="F1165">
        <v>3447.21</v>
      </c>
      <c r="G1165">
        <v>6491.86</v>
      </c>
      <c r="H1165">
        <v>2010.92</v>
      </c>
      <c r="I1165">
        <v>4.3598900000000003E-2</v>
      </c>
      <c r="J1165">
        <v>0.95440400000000003</v>
      </c>
      <c r="K1165">
        <v>434</v>
      </c>
      <c r="L1165" t="s">
        <v>42</v>
      </c>
    </row>
    <row r="1166" spans="1:12" x14ac:dyDescent="0.25">
      <c r="A1166" t="s">
        <v>49</v>
      </c>
      <c r="B1166">
        <v>74248</v>
      </c>
      <c r="C1166">
        <v>74118.600000000006</v>
      </c>
      <c r="D1166">
        <v>74116.100000000006</v>
      </c>
      <c r="E1166">
        <v>74052.3</v>
      </c>
      <c r="F1166">
        <v>3460.34</v>
      </c>
      <c r="G1166">
        <v>6622.89</v>
      </c>
      <c r="H1166">
        <v>2029.33</v>
      </c>
      <c r="I1166">
        <v>5.4438899999999998E-2</v>
      </c>
      <c r="J1166">
        <v>0.943191</v>
      </c>
      <c r="K1166">
        <v>0</v>
      </c>
      <c r="L1166" t="s">
        <v>42</v>
      </c>
    </row>
    <row r="1167" spans="1:12" x14ac:dyDescent="0.25">
      <c r="A1167" t="s">
        <v>49</v>
      </c>
      <c r="B1167">
        <v>74043.8</v>
      </c>
      <c r="C1167">
        <v>73923.600000000006</v>
      </c>
      <c r="D1167">
        <v>73921.100000000006</v>
      </c>
      <c r="E1167">
        <v>73857.3</v>
      </c>
      <c r="F1167">
        <v>3522.57</v>
      </c>
      <c r="G1167">
        <v>6640.7</v>
      </c>
      <c r="H1167">
        <v>2018.44</v>
      </c>
      <c r="I1167">
        <v>5.4062600000000002E-2</v>
      </c>
      <c r="J1167">
        <v>0.95582999999999996</v>
      </c>
      <c r="K1167">
        <v>846</v>
      </c>
      <c r="L1167" t="s">
        <v>42</v>
      </c>
    </row>
    <row r="1168" spans="1:12" x14ac:dyDescent="0.25">
      <c r="A1168" t="s">
        <v>49</v>
      </c>
      <c r="B1168">
        <v>74112.5</v>
      </c>
      <c r="C1168">
        <v>73991.100000000006</v>
      </c>
      <c r="D1168">
        <v>73988.600000000006</v>
      </c>
      <c r="E1168">
        <v>73924.899999999994</v>
      </c>
      <c r="F1168">
        <v>3455.59</v>
      </c>
      <c r="G1168">
        <v>6630.92</v>
      </c>
      <c r="H1168">
        <v>2024.55</v>
      </c>
      <c r="I1168">
        <v>5.3909800000000001E-2</v>
      </c>
      <c r="J1168">
        <v>0.93319700000000005</v>
      </c>
      <c r="K1168">
        <v>422</v>
      </c>
      <c r="L1168" t="s">
        <v>42</v>
      </c>
    </row>
    <row r="1169" spans="1:25" x14ac:dyDescent="0.25">
      <c r="A1169" t="s">
        <v>49</v>
      </c>
      <c r="B1169">
        <v>74589.899999999994</v>
      </c>
      <c r="C1169">
        <v>74472.899999999994</v>
      </c>
      <c r="D1169">
        <v>74470.399999999994</v>
      </c>
      <c r="E1169">
        <v>74406</v>
      </c>
      <c r="F1169">
        <v>3532.88</v>
      </c>
      <c r="G1169">
        <v>6675.69</v>
      </c>
      <c r="H1169">
        <v>2035.65</v>
      </c>
      <c r="I1169">
        <v>5.3909600000000002E-2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49</v>
      </c>
      <c r="B1170">
        <v>73517.899999999994</v>
      </c>
      <c r="C1170">
        <v>73379.600000000006</v>
      </c>
      <c r="D1170">
        <v>73377</v>
      </c>
      <c r="E1170">
        <v>73313.899999999994</v>
      </c>
      <c r="F1170">
        <v>3441.81</v>
      </c>
      <c r="G1170">
        <v>6569.34</v>
      </c>
      <c r="H1170">
        <v>2025.23</v>
      </c>
      <c r="I1170">
        <v>5.3919399999999999E-2</v>
      </c>
      <c r="J1170">
        <v>0.95354399999999995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75201.5</v>
      </c>
      <c r="C1171">
        <v>75080.3</v>
      </c>
      <c r="D1171">
        <v>75077.600000000006</v>
      </c>
      <c r="E1171">
        <v>75013</v>
      </c>
      <c r="F1171">
        <v>3562.29</v>
      </c>
      <c r="G1171">
        <v>6701.33</v>
      </c>
      <c r="H1171">
        <v>2064.17</v>
      </c>
      <c r="I1171">
        <v>5.4994099999999997E-2</v>
      </c>
      <c r="J1171">
        <v>0.93183700000000003</v>
      </c>
      <c r="K1171">
        <v>184</v>
      </c>
      <c r="L1171" t="s">
        <v>42</v>
      </c>
    </row>
    <row r="1172" spans="1:25" x14ac:dyDescent="0.25">
      <c r="A1172" t="s">
        <v>49</v>
      </c>
      <c r="B1172">
        <v>73606.899999999994</v>
      </c>
      <c r="C1172">
        <v>73490.2</v>
      </c>
      <c r="D1172">
        <v>73487.7</v>
      </c>
      <c r="E1172">
        <v>73424.5</v>
      </c>
      <c r="F1172">
        <v>3449.69</v>
      </c>
      <c r="G1172">
        <v>6634.11</v>
      </c>
      <c r="H1172">
        <v>2004.46</v>
      </c>
      <c r="I1172">
        <v>5.3937899999999997E-2</v>
      </c>
      <c r="J1172">
        <v>0.93183499999999997</v>
      </c>
      <c r="K1172">
        <v>1093</v>
      </c>
      <c r="L1172" t="s">
        <v>42</v>
      </c>
    </row>
    <row r="1173" spans="1:25" x14ac:dyDescent="0.25">
      <c r="A1173" t="s">
        <v>49</v>
      </c>
      <c r="B1173">
        <v>72071.600000000006</v>
      </c>
      <c r="C1173">
        <v>71955.3</v>
      </c>
      <c r="D1173">
        <v>71952.899999999994</v>
      </c>
      <c r="E1173">
        <v>71890.8</v>
      </c>
      <c r="F1173">
        <v>3415.22</v>
      </c>
      <c r="G1173">
        <v>6453.54</v>
      </c>
      <c r="H1173">
        <v>1965.94</v>
      </c>
      <c r="I1173">
        <v>5.41559E-2</v>
      </c>
      <c r="J1173">
        <v>0.93183400000000005</v>
      </c>
      <c r="K1173">
        <v>543</v>
      </c>
      <c r="L1173" t="s">
        <v>42</v>
      </c>
    </row>
    <row r="1174" spans="1:25" x14ac:dyDescent="0.25">
      <c r="A1174" t="s">
        <v>49</v>
      </c>
      <c r="B1174">
        <v>72990.2</v>
      </c>
      <c r="C1174">
        <v>72874</v>
      </c>
      <c r="D1174">
        <v>72871.5</v>
      </c>
      <c r="E1174">
        <v>72808.800000000003</v>
      </c>
      <c r="F1174">
        <v>3428.51</v>
      </c>
      <c r="G1174">
        <v>6561.42</v>
      </c>
      <c r="H1174">
        <v>2023.33</v>
      </c>
      <c r="I1174">
        <v>5.3915499999999998E-2</v>
      </c>
      <c r="J1174">
        <v>0.93183700000000003</v>
      </c>
      <c r="K1174">
        <v>551</v>
      </c>
      <c r="L1174" t="s">
        <v>42</v>
      </c>
    </row>
    <row r="1175" spans="1:25" x14ac:dyDescent="0.25">
      <c r="A1175" t="s">
        <v>49</v>
      </c>
      <c r="B1175">
        <v>72469.7</v>
      </c>
      <c r="C1175">
        <v>72349.600000000006</v>
      </c>
      <c r="D1175">
        <v>72347.100000000006</v>
      </c>
      <c r="E1175">
        <v>72284.800000000003</v>
      </c>
      <c r="F1175">
        <v>3449.76</v>
      </c>
      <c r="G1175">
        <v>6529.45</v>
      </c>
      <c r="H1175">
        <v>2003.59</v>
      </c>
      <c r="I1175">
        <v>5.4126199999999999E-2</v>
      </c>
      <c r="J1175">
        <v>0.95886300000000002</v>
      </c>
      <c r="K1175">
        <v>714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72414.600000000006</v>
      </c>
      <c r="C1176">
        <v>72298.7</v>
      </c>
      <c r="D1176">
        <v>72296.3</v>
      </c>
      <c r="E1176">
        <v>72234.100000000006</v>
      </c>
      <c r="F1176">
        <v>3433.55</v>
      </c>
      <c r="G1176">
        <v>6473.38</v>
      </c>
      <c r="H1176">
        <v>1981.55</v>
      </c>
      <c r="I1176">
        <v>5.3918599999999997E-2</v>
      </c>
      <c r="J1176">
        <v>0.94317399999999996</v>
      </c>
      <c r="K1176">
        <v>471</v>
      </c>
      <c r="L1176" t="s">
        <v>42</v>
      </c>
      <c r="R1176">
        <f>AVERAGE(B1127:B1176)</f>
        <v>73072.433999999994</v>
      </c>
      <c r="S1176">
        <f>AVERAGE(C1127:C1176)</f>
        <v>72952.474000000017</v>
      </c>
      <c r="U1176">
        <f>_xlfn.VAR.P(B1127:B1176)</f>
        <v>811949.23544399976</v>
      </c>
      <c r="V1176">
        <f>_xlfn.VAR.P(C1127:C1176)</f>
        <v>811655.48992399976</v>
      </c>
      <c r="X1176">
        <f>1.96*SQRT(U1176)/50</f>
        <v>35.322424508414876</v>
      </c>
      <c r="Y1176">
        <f>1.96*SQRT(V1176)/50</f>
        <v>35.316034489121442</v>
      </c>
    </row>
    <row r="1177" spans="1:25" x14ac:dyDescent="0.25">
      <c r="A1177" t="s">
        <v>49</v>
      </c>
      <c r="B1177">
        <v>3653625.287459</v>
      </c>
      <c r="C1177" t="s">
        <v>36</v>
      </c>
    </row>
    <row r="1178" spans="1:25" x14ac:dyDescent="0.25">
      <c r="A1178" t="s">
        <v>68</v>
      </c>
      <c r="B1178">
        <v>66489.3</v>
      </c>
      <c r="C1178">
        <v>66488.899999999994</v>
      </c>
      <c r="D1178">
        <v>66486.399999999994</v>
      </c>
      <c r="E1178">
        <v>66425</v>
      </c>
      <c r="F1178">
        <v>3368.44</v>
      </c>
      <c r="G1178">
        <v>0</v>
      </c>
      <c r="H1178">
        <v>1962.67</v>
      </c>
      <c r="I1178">
        <v>5.3909499999999999E-2</v>
      </c>
      <c r="J1178">
        <v>0.93684699999999999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67802.5</v>
      </c>
      <c r="C1179">
        <v>67802.100000000006</v>
      </c>
      <c r="D1179">
        <v>67799.600000000006</v>
      </c>
      <c r="E1179">
        <v>67737.100000000006</v>
      </c>
      <c r="F1179">
        <v>3437.82</v>
      </c>
      <c r="G1179">
        <v>0</v>
      </c>
      <c r="H1179">
        <v>2028.83</v>
      </c>
      <c r="I1179">
        <v>3.6588000000000002E-2</v>
      </c>
      <c r="J1179">
        <v>0.931836</v>
      </c>
      <c r="K1179">
        <v>0</v>
      </c>
      <c r="L1179" t="s">
        <v>42</v>
      </c>
    </row>
    <row r="1180" spans="1:25" x14ac:dyDescent="0.25">
      <c r="A1180" t="s">
        <v>68</v>
      </c>
      <c r="B1180">
        <v>67171.3</v>
      </c>
      <c r="C1180">
        <v>67170.899999999994</v>
      </c>
      <c r="D1180">
        <v>67168.399999999994</v>
      </c>
      <c r="E1180">
        <v>67106.600000000006</v>
      </c>
      <c r="F1180">
        <v>3406.69</v>
      </c>
      <c r="G1180">
        <v>0</v>
      </c>
      <c r="H1180">
        <v>1997.32</v>
      </c>
      <c r="I1180">
        <v>5.4096600000000002E-2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68197</v>
      </c>
      <c r="C1181">
        <v>68196.600000000006</v>
      </c>
      <c r="D1181">
        <v>68194.100000000006</v>
      </c>
      <c r="E1181">
        <v>68131.3</v>
      </c>
      <c r="F1181">
        <v>3464.96</v>
      </c>
      <c r="G1181">
        <v>0</v>
      </c>
      <c r="H1181">
        <v>2011.51</v>
      </c>
      <c r="I1181">
        <v>5.42353E-2</v>
      </c>
      <c r="J1181">
        <v>0.95623899999999995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67566.100000000006</v>
      </c>
      <c r="C1182">
        <v>67565.600000000006</v>
      </c>
      <c r="D1182">
        <v>67563.199999999997</v>
      </c>
      <c r="E1182">
        <v>67500.800000000003</v>
      </c>
      <c r="F1182">
        <v>3434.29</v>
      </c>
      <c r="G1182">
        <v>0</v>
      </c>
      <c r="H1182">
        <v>2007.63</v>
      </c>
      <c r="I1182">
        <v>5.3912500000000002E-2</v>
      </c>
      <c r="J1182">
        <v>0.952843</v>
      </c>
      <c r="K1182">
        <v>0</v>
      </c>
      <c r="L1182" t="s">
        <v>42</v>
      </c>
    </row>
    <row r="1183" spans="1:25" x14ac:dyDescent="0.25">
      <c r="A1183" t="s">
        <v>68</v>
      </c>
      <c r="B1183">
        <v>66970.5</v>
      </c>
      <c r="C1183">
        <v>66970</v>
      </c>
      <c r="D1183">
        <v>66967.600000000006</v>
      </c>
      <c r="E1183">
        <v>66905.899999999994</v>
      </c>
      <c r="F1183">
        <v>3421.07</v>
      </c>
      <c r="G1183">
        <v>0</v>
      </c>
      <c r="H1183">
        <v>1986.42</v>
      </c>
      <c r="I1183">
        <v>5.4038200000000002E-2</v>
      </c>
      <c r="J1183">
        <v>0.958866</v>
      </c>
      <c r="K1183">
        <v>0</v>
      </c>
      <c r="L1183" t="s">
        <v>42</v>
      </c>
    </row>
    <row r="1184" spans="1:25" x14ac:dyDescent="0.25">
      <c r="A1184" t="s">
        <v>68</v>
      </c>
      <c r="B1184">
        <v>67772.3</v>
      </c>
      <c r="C1184">
        <v>67771.899999999994</v>
      </c>
      <c r="D1184">
        <v>67769.399999999994</v>
      </c>
      <c r="E1184">
        <v>67706.899999999994</v>
      </c>
      <c r="F1184">
        <v>3459.87</v>
      </c>
      <c r="G1184">
        <v>0</v>
      </c>
      <c r="H1184">
        <v>2005.91</v>
      </c>
      <c r="I1184">
        <v>5.3918000000000001E-2</v>
      </c>
      <c r="J1184">
        <v>0.95902600000000005</v>
      </c>
      <c r="K1184">
        <v>0</v>
      </c>
      <c r="L1184" t="s">
        <v>42</v>
      </c>
    </row>
    <row r="1185" spans="1:12" x14ac:dyDescent="0.25">
      <c r="A1185" t="s">
        <v>68</v>
      </c>
      <c r="B1185">
        <v>69488.5</v>
      </c>
      <c r="C1185">
        <v>69488.100000000006</v>
      </c>
      <c r="D1185">
        <v>69485.5</v>
      </c>
      <c r="E1185">
        <v>69421.3</v>
      </c>
      <c r="F1185">
        <v>3509.27</v>
      </c>
      <c r="G1185">
        <v>0</v>
      </c>
      <c r="H1185">
        <v>2051.6999999999998</v>
      </c>
      <c r="I1185">
        <v>5.4799100000000003E-2</v>
      </c>
      <c r="J1185">
        <v>0.931836</v>
      </c>
      <c r="K1185">
        <v>0</v>
      </c>
      <c r="L1185" t="s">
        <v>42</v>
      </c>
    </row>
    <row r="1186" spans="1:12" x14ac:dyDescent="0.25">
      <c r="A1186" t="s">
        <v>68</v>
      </c>
      <c r="B1186">
        <v>68365.5</v>
      </c>
      <c r="C1186">
        <v>68365.100000000006</v>
      </c>
      <c r="D1186">
        <v>68362.600000000006</v>
      </c>
      <c r="E1186">
        <v>68299.600000000006</v>
      </c>
      <c r="F1186">
        <v>3473.52</v>
      </c>
      <c r="G1186">
        <v>0</v>
      </c>
      <c r="H1186">
        <v>2033.88</v>
      </c>
      <c r="I1186">
        <v>5.3912300000000003E-2</v>
      </c>
      <c r="J1186">
        <v>0.94316</v>
      </c>
      <c r="K1186">
        <v>0</v>
      </c>
      <c r="L1186" t="s">
        <v>42</v>
      </c>
    </row>
    <row r="1187" spans="1:12" x14ac:dyDescent="0.25">
      <c r="A1187" t="s">
        <v>68</v>
      </c>
      <c r="B1187">
        <v>67691.199999999997</v>
      </c>
      <c r="C1187">
        <v>67690.8</v>
      </c>
      <c r="D1187">
        <v>67688.399999999994</v>
      </c>
      <c r="E1187">
        <v>67625.899999999994</v>
      </c>
      <c r="F1187">
        <v>3437.05</v>
      </c>
      <c r="G1187">
        <v>0</v>
      </c>
      <c r="H1187">
        <v>1997.52</v>
      </c>
      <c r="I1187">
        <v>5.4131699999999998E-2</v>
      </c>
      <c r="J1187">
        <v>0.95276099999999997</v>
      </c>
      <c r="K1187">
        <v>0</v>
      </c>
      <c r="L1187" t="s">
        <v>42</v>
      </c>
    </row>
    <row r="1188" spans="1:12" x14ac:dyDescent="0.25">
      <c r="A1188" t="s">
        <v>68</v>
      </c>
      <c r="B1188">
        <v>67834.5</v>
      </c>
      <c r="C1188">
        <v>67834.100000000006</v>
      </c>
      <c r="D1188">
        <v>67831.600000000006</v>
      </c>
      <c r="E1188">
        <v>67769.100000000006</v>
      </c>
      <c r="F1188">
        <v>3439.99</v>
      </c>
      <c r="G1188">
        <v>0</v>
      </c>
      <c r="H1188">
        <v>2009.52</v>
      </c>
      <c r="I1188">
        <v>5.39134E-2</v>
      </c>
      <c r="J1188">
        <v>0.93182799999999999</v>
      </c>
      <c r="K1188">
        <v>0</v>
      </c>
      <c r="L1188" t="s">
        <v>42</v>
      </c>
    </row>
    <row r="1189" spans="1:12" x14ac:dyDescent="0.25">
      <c r="A1189" t="s">
        <v>68</v>
      </c>
      <c r="B1189">
        <v>67710.3</v>
      </c>
      <c r="C1189">
        <v>67709.899999999994</v>
      </c>
      <c r="D1189">
        <v>67707.399999999994</v>
      </c>
      <c r="E1189">
        <v>67645</v>
      </c>
      <c r="F1189">
        <v>3436.05</v>
      </c>
      <c r="G1189">
        <v>0</v>
      </c>
      <c r="H1189">
        <v>2005.74</v>
      </c>
      <c r="I1189">
        <v>5.3921700000000003E-2</v>
      </c>
      <c r="J1189">
        <v>0.95461300000000004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68706.5</v>
      </c>
      <c r="C1190">
        <v>68706.100000000006</v>
      </c>
      <c r="D1190">
        <v>68703.600000000006</v>
      </c>
      <c r="E1190">
        <v>68640.5</v>
      </c>
      <c r="F1190">
        <v>3524.4</v>
      </c>
      <c r="G1190">
        <v>0</v>
      </c>
      <c r="H1190">
        <v>2036.64</v>
      </c>
      <c r="I1190">
        <v>5.391E-2</v>
      </c>
      <c r="J1190">
        <v>0.95748800000000001</v>
      </c>
      <c r="K1190">
        <v>0</v>
      </c>
      <c r="L1190" t="s">
        <v>42</v>
      </c>
    </row>
    <row r="1191" spans="1:12" x14ac:dyDescent="0.25">
      <c r="A1191" t="s">
        <v>68</v>
      </c>
      <c r="B1191">
        <v>68011.5</v>
      </c>
      <c r="C1191">
        <v>68011</v>
      </c>
      <c r="D1191">
        <v>68008.5</v>
      </c>
      <c r="E1191">
        <v>67945.7</v>
      </c>
      <c r="F1191">
        <v>3457.52</v>
      </c>
      <c r="G1191">
        <v>0</v>
      </c>
      <c r="H1191">
        <v>2023.92</v>
      </c>
      <c r="I1191">
        <v>5.4880100000000001E-2</v>
      </c>
      <c r="J1191">
        <v>0.95921400000000001</v>
      </c>
      <c r="K1191">
        <v>0</v>
      </c>
      <c r="L1191" t="s">
        <v>42</v>
      </c>
    </row>
    <row r="1192" spans="1:12" x14ac:dyDescent="0.25">
      <c r="A1192" t="s">
        <v>68</v>
      </c>
      <c r="B1192">
        <v>67364.899999999994</v>
      </c>
      <c r="C1192">
        <v>67364.5</v>
      </c>
      <c r="D1192">
        <v>67361.899999999994</v>
      </c>
      <c r="E1192">
        <v>67299.899999999994</v>
      </c>
      <c r="F1192">
        <v>3424.06</v>
      </c>
      <c r="G1192">
        <v>0</v>
      </c>
      <c r="H1192">
        <v>2024.36</v>
      </c>
      <c r="I1192">
        <v>5.3912000000000002E-2</v>
      </c>
      <c r="J1192">
        <v>0.958951</v>
      </c>
      <c r="K1192">
        <v>0</v>
      </c>
      <c r="L1192" t="s">
        <v>42</v>
      </c>
    </row>
    <row r="1193" spans="1:12" x14ac:dyDescent="0.25">
      <c r="A1193" t="s">
        <v>68</v>
      </c>
      <c r="B1193">
        <v>66400.899999999994</v>
      </c>
      <c r="C1193">
        <v>66400.5</v>
      </c>
      <c r="D1193">
        <v>66398</v>
      </c>
      <c r="E1193">
        <v>66336.899999999994</v>
      </c>
      <c r="F1193">
        <v>3388.34</v>
      </c>
      <c r="G1193">
        <v>0</v>
      </c>
      <c r="H1193">
        <v>1962.26</v>
      </c>
      <c r="I1193">
        <v>5.4203399999999999E-2</v>
      </c>
      <c r="J1193">
        <v>0.94906199999999996</v>
      </c>
      <c r="K1193">
        <v>0</v>
      </c>
      <c r="L1193" t="s">
        <v>42</v>
      </c>
    </row>
    <row r="1194" spans="1:12" x14ac:dyDescent="0.25">
      <c r="A1194" t="s">
        <v>68</v>
      </c>
      <c r="B1194">
        <v>68096.7</v>
      </c>
      <c r="C1194">
        <v>68096.3</v>
      </c>
      <c r="D1194">
        <v>68093.8</v>
      </c>
      <c r="E1194">
        <v>68031.100000000006</v>
      </c>
      <c r="F1194">
        <v>3474.31</v>
      </c>
      <c r="G1194">
        <v>0</v>
      </c>
      <c r="H1194">
        <v>2008.9</v>
      </c>
      <c r="I1194">
        <v>5.3963400000000002E-2</v>
      </c>
      <c r="J1194">
        <v>0.93182900000000002</v>
      </c>
      <c r="K1194">
        <v>0</v>
      </c>
      <c r="L1194" t="s">
        <v>42</v>
      </c>
    </row>
    <row r="1195" spans="1:12" x14ac:dyDescent="0.25">
      <c r="A1195" t="s">
        <v>68</v>
      </c>
      <c r="B1195">
        <v>68945.8</v>
      </c>
      <c r="C1195">
        <v>68945.399999999994</v>
      </c>
      <c r="D1195">
        <v>68942.8</v>
      </c>
      <c r="E1195">
        <v>68879.399999999994</v>
      </c>
      <c r="F1195">
        <v>3489.84</v>
      </c>
      <c r="G1195">
        <v>0</v>
      </c>
      <c r="H1195">
        <v>2031.6</v>
      </c>
      <c r="I1195">
        <v>5.56952E-2</v>
      </c>
      <c r="J1195">
        <v>0.93181499999999995</v>
      </c>
      <c r="K1195">
        <v>0</v>
      </c>
      <c r="L1195" t="s">
        <v>42</v>
      </c>
    </row>
    <row r="1196" spans="1:12" x14ac:dyDescent="0.25">
      <c r="A1196" t="s">
        <v>68</v>
      </c>
      <c r="B1196">
        <v>66513</v>
      </c>
      <c r="C1196">
        <v>66512.5</v>
      </c>
      <c r="D1196">
        <v>66510</v>
      </c>
      <c r="E1196">
        <v>66448.7</v>
      </c>
      <c r="F1196">
        <v>3383.41</v>
      </c>
      <c r="G1196">
        <v>0</v>
      </c>
      <c r="H1196">
        <v>1963.84</v>
      </c>
      <c r="I1196">
        <v>2.95914E-2</v>
      </c>
      <c r="J1196">
        <v>0.93300899999999998</v>
      </c>
      <c r="K1196">
        <v>0</v>
      </c>
      <c r="L1196" t="s">
        <v>42</v>
      </c>
    </row>
    <row r="1197" spans="1:12" x14ac:dyDescent="0.25">
      <c r="A1197" t="s">
        <v>68</v>
      </c>
      <c r="B1197">
        <v>68525.2</v>
      </c>
      <c r="C1197">
        <v>68524.7</v>
      </c>
      <c r="D1197">
        <v>68522.2</v>
      </c>
      <c r="E1197">
        <v>68459</v>
      </c>
      <c r="F1197">
        <v>3490.32</v>
      </c>
      <c r="G1197">
        <v>0</v>
      </c>
      <c r="H1197">
        <v>2047.22</v>
      </c>
      <c r="I1197">
        <v>5.3909699999999998E-2</v>
      </c>
      <c r="J1197">
        <v>0.93180799999999997</v>
      </c>
      <c r="K1197">
        <v>0</v>
      </c>
      <c r="L1197" t="s">
        <v>42</v>
      </c>
    </row>
    <row r="1198" spans="1:12" x14ac:dyDescent="0.25">
      <c r="A1198" t="s">
        <v>68</v>
      </c>
      <c r="B1198">
        <v>68197.600000000006</v>
      </c>
      <c r="C1198">
        <v>68197.2</v>
      </c>
      <c r="D1198">
        <v>68194.600000000006</v>
      </c>
      <c r="E1198">
        <v>68131.8</v>
      </c>
      <c r="F1198">
        <v>3483.58</v>
      </c>
      <c r="G1198">
        <v>0</v>
      </c>
      <c r="H1198">
        <v>2012.71</v>
      </c>
      <c r="I1198">
        <v>5.4317600000000001E-2</v>
      </c>
      <c r="J1198">
        <v>0.95044099999999998</v>
      </c>
      <c r="K1198">
        <v>0</v>
      </c>
      <c r="L1198" t="s">
        <v>42</v>
      </c>
    </row>
    <row r="1199" spans="1:12" x14ac:dyDescent="0.25">
      <c r="A1199" t="s">
        <v>68</v>
      </c>
      <c r="B1199">
        <v>67558.100000000006</v>
      </c>
      <c r="C1199">
        <v>67557.7</v>
      </c>
      <c r="D1199">
        <v>67555.100000000006</v>
      </c>
      <c r="E1199">
        <v>67492.800000000003</v>
      </c>
      <c r="F1199">
        <v>3438.43</v>
      </c>
      <c r="G1199">
        <v>0</v>
      </c>
      <c r="H1199">
        <v>1992.63</v>
      </c>
      <c r="I1199">
        <v>5.3955400000000001E-2</v>
      </c>
      <c r="J1199">
        <v>0.95113800000000004</v>
      </c>
      <c r="K1199">
        <v>0</v>
      </c>
      <c r="L1199" t="s">
        <v>42</v>
      </c>
    </row>
    <row r="1200" spans="1:12" x14ac:dyDescent="0.25">
      <c r="A1200" t="s">
        <v>68</v>
      </c>
      <c r="B1200">
        <v>67354.100000000006</v>
      </c>
      <c r="C1200">
        <v>67353.600000000006</v>
      </c>
      <c r="D1200">
        <v>67351.199999999997</v>
      </c>
      <c r="E1200">
        <v>67289.100000000006</v>
      </c>
      <c r="F1200">
        <v>3435.28</v>
      </c>
      <c r="G1200">
        <v>0</v>
      </c>
      <c r="H1200">
        <v>1998.91</v>
      </c>
      <c r="I1200">
        <v>5.4092599999999998E-2</v>
      </c>
      <c r="J1200">
        <v>0.931836</v>
      </c>
      <c r="K1200">
        <v>0</v>
      </c>
      <c r="L1200" t="s">
        <v>42</v>
      </c>
    </row>
    <row r="1201" spans="1:12" x14ac:dyDescent="0.25">
      <c r="A1201" t="s">
        <v>68</v>
      </c>
      <c r="B1201">
        <v>68982.600000000006</v>
      </c>
      <c r="C1201">
        <v>68982.2</v>
      </c>
      <c r="D1201">
        <v>68979.600000000006</v>
      </c>
      <c r="E1201">
        <v>68916</v>
      </c>
      <c r="F1201">
        <v>3513.32</v>
      </c>
      <c r="G1201">
        <v>0</v>
      </c>
      <c r="H1201">
        <v>2056.9699999999998</v>
      </c>
      <c r="I1201">
        <v>5.4108799999999999E-2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67748.399999999994</v>
      </c>
      <c r="C1202">
        <v>67748</v>
      </c>
      <c r="D1202">
        <v>67745.5</v>
      </c>
      <c r="E1202">
        <v>67683.100000000006</v>
      </c>
      <c r="F1202">
        <v>3458.8</v>
      </c>
      <c r="G1202">
        <v>0</v>
      </c>
      <c r="H1202">
        <v>2014.46</v>
      </c>
      <c r="I1202">
        <v>5.391E-2</v>
      </c>
      <c r="J1202">
        <v>0.95843299999999998</v>
      </c>
      <c r="K1202">
        <v>0</v>
      </c>
      <c r="L1202" t="s">
        <v>42</v>
      </c>
    </row>
    <row r="1203" spans="1:12" x14ac:dyDescent="0.25">
      <c r="A1203" t="s">
        <v>68</v>
      </c>
      <c r="B1203">
        <v>66582.899999999994</v>
      </c>
      <c r="C1203">
        <v>66582.5</v>
      </c>
      <c r="D1203">
        <v>66580</v>
      </c>
      <c r="E1203">
        <v>66518.5</v>
      </c>
      <c r="F1203">
        <v>3388.2</v>
      </c>
      <c r="G1203">
        <v>0</v>
      </c>
      <c r="H1203">
        <v>1975.85</v>
      </c>
      <c r="I1203">
        <v>5.3912399999999999E-2</v>
      </c>
      <c r="J1203">
        <v>0.93181999999999998</v>
      </c>
      <c r="K1203">
        <v>0</v>
      </c>
      <c r="L1203" t="s">
        <v>42</v>
      </c>
    </row>
    <row r="1204" spans="1:12" x14ac:dyDescent="0.25">
      <c r="A1204" t="s">
        <v>68</v>
      </c>
      <c r="B1204">
        <v>68176.399999999994</v>
      </c>
      <c r="C1204">
        <v>68175.899999999994</v>
      </c>
      <c r="D1204">
        <v>68173.399999999994</v>
      </c>
      <c r="E1204">
        <v>68110.7</v>
      </c>
      <c r="F1204">
        <v>3484.79</v>
      </c>
      <c r="G1204">
        <v>0</v>
      </c>
      <c r="H1204">
        <v>2042.47</v>
      </c>
      <c r="I1204">
        <v>5.5815200000000002E-2</v>
      </c>
      <c r="J1204">
        <v>0.93180499999999999</v>
      </c>
      <c r="K1204">
        <v>0</v>
      </c>
      <c r="L1204" t="s">
        <v>42</v>
      </c>
    </row>
    <row r="1205" spans="1:12" x14ac:dyDescent="0.25">
      <c r="A1205" t="s">
        <v>68</v>
      </c>
      <c r="B1205">
        <v>68714</v>
      </c>
      <c r="C1205">
        <v>68713.5</v>
      </c>
      <c r="D1205">
        <v>68710.899999999994</v>
      </c>
      <c r="E1205">
        <v>68647.7</v>
      </c>
      <c r="F1205">
        <v>3511.6</v>
      </c>
      <c r="G1205">
        <v>0</v>
      </c>
      <c r="H1205">
        <v>2032.24</v>
      </c>
      <c r="I1205">
        <v>5.4260599999999999E-2</v>
      </c>
      <c r="J1205">
        <v>0.947994</v>
      </c>
      <c r="K1205">
        <v>0</v>
      </c>
      <c r="L1205" t="s">
        <v>42</v>
      </c>
    </row>
    <row r="1206" spans="1:12" x14ac:dyDescent="0.25">
      <c r="A1206" t="s">
        <v>68</v>
      </c>
      <c r="B1206">
        <v>68387.7</v>
      </c>
      <c r="C1206">
        <v>68387.199999999997</v>
      </c>
      <c r="D1206">
        <v>68384.7</v>
      </c>
      <c r="E1206">
        <v>68321.8</v>
      </c>
      <c r="F1206">
        <v>3453.7</v>
      </c>
      <c r="G1206">
        <v>0</v>
      </c>
      <c r="H1206">
        <v>2031.94</v>
      </c>
      <c r="I1206">
        <v>5.3911100000000003E-2</v>
      </c>
      <c r="J1206">
        <v>0.93179699999999999</v>
      </c>
      <c r="K1206">
        <v>0</v>
      </c>
      <c r="L1206" t="s">
        <v>42</v>
      </c>
    </row>
    <row r="1207" spans="1:12" x14ac:dyDescent="0.25">
      <c r="A1207" t="s">
        <v>68</v>
      </c>
      <c r="B1207">
        <v>68781.8</v>
      </c>
      <c r="C1207">
        <v>68781.399999999994</v>
      </c>
      <c r="D1207">
        <v>68779</v>
      </c>
      <c r="E1207">
        <v>68715.5</v>
      </c>
      <c r="F1207">
        <v>3504.63</v>
      </c>
      <c r="G1207">
        <v>0</v>
      </c>
      <c r="H1207">
        <v>2031.65</v>
      </c>
      <c r="I1207">
        <v>5.7653799999999998E-2</v>
      </c>
      <c r="J1207">
        <v>0.95902299999999996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70116.3</v>
      </c>
      <c r="C1208">
        <v>70115.899999999994</v>
      </c>
      <c r="D1208">
        <v>70113.399999999994</v>
      </c>
      <c r="E1208">
        <v>70048.899999999994</v>
      </c>
      <c r="F1208">
        <v>3538.13</v>
      </c>
      <c r="G1208">
        <v>0</v>
      </c>
      <c r="H1208">
        <v>2080.16</v>
      </c>
      <c r="I1208">
        <v>5.4315599999999999E-2</v>
      </c>
      <c r="J1208">
        <v>0.94997900000000002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67140</v>
      </c>
      <c r="C1209">
        <v>67139.600000000006</v>
      </c>
      <c r="D1209">
        <v>67137.100000000006</v>
      </c>
      <c r="E1209">
        <v>67075.100000000006</v>
      </c>
      <c r="F1209">
        <v>3394.4</v>
      </c>
      <c r="G1209">
        <v>0</v>
      </c>
      <c r="H1209">
        <v>1985.46</v>
      </c>
      <c r="I1209">
        <v>5.4390300000000003E-2</v>
      </c>
      <c r="J1209">
        <v>0.93182699999999996</v>
      </c>
      <c r="K1209">
        <v>0</v>
      </c>
      <c r="L1209" t="s">
        <v>42</v>
      </c>
    </row>
    <row r="1210" spans="1:12" x14ac:dyDescent="0.25">
      <c r="A1210" t="s">
        <v>68</v>
      </c>
      <c r="B1210">
        <v>67244</v>
      </c>
      <c r="C1210">
        <v>67243.600000000006</v>
      </c>
      <c r="D1210">
        <v>67241.100000000006</v>
      </c>
      <c r="E1210">
        <v>67179.100000000006</v>
      </c>
      <c r="F1210">
        <v>3401.52</v>
      </c>
      <c r="G1210">
        <v>0</v>
      </c>
      <c r="H1210">
        <v>1983.17</v>
      </c>
      <c r="I1210">
        <v>5.4226000000000003E-2</v>
      </c>
      <c r="J1210">
        <v>0.95911500000000005</v>
      </c>
      <c r="K1210">
        <v>0</v>
      </c>
      <c r="L1210" t="s">
        <v>42</v>
      </c>
    </row>
    <row r="1211" spans="1:12" x14ac:dyDescent="0.25">
      <c r="A1211" t="s">
        <v>68</v>
      </c>
      <c r="B1211">
        <v>67683.600000000006</v>
      </c>
      <c r="C1211">
        <v>67683.199999999997</v>
      </c>
      <c r="D1211">
        <v>67680.600000000006</v>
      </c>
      <c r="E1211">
        <v>67618.3</v>
      </c>
      <c r="F1211">
        <v>3439.16</v>
      </c>
      <c r="G1211">
        <v>0</v>
      </c>
      <c r="H1211">
        <v>1996.19</v>
      </c>
      <c r="I1211">
        <v>5.4830999999999998E-2</v>
      </c>
      <c r="J1211">
        <v>0.94237499999999996</v>
      </c>
      <c r="K1211">
        <v>0</v>
      </c>
      <c r="L1211" t="s">
        <v>42</v>
      </c>
    </row>
    <row r="1212" spans="1:12" x14ac:dyDescent="0.25">
      <c r="A1212" t="s">
        <v>68</v>
      </c>
      <c r="B1212">
        <v>67734.2</v>
      </c>
      <c r="C1212">
        <v>67733.8</v>
      </c>
      <c r="D1212">
        <v>67731.199999999997</v>
      </c>
      <c r="E1212">
        <v>67668.7</v>
      </c>
      <c r="F1212">
        <v>3456.74</v>
      </c>
      <c r="G1212">
        <v>0</v>
      </c>
      <c r="H1212">
        <v>2015.08</v>
      </c>
      <c r="I1212">
        <v>5.4097699999999999E-2</v>
      </c>
      <c r="J1212">
        <v>0.931836</v>
      </c>
      <c r="K1212">
        <v>0</v>
      </c>
      <c r="L1212" t="s">
        <v>42</v>
      </c>
    </row>
    <row r="1213" spans="1:12" x14ac:dyDescent="0.25">
      <c r="A1213" t="s">
        <v>68</v>
      </c>
      <c r="B1213">
        <v>69500.899999999994</v>
      </c>
      <c r="C1213">
        <v>69500.5</v>
      </c>
      <c r="D1213">
        <v>69498</v>
      </c>
      <c r="E1213">
        <v>69434</v>
      </c>
      <c r="F1213">
        <v>3525.3</v>
      </c>
      <c r="G1213">
        <v>0</v>
      </c>
      <c r="H1213">
        <v>2060.17</v>
      </c>
      <c r="I1213">
        <v>5.3942799999999999E-2</v>
      </c>
      <c r="J1213">
        <v>0.93181199999999997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67581</v>
      </c>
      <c r="C1214">
        <v>67580.600000000006</v>
      </c>
      <c r="D1214">
        <v>67578.2</v>
      </c>
      <c r="E1214">
        <v>67515.8</v>
      </c>
      <c r="F1214">
        <v>3437.8</v>
      </c>
      <c r="G1214">
        <v>0</v>
      </c>
      <c r="H1214">
        <v>2000.79</v>
      </c>
      <c r="I1214">
        <v>5.3910300000000001E-2</v>
      </c>
      <c r="J1214">
        <v>0.93181400000000003</v>
      </c>
      <c r="K1214">
        <v>0</v>
      </c>
      <c r="L1214" t="s">
        <v>42</v>
      </c>
    </row>
    <row r="1215" spans="1:12" x14ac:dyDescent="0.25">
      <c r="A1215" t="s">
        <v>68</v>
      </c>
      <c r="B1215">
        <v>67912.7</v>
      </c>
      <c r="C1215">
        <v>67912.3</v>
      </c>
      <c r="D1215">
        <v>67909.8</v>
      </c>
      <c r="E1215">
        <v>67847.100000000006</v>
      </c>
      <c r="F1215">
        <v>3432.16</v>
      </c>
      <c r="G1215">
        <v>0</v>
      </c>
      <c r="H1215">
        <v>2011.33</v>
      </c>
      <c r="I1215">
        <v>5.3950100000000001E-2</v>
      </c>
      <c r="J1215">
        <v>0.952712</v>
      </c>
      <c r="K1215">
        <v>0</v>
      </c>
      <c r="L1215" t="s">
        <v>42</v>
      </c>
    </row>
    <row r="1216" spans="1:12" x14ac:dyDescent="0.25">
      <c r="A1216" t="s">
        <v>68</v>
      </c>
      <c r="B1216">
        <v>67593.399999999994</v>
      </c>
      <c r="C1216">
        <v>67593</v>
      </c>
      <c r="D1216">
        <v>67590.399999999994</v>
      </c>
      <c r="E1216">
        <v>67528.100000000006</v>
      </c>
      <c r="F1216">
        <v>3442.56</v>
      </c>
      <c r="G1216">
        <v>0</v>
      </c>
      <c r="H1216">
        <v>1995.34</v>
      </c>
      <c r="I1216">
        <v>5.91654E-2</v>
      </c>
      <c r="J1216">
        <v>0.95694500000000005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68202</v>
      </c>
      <c r="C1217">
        <v>68201.600000000006</v>
      </c>
      <c r="D1217">
        <v>68199.100000000006</v>
      </c>
      <c r="E1217">
        <v>68136.100000000006</v>
      </c>
      <c r="F1217">
        <v>3469.48</v>
      </c>
      <c r="G1217">
        <v>0</v>
      </c>
      <c r="H1217">
        <v>2008.52</v>
      </c>
      <c r="I1217">
        <v>5.9552099999999997E-2</v>
      </c>
      <c r="J1217">
        <v>0.93833</v>
      </c>
      <c r="K1217">
        <v>0</v>
      </c>
      <c r="L1217" t="s">
        <v>42</v>
      </c>
    </row>
    <row r="1218" spans="1:25" x14ac:dyDescent="0.25">
      <c r="A1218" t="s">
        <v>68</v>
      </c>
      <c r="B1218">
        <v>68544.3</v>
      </c>
      <c r="C1218">
        <v>68543.899999999994</v>
      </c>
      <c r="D1218">
        <v>68541.399999999994</v>
      </c>
      <c r="E1218">
        <v>68478.2</v>
      </c>
      <c r="F1218">
        <v>3487.05</v>
      </c>
      <c r="G1218">
        <v>0</v>
      </c>
      <c r="H1218">
        <v>2029.99</v>
      </c>
      <c r="I1218">
        <v>5.6821799999999999E-2</v>
      </c>
      <c r="J1218">
        <v>0.93181199999999997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68248.2</v>
      </c>
      <c r="C1219">
        <v>68247.8</v>
      </c>
      <c r="D1219">
        <v>68245.3</v>
      </c>
      <c r="E1219">
        <v>68182.399999999994</v>
      </c>
      <c r="F1219">
        <v>3491.46</v>
      </c>
      <c r="G1219">
        <v>0</v>
      </c>
      <c r="H1219">
        <v>2043.64</v>
      </c>
      <c r="I1219">
        <v>5.4518700000000003E-2</v>
      </c>
      <c r="J1219">
        <v>0.95793899999999998</v>
      </c>
      <c r="K1219">
        <v>0</v>
      </c>
      <c r="L1219" t="s">
        <v>42</v>
      </c>
    </row>
    <row r="1220" spans="1:25" x14ac:dyDescent="0.25">
      <c r="A1220" t="s">
        <v>68</v>
      </c>
      <c r="B1220">
        <v>68199.8</v>
      </c>
      <c r="C1220">
        <v>68199.399999999994</v>
      </c>
      <c r="D1220">
        <v>68196.899999999994</v>
      </c>
      <c r="E1220">
        <v>68134.100000000006</v>
      </c>
      <c r="F1220">
        <v>3454.92</v>
      </c>
      <c r="G1220">
        <v>0</v>
      </c>
      <c r="H1220">
        <v>2038.58</v>
      </c>
      <c r="I1220">
        <v>5.3910699999999999E-2</v>
      </c>
      <c r="J1220">
        <v>0.93183400000000005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66682.100000000006</v>
      </c>
      <c r="C1221">
        <v>66681.7</v>
      </c>
      <c r="D1221">
        <v>66679.199999999997</v>
      </c>
      <c r="E1221">
        <v>66617.8</v>
      </c>
      <c r="F1221">
        <v>3391.77</v>
      </c>
      <c r="G1221">
        <v>0</v>
      </c>
      <c r="H1221">
        <v>1967.51</v>
      </c>
      <c r="I1221">
        <v>5.3909600000000002E-2</v>
      </c>
      <c r="J1221">
        <v>0.93181000000000003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67151.5</v>
      </c>
      <c r="C1222">
        <v>67151.100000000006</v>
      </c>
      <c r="D1222">
        <v>67148.7</v>
      </c>
      <c r="E1222">
        <v>67086.8</v>
      </c>
      <c r="F1222">
        <v>3400.47</v>
      </c>
      <c r="G1222">
        <v>0</v>
      </c>
      <c r="H1222">
        <v>1989.35</v>
      </c>
      <c r="I1222">
        <v>5.4352699999999997E-2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68843.399999999994</v>
      </c>
      <c r="C1223">
        <v>68843</v>
      </c>
      <c r="D1223">
        <v>68840.399999999994</v>
      </c>
      <c r="E1223">
        <v>68777.100000000006</v>
      </c>
      <c r="F1223">
        <v>3494.62</v>
      </c>
      <c r="G1223">
        <v>0</v>
      </c>
      <c r="H1223">
        <v>2033.19</v>
      </c>
      <c r="I1223">
        <v>5.4255299999999999E-2</v>
      </c>
      <c r="J1223">
        <v>0.95609999999999995</v>
      </c>
      <c r="K1223">
        <v>0</v>
      </c>
      <c r="L1223" t="s">
        <v>42</v>
      </c>
    </row>
    <row r="1224" spans="1:25" x14ac:dyDescent="0.25">
      <c r="A1224" t="s">
        <v>68</v>
      </c>
      <c r="B1224">
        <v>67724.3</v>
      </c>
      <c r="C1224">
        <v>67723.899999999994</v>
      </c>
      <c r="D1224">
        <v>67721.399999999994</v>
      </c>
      <c r="E1224">
        <v>67658.8</v>
      </c>
      <c r="F1224">
        <v>3435.55</v>
      </c>
      <c r="G1224">
        <v>0</v>
      </c>
      <c r="H1224">
        <v>2013</v>
      </c>
      <c r="I1224">
        <v>5.4171299999999999E-2</v>
      </c>
      <c r="J1224">
        <v>0.93183099999999996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70154.7</v>
      </c>
      <c r="C1225">
        <v>70154.3</v>
      </c>
      <c r="D1225">
        <v>70151.7</v>
      </c>
      <c r="E1225">
        <v>70087.100000000006</v>
      </c>
      <c r="F1225">
        <v>3558.43</v>
      </c>
      <c r="G1225">
        <v>0</v>
      </c>
      <c r="H1225">
        <v>2071.4</v>
      </c>
      <c r="I1225">
        <v>5.4209100000000003E-2</v>
      </c>
      <c r="J1225">
        <v>0.931836</v>
      </c>
      <c r="K1225">
        <v>0</v>
      </c>
      <c r="L1225" t="s">
        <v>42</v>
      </c>
    </row>
    <row r="1226" spans="1:25" x14ac:dyDescent="0.25">
      <c r="A1226" t="s">
        <v>68</v>
      </c>
      <c r="B1226">
        <v>68704.899999999994</v>
      </c>
      <c r="C1226">
        <v>68704.399999999994</v>
      </c>
      <c r="D1226">
        <v>68701.899999999994</v>
      </c>
      <c r="E1226">
        <v>68638.7</v>
      </c>
      <c r="F1226">
        <v>3478.05</v>
      </c>
      <c r="G1226">
        <v>0</v>
      </c>
      <c r="H1226">
        <v>2052.9299999999998</v>
      </c>
      <c r="I1226">
        <v>5.4209599999999997E-2</v>
      </c>
      <c r="J1226">
        <v>0.95304100000000003</v>
      </c>
      <c r="K1226">
        <v>0</v>
      </c>
      <c r="L1226" t="s">
        <v>42</v>
      </c>
    </row>
    <row r="1227" spans="1:25" x14ac:dyDescent="0.25">
      <c r="A1227" t="s">
        <v>68</v>
      </c>
      <c r="B1227">
        <v>69364.399999999994</v>
      </c>
      <c r="C1227">
        <v>69364</v>
      </c>
      <c r="D1227">
        <v>69361.3</v>
      </c>
      <c r="E1227">
        <v>69289.2</v>
      </c>
      <c r="F1227">
        <v>3515.02</v>
      </c>
      <c r="G1227">
        <v>0</v>
      </c>
      <c r="H1227">
        <v>2053.9</v>
      </c>
      <c r="I1227">
        <v>5.3910100000000002E-2</v>
      </c>
      <c r="J1227">
        <v>0.94779100000000005</v>
      </c>
      <c r="K1227">
        <v>0</v>
      </c>
      <c r="L1227" t="s">
        <v>42</v>
      </c>
    </row>
    <row r="1228" spans="1:25" x14ac:dyDescent="0.25">
      <c r="A1228" t="s">
        <v>68</v>
      </c>
      <c r="B1228">
        <v>68251.199999999997</v>
      </c>
      <c r="C1228">
        <v>68250.8</v>
      </c>
      <c r="D1228">
        <v>68248.2</v>
      </c>
      <c r="E1228">
        <v>68185.3</v>
      </c>
      <c r="F1228">
        <v>3469.87</v>
      </c>
      <c r="G1228">
        <v>0</v>
      </c>
      <c r="H1228">
        <v>2022.33</v>
      </c>
      <c r="I1228">
        <v>5.4448900000000001E-2</v>
      </c>
      <c r="J1228">
        <v>0.95915899999999998</v>
      </c>
      <c r="K1228">
        <v>0</v>
      </c>
      <c r="L1228" t="s">
        <v>42</v>
      </c>
    </row>
    <row r="1229" spans="1:25" x14ac:dyDescent="0.25">
      <c r="A1229" t="s">
        <v>68</v>
      </c>
      <c r="B1229">
        <v>68320.800000000003</v>
      </c>
      <c r="C1229">
        <v>68320.3</v>
      </c>
      <c r="D1229">
        <v>68317.8</v>
      </c>
      <c r="E1229">
        <v>68255</v>
      </c>
      <c r="F1229">
        <v>3461.85</v>
      </c>
      <c r="G1229">
        <v>0</v>
      </c>
      <c r="H1229">
        <v>2016.57</v>
      </c>
      <c r="I1229">
        <v>5.4287700000000001E-2</v>
      </c>
      <c r="J1229">
        <v>0.931836</v>
      </c>
      <c r="K1229">
        <v>0</v>
      </c>
      <c r="L1229" t="s">
        <v>42</v>
      </c>
    </row>
    <row r="1230" spans="1:25" x14ac:dyDescent="0.25">
      <c r="A1230" t="s">
        <v>68</v>
      </c>
      <c r="B1230">
        <v>68119</v>
      </c>
      <c r="C1230">
        <v>68118.600000000006</v>
      </c>
      <c r="D1230">
        <v>68116.100000000006</v>
      </c>
      <c r="E1230">
        <v>68053.3</v>
      </c>
      <c r="F1230">
        <v>3452.51</v>
      </c>
      <c r="G1230">
        <v>0</v>
      </c>
      <c r="H1230">
        <v>2035.86</v>
      </c>
      <c r="I1230">
        <v>5.4344200000000002E-2</v>
      </c>
      <c r="J1230">
        <v>0.93183499999999997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67351.600000000006</v>
      </c>
      <c r="C1231">
        <v>67351.100000000006</v>
      </c>
      <c r="D1231">
        <v>67348.600000000006</v>
      </c>
      <c r="E1231">
        <v>67286.5</v>
      </c>
      <c r="F1231">
        <v>3406.72</v>
      </c>
      <c r="G1231">
        <v>0</v>
      </c>
      <c r="H1231">
        <v>1991.38</v>
      </c>
      <c r="I1231">
        <v>3.3519E-2</v>
      </c>
      <c r="J1231">
        <v>0.95533500000000005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67597.3</v>
      </c>
      <c r="C1232">
        <v>67596.899999999994</v>
      </c>
      <c r="D1232">
        <v>67594.3</v>
      </c>
      <c r="E1232">
        <v>67532.100000000006</v>
      </c>
      <c r="F1232">
        <v>3420.98</v>
      </c>
      <c r="G1232">
        <v>0</v>
      </c>
      <c r="H1232">
        <v>2004.24</v>
      </c>
      <c r="I1232">
        <v>5.39433E-2</v>
      </c>
      <c r="J1232">
        <v>0.95887599999999995</v>
      </c>
      <c r="K1232">
        <v>0</v>
      </c>
      <c r="L1232" t="s">
        <v>42</v>
      </c>
      <c r="R1232">
        <f>AVERAGE(B1183:B1232)</f>
        <v>68056.929999999993</v>
      </c>
      <c r="S1232">
        <f>AVERAGE(C1183:C1232)</f>
        <v>68056.507999999987</v>
      </c>
      <c r="U1232">
        <f>_xlfn.VAR.P(B1183:B1232)</f>
        <v>707113.11369999975</v>
      </c>
      <c r="V1232">
        <f>_xlfn.VAR.P(C1183:C1232)</f>
        <v>707119.50153599889</v>
      </c>
      <c r="X1232">
        <f>1.96*SQRT(U1232)/50</f>
        <v>32.963287078748188</v>
      </c>
      <c r="Y1232">
        <f>1.96*SQRT(V1232)/50</f>
        <v>32.96343596836163</v>
      </c>
    </row>
    <row r="1233" spans="1:15" x14ac:dyDescent="0.25">
      <c r="A1233" t="s">
        <v>68</v>
      </c>
      <c r="B1233">
        <v>3402849.7360660001</v>
      </c>
      <c r="C1233" t="s">
        <v>36</v>
      </c>
    </row>
    <row r="1234" spans="1:15" x14ac:dyDescent="0.25">
      <c r="A1234" t="s">
        <v>134</v>
      </c>
      <c r="B1234">
        <v>76432.800000000003</v>
      </c>
      <c r="C1234">
        <v>76299.7</v>
      </c>
      <c r="D1234">
        <v>76297.100000000006</v>
      </c>
      <c r="E1234">
        <v>76230</v>
      </c>
      <c r="F1234">
        <v>2765.02</v>
      </c>
      <c r="G1234">
        <v>9127.57</v>
      </c>
      <c r="H1234">
        <v>1971.82</v>
      </c>
      <c r="I1234">
        <v>1977.39</v>
      </c>
      <c r="J1234">
        <v>2382.7600000000002</v>
      </c>
      <c r="K1234">
        <v>62284.5</v>
      </c>
      <c r="L1234">
        <v>5.3913999999999997E-2</v>
      </c>
      <c r="M1234">
        <v>0.95865100000000003</v>
      </c>
      <c r="N1234">
        <v>23</v>
      </c>
      <c r="O1234" t="s">
        <v>42</v>
      </c>
    </row>
    <row r="1235" spans="1:15" x14ac:dyDescent="0.25">
      <c r="A1235" t="s">
        <v>134</v>
      </c>
      <c r="B1235">
        <v>77690.600000000006</v>
      </c>
      <c r="C1235">
        <v>77573.399999999994</v>
      </c>
      <c r="D1235">
        <v>77570.7</v>
      </c>
      <c r="E1235">
        <v>77502.7</v>
      </c>
      <c r="F1235">
        <v>2895.04</v>
      </c>
      <c r="G1235">
        <v>9260.48</v>
      </c>
      <c r="H1235">
        <v>1997.02</v>
      </c>
      <c r="I1235">
        <v>2004.32</v>
      </c>
      <c r="J1235">
        <v>2458.67</v>
      </c>
      <c r="K1235">
        <v>63265.599999999999</v>
      </c>
      <c r="L1235">
        <v>5.39134E-2</v>
      </c>
      <c r="M1235">
        <v>0.95670299999999997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77788.800000000003</v>
      </c>
      <c r="C1236">
        <v>77667.7</v>
      </c>
      <c r="D1236">
        <v>77665.100000000006</v>
      </c>
      <c r="E1236">
        <v>77597.100000000006</v>
      </c>
      <c r="F1236">
        <v>2830.3</v>
      </c>
      <c r="G1236">
        <v>9272.0499999999993</v>
      </c>
      <c r="H1236">
        <v>2011.95</v>
      </c>
      <c r="I1236">
        <v>2027.53</v>
      </c>
      <c r="J1236">
        <v>2417.6</v>
      </c>
      <c r="K1236">
        <v>63556.5</v>
      </c>
      <c r="L1236">
        <v>5.4689099999999997E-2</v>
      </c>
      <c r="M1236">
        <v>0.931836</v>
      </c>
      <c r="N1236">
        <v>430</v>
      </c>
      <c r="O1236" t="s">
        <v>42</v>
      </c>
    </row>
    <row r="1237" spans="1:15" x14ac:dyDescent="0.25">
      <c r="A1237" t="s">
        <v>134</v>
      </c>
      <c r="B1237">
        <v>78184.7</v>
      </c>
      <c r="C1237">
        <v>78055.3</v>
      </c>
      <c r="D1237">
        <v>78052.600000000006</v>
      </c>
      <c r="E1237">
        <v>77984</v>
      </c>
      <c r="F1237">
        <v>2912.22</v>
      </c>
      <c r="G1237">
        <v>9303.39</v>
      </c>
      <c r="H1237">
        <v>2024.55</v>
      </c>
      <c r="I1237">
        <v>2030.82</v>
      </c>
      <c r="J1237">
        <v>2464.5100000000002</v>
      </c>
      <c r="K1237">
        <v>63823.4</v>
      </c>
      <c r="L1237">
        <v>5.4036800000000003E-2</v>
      </c>
      <c r="M1237">
        <v>0.93183700000000003</v>
      </c>
      <c r="N1237">
        <v>0</v>
      </c>
      <c r="O1237" t="s">
        <v>42</v>
      </c>
    </row>
    <row r="1238" spans="1:15" x14ac:dyDescent="0.25">
      <c r="A1238" t="s">
        <v>134</v>
      </c>
      <c r="B1238">
        <v>78754.899999999994</v>
      </c>
      <c r="C1238">
        <v>78633</v>
      </c>
      <c r="D1238">
        <v>78630.3</v>
      </c>
      <c r="E1238">
        <v>78561.2</v>
      </c>
      <c r="F1238">
        <v>2844.93</v>
      </c>
      <c r="G1238">
        <v>9366.07</v>
      </c>
      <c r="H1238">
        <v>2024.87</v>
      </c>
      <c r="I1238">
        <v>2029.76</v>
      </c>
      <c r="J1238">
        <v>2463.7199999999998</v>
      </c>
      <c r="K1238">
        <v>64339.9</v>
      </c>
      <c r="L1238">
        <v>5.3980300000000002E-2</v>
      </c>
      <c r="M1238">
        <v>0.95813400000000004</v>
      </c>
      <c r="N1238">
        <v>0</v>
      </c>
      <c r="O1238" t="s">
        <v>42</v>
      </c>
    </row>
    <row r="1239" spans="1:15" x14ac:dyDescent="0.25">
      <c r="A1239" t="s">
        <v>134</v>
      </c>
      <c r="B1239">
        <v>76172.5</v>
      </c>
      <c r="C1239">
        <v>76049.899999999994</v>
      </c>
      <c r="D1239">
        <v>76047.199999999997</v>
      </c>
      <c r="E1239">
        <v>75980.600000000006</v>
      </c>
      <c r="F1239">
        <v>2835.87</v>
      </c>
      <c r="G1239">
        <v>9103</v>
      </c>
      <c r="H1239">
        <v>1951.67</v>
      </c>
      <c r="I1239">
        <v>1973.27</v>
      </c>
      <c r="J1239">
        <v>2373.67</v>
      </c>
      <c r="K1239">
        <v>61921.1</v>
      </c>
      <c r="L1239">
        <v>5.4053400000000001E-2</v>
      </c>
      <c r="M1239">
        <v>0.93183499999999997</v>
      </c>
      <c r="N1239">
        <v>0</v>
      </c>
      <c r="O1239" t="s">
        <v>42</v>
      </c>
    </row>
    <row r="1240" spans="1:15" x14ac:dyDescent="0.25">
      <c r="A1240" t="s">
        <v>134</v>
      </c>
      <c r="B1240">
        <v>77241.2</v>
      </c>
      <c r="C1240">
        <v>77123.8</v>
      </c>
      <c r="D1240">
        <v>77121.2</v>
      </c>
      <c r="E1240">
        <v>77053.5</v>
      </c>
      <c r="F1240">
        <v>2785.84</v>
      </c>
      <c r="G1240">
        <v>9263.9599999999991</v>
      </c>
      <c r="H1240">
        <v>1986</v>
      </c>
      <c r="I1240">
        <v>2035.64</v>
      </c>
      <c r="J1240">
        <v>2432.83</v>
      </c>
      <c r="K1240">
        <v>62788.4</v>
      </c>
      <c r="L1240">
        <v>5.4365900000000002E-2</v>
      </c>
      <c r="M1240">
        <v>0.95900399999999997</v>
      </c>
      <c r="N1240">
        <v>244</v>
      </c>
      <c r="O1240" t="s">
        <v>42</v>
      </c>
    </row>
    <row r="1241" spans="1:15" x14ac:dyDescent="0.25">
      <c r="A1241" t="s">
        <v>134</v>
      </c>
      <c r="B1241">
        <v>76210.2</v>
      </c>
      <c r="C1241">
        <v>76094.600000000006</v>
      </c>
      <c r="D1241">
        <v>76092</v>
      </c>
      <c r="E1241">
        <v>76025.3</v>
      </c>
      <c r="F1241">
        <v>2848.46</v>
      </c>
      <c r="G1241">
        <v>9119.99</v>
      </c>
      <c r="H1241">
        <v>1956.07</v>
      </c>
      <c r="I1241">
        <v>1969.93</v>
      </c>
      <c r="J1241">
        <v>2431</v>
      </c>
      <c r="K1241">
        <v>62012.3</v>
      </c>
      <c r="L1241">
        <v>5.3932000000000001E-2</v>
      </c>
      <c r="M1241">
        <v>0.95878200000000002</v>
      </c>
      <c r="N1241">
        <v>7</v>
      </c>
      <c r="O1241" t="s">
        <v>42</v>
      </c>
    </row>
    <row r="1242" spans="1:15" x14ac:dyDescent="0.25">
      <c r="A1242" t="s">
        <v>134</v>
      </c>
      <c r="B1242">
        <v>78447.899999999994</v>
      </c>
      <c r="C1242">
        <v>78332.7</v>
      </c>
      <c r="D1242">
        <v>78329.899999999994</v>
      </c>
      <c r="E1242">
        <v>78261.100000000006</v>
      </c>
      <c r="F1242">
        <v>2818.15</v>
      </c>
      <c r="G1242">
        <v>9396</v>
      </c>
      <c r="H1242">
        <v>2046.36</v>
      </c>
      <c r="I1242">
        <v>2027.26</v>
      </c>
      <c r="J1242">
        <v>2477.86</v>
      </c>
      <c r="K1242">
        <v>63963.3</v>
      </c>
      <c r="L1242">
        <v>5.3911000000000001E-2</v>
      </c>
      <c r="M1242">
        <v>0.93583499999999997</v>
      </c>
      <c r="N1242">
        <v>1047</v>
      </c>
      <c r="O1242" t="s">
        <v>42</v>
      </c>
    </row>
    <row r="1243" spans="1:15" x14ac:dyDescent="0.25">
      <c r="A1243" t="s">
        <v>134</v>
      </c>
      <c r="B1243">
        <v>75652.100000000006</v>
      </c>
      <c r="C1243">
        <v>75536.2</v>
      </c>
      <c r="D1243">
        <v>75533.5</v>
      </c>
      <c r="E1243">
        <v>75467.100000000006</v>
      </c>
      <c r="F1243">
        <v>2824.17</v>
      </c>
      <c r="G1243">
        <v>9034.7000000000007</v>
      </c>
      <c r="H1243">
        <v>1959.12</v>
      </c>
      <c r="I1243">
        <v>1945.97</v>
      </c>
      <c r="J1243">
        <v>2363.6999999999998</v>
      </c>
      <c r="K1243">
        <v>61516.800000000003</v>
      </c>
      <c r="L1243">
        <v>5.4690599999999999E-2</v>
      </c>
      <c r="M1243">
        <v>0.95667000000000002</v>
      </c>
      <c r="N1243">
        <v>141</v>
      </c>
      <c r="O1243" t="s">
        <v>42</v>
      </c>
    </row>
    <row r="1244" spans="1:15" x14ac:dyDescent="0.25">
      <c r="A1244" t="s">
        <v>134</v>
      </c>
      <c r="B1244">
        <v>75858.100000000006</v>
      </c>
      <c r="C1244">
        <v>75741.2</v>
      </c>
      <c r="D1244">
        <v>75738.5</v>
      </c>
      <c r="E1244">
        <v>75671.899999999994</v>
      </c>
      <c r="F1244">
        <v>2723.09</v>
      </c>
      <c r="G1244">
        <v>9026.36</v>
      </c>
      <c r="H1244">
        <v>1951.7</v>
      </c>
      <c r="I1244">
        <v>1960.51</v>
      </c>
      <c r="J1244">
        <v>2371.06</v>
      </c>
      <c r="K1244">
        <v>61798.8</v>
      </c>
      <c r="L1244">
        <v>3.3869299999999998E-2</v>
      </c>
      <c r="M1244">
        <v>0.94313400000000003</v>
      </c>
      <c r="N1244">
        <v>0</v>
      </c>
      <c r="O1244" t="s">
        <v>42</v>
      </c>
    </row>
    <row r="1245" spans="1:15" x14ac:dyDescent="0.25">
      <c r="A1245" t="s">
        <v>134</v>
      </c>
      <c r="B1245">
        <v>77255</v>
      </c>
      <c r="C1245">
        <v>77134</v>
      </c>
      <c r="D1245">
        <v>77131.3</v>
      </c>
      <c r="E1245">
        <v>77063.5</v>
      </c>
      <c r="F1245">
        <v>2877.21</v>
      </c>
      <c r="G1245">
        <v>9219.2900000000009</v>
      </c>
      <c r="H1245">
        <v>2005.31</v>
      </c>
      <c r="I1245">
        <v>1991.45</v>
      </c>
      <c r="J1245">
        <v>2444.77</v>
      </c>
      <c r="K1245">
        <v>63116</v>
      </c>
      <c r="L1245">
        <v>5.4513399999999997E-2</v>
      </c>
      <c r="M1245">
        <v>0.93183099999999996</v>
      </c>
      <c r="N1245">
        <v>153</v>
      </c>
      <c r="O1245" t="s">
        <v>42</v>
      </c>
    </row>
    <row r="1246" spans="1:15" x14ac:dyDescent="0.25">
      <c r="A1246" t="s">
        <v>134</v>
      </c>
      <c r="B1246">
        <v>77330.7</v>
      </c>
      <c r="C1246">
        <v>77214.899999999994</v>
      </c>
      <c r="D1246">
        <v>77212.2</v>
      </c>
      <c r="E1246">
        <v>77144.399999999994</v>
      </c>
      <c r="F1246">
        <v>2781.91</v>
      </c>
      <c r="G1246">
        <v>9270.76</v>
      </c>
      <c r="H1246">
        <v>1991.37</v>
      </c>
      <c r="I1246">
        <v>1999.07</v>
      </c>
      <c r="J1246">
        <v>2446.7199999999998</v>
      </c>
      <c r="K1246">
        <v>63161.5</v>
      </c>
      <c r="L1246">
        <v>5.3949700000000003E-2</v>
      </c>
      <c r="M1246">
        <v>0.95836399999999999</v>
      </c>
      <c r="N1246">
        <v>1046</v>
      </c>
      <c r="O1246" t="s">
        <v>42</v>
      </c>
    </row>
    <row r="1247" spans="1:15" x14ac:dyDescent="0.25">
      <c r="A1247" t="s">
        <v>134</v>
      </c>
      <c r="B1247">
        <v>79261</v>
      </c>
      <c r="C1247">
        <v>79142</v>
      </c>
      <c r="D1247">
        <v>79139.199999999997</v>
      </c>
      <c r="E1247">
        <v>79069.8</v>
      </c>
      <c r="F1247">
        <v>2980.15</v>
      </c>
      <c r="G1247">
        <v>9472.76</v>
      </c>
      <c r="H1247">
        <v>2035.43</v>
      </c>
      <c r="I1247">
        <v>2061.58</v>
      </c>
      <c r="J1247">
        <v>2519.04</v>
      </c>
      <c r="K1247">
        <v>64378.7</v>
      </c>
      <c r="L1247">
        <v>4.9948699999999999E-2</v>
      </c>
      <c r="M1247">
        <v>0.95868100000000001</v>
      </c>
      <c r="N1247">
        <v>223</v>
      </c>
      <c r="O1247" t="s">
        <v>42</v>
      </c>
    </row>
    <row r="1248" spans="1:15" x14ac:dyDescent="0.25">
      <c r="A1248" t="s">
        <v>134</v>
      </c>
      <c r="B1248">
        <v>74816.899999999994</v>
      </c>
      <c r="C1248">
        <v>74700.100000000006</v>
      </c>
      <c r="D1248">
        <v>74697.5</v>
      </c>
      <c r="E1248">
        <v>74619.100000000006</v>
      </c>
      <c r="F1248">
        <v>2709.47</v>
      </c>
      <c r="G1248">
        <v>8963.2800000000007</v>
      </c>
      <c r="H1248">
        <v>1923.31</v>
      </c>
      <c r="I1248">
        <v>1930.03</v>
      </c>
      <c r="J1248">
        <v>2343.41</v>
      </c>
      <c r="K1248">
        <v>60930.400000000001</v>
      </c>
      <c r="L1248">
        <v>5.4008599999999997E-2</v>
      </c>
      <c r="M1248">
        <v>0.931836</v>
      </c>
      <c r="N1248">
        <v>0</v>
      </c>
      <c r="O1248" t="s">
        <v>42</v>
      </c>
    </row>
    <row r="1249" spans="1:15" x14ac:dyDescent="0.25">
      <c r="A1249" t="s">
        <v>134</v>
      </c>
      <c r="B1249">
        <v>76657.100000000006</v>
      </c>
      <c r="C1249">
        <v>76532.899999999994</v>
      </c>
      <c r="D1249">
        <v>76530.2</v>
      </c>
      <c r="E1249">
        <v>76463</v>
      </c>
      <c r="F1249">
        <v>2854.33</v>
      </c>
      <c r="G1249">
        <v>9156.74</v>
      </c>
      <c r="H1249">
        <v>1986.11</v>
      </c>
      <c r="I1249">
        <v>1968.15</v>
      </c>
      <c r="J1249">
        <v>2406.2399999999998</v>
      </c>
      <c r="K1249">
        <v>62395.8</v>
      </c>
      <c r="L1249">
        <v>5.4029500000000001E-2</v>
      </c>
      <c r="M1249">
        <v>0.93183400000000005</v>
      </c>
      <c r="N1249">
        <v>0</v>
      </c>
      <c r="O1249" t="s">
        <v>42</v>
      </c>
    </row>
    <row r="1250" spans="1:15" x14ac:dyDescent="0.25">
      <c r="A1250" t="s">
        <v>134</v>
      </c>
      <c r="B1250">
        <v>78118.899999999994</v>
      </c>
      <c r="C1250">
        <v>77994.7</v>
      </c>
      <c r="D1250">
        <v>77992</v>
      </c>
      <c r="E1250">
        <v>77923.600000000006</v>
      </c>
      <c r="F1250">
        <v>2807.49</v>
      </c>
      <c r="G1250">
        <v>9350.7900000000009</v>
      </c>
      <c r="H1250">
        <v>2007.36</v>
      </c>
      <c r="I1250">
        <v>2019.65</v>
      </c>
      <c r="J1250">
        <v>2453.67</v>
      </c>
      <c r="K1250">
        <v>63786.9</v>
      </c>
      <c r="L1250">
        <v>5.3914700000000003E-2</v>
      </c>
      <c r="M1250">
        <v>0.93182600000000004</v>
      </c>
      <c r="N1250">
        <v>962</v>
      </c>
      <c r="O1250" t="s">
        <v>42</v>
      </c>
    </row>
    <row r="1251" spans="1:15" x14ac:dyDescent="0.25">
      <c r="A1251" t="s">
        <v>134</v>
      </c>
      <c r="B1251">
        <v>77783.7</v>
      </c>
      <c r="C1251">
        <v>77649.8</v>
      </c>
      <c r="D1251">
        <v>77647.100000000006</v>
      </c>
      <c r="E1251">
        <v>77579</v>
      </c>
      <c r="F1251">
        <v>2901.85</v>
      </c>
      <c r="G1251">
        <v>9259.7999999999993</v>
      </c>
      <c r="H1251">
        <v>2006.28</v>
      </c>
      <c r="I1251">
        <v>2005.14</v>
      </c>
      <c r="J1251">
        <v>2475.73</v>
      </c>
      <c r="K1251">
        <v>63337</v>
      </c>
      <c r="L1251">
        <v>4.0701399999999999E-2</v>
      </c>
      <c r="M1251">
        <v>0.95866899999999999</v>
      </c>
      <c r="N1251">
        <v>0</v>
      </c>
      <c r="O1251" t="s">
        <v>42</v>
      </c>
    </row>
    <row r="1252" spans="1:15" x14ac:dyDescent="0.25">
      <c r="A1252" t="s">
        <v>134</v>
      </c>
      <c r="B1252">
        <v>78346.3</v>
      </c>
      <c r="C1252">
        <v>78205</v>
      </c>
      <c r="D1252">
        <v>78202.3</v>
      </c>
      <c r="E1252">
        <v>78133.8</v>
      </c>
      <c r="F1252">
        <v>2837.04</v>
      </c>
      <c r="G1252">
        <v>9269.7199999999993</v>
      </c>
      <c r="H1252">
        <v>2013.67</v>
      </c>
      <c r="I1252">
        <v>2018.25</v>
      </c>
      <c r="J1252">
        <v>2433.61</v>
      </c>
      <c r="K1252">
        <v>63933.599999999999</v>
      </c>
      <c r="L1252">
        <v>5.4423600000000003E-2</v>
      </c>
      <c r="M1252">
        <v>0.93182500000000001</v>
      </c>
      <c r="N1252">
        <v>11</v>
      </c>
      <c r="O1252" t="s">
        <v>42</v>
      </c>
    </row>
    <row r="1253" spans="1:15" x14ac:dyDescent="0.25">
      <c r="A1253" t="s">
        <v>134</v>
      </c>
      <c r="B1253">
        <v>80481.2</v>
      </c>
      <c r="C1253">
        <v>80341.399999999994</v>
      </c>
      <c r="D1253">
        <v>80338.600000000006</v>
      </c>
      <c r="E1253">
        <v>80267.899999999994</v>
      </c>
      <c r="F1253">
        <v>3034.57</v>
      </c>
      <c r="G1253">
        <v>9534.17</v>
      </c>
      <c r="H1253">
        <v>2070.52</v>
      </c>
      <c r="I1253">
        <v>2077.6</v>
      </c>
      <c r="J1253">
        <v>2538.48</v>
      </c>
      <c r="K1253">
        <v>65610.899999999994</v>
      </c>
      <c r="L1253">
        <v>5.3946300000000003E-2</v>
      </c>
      <c r="M1253">
        <v>0.94375299999999995</v>
      </c>
      <c r="N1253">
        <v>320</v>
      </c>
      <c r="O1253" t="s">
        <v>42</v>
      </c>
    </row>
    <row r="1254" spans="1:15" x14ac:dyDescent="0.25">
      <c r="A1254" t="s">
        <v>134</v>
      </c>
      <c r="B1254">
        <v>78428.600000000006</v>
      </c>
      <c r="C1254">
        <v>78298.899999999994</v>
      </c>
      <c r="D1254">
        <v>78296.3</v>
      </c>
      <c r="E1254">
        <v>78217.100000000006</v>
      </c>
      <c r="F1254">
        <v>2835.75</v>
      </c>
      <c r="G1254">
        <v>9371.27</v>
      </c>
      <c r="H1254">
        <v>2017.06</v>
      </c>
      <c r="I1254">
        <v>2020.43</v>
      </c>
      <c r="J1254">
        <v>2478.19</v>
      </c>
      <c r="K1254">
        <v>63951</v>
      </c>
      <c r="L1254">
        <v>5.4039299999999998E-2</v>
      </c>
      <c r="M1254">
        <v>0.93329099999999998</v>
      </c>
      <c r="N1254">
        <v>648</v>
      </c>
      <c r="O1254" t="s">
        <v>42</v>
      </c>
    </row>
    <row r="1255" spans="1:15" x14ac:dyDescent="0.25">
      <c r="A1255" t="s">
        <v>134</v>
      </c>
      <c r="B1255">
        <v>76733.5</v>
      </c>
      <c r="C1255">
        <v>76613.399999999994</v>
      </c>
      <c r="D1255">
        <v>76610.7</v>
      </c>
      <c r="E1255">
        <v>76543.399999999994</v>
      </c>
      <c r="F1255">
        <v>2877.53</v>
      </c>
      <c r="G1255">
        <v>9170.75</v>
      </c>
      <c r="H1255">
        <v>1985.83</v>
      </c>
      <c r="I1255">
        <v>2008.34</v>
      </c>
      <c r="J1255">
        <v>2395.8000000000002</v>
      </c>
      <c r="K1255">
        <v>62492.5</v>
      </c>
      <c r="L1255">
        <v>5.3910600000000003E-2</v>
      </c>
      <c r="M1255">
        <v>0.95901099999999995</v>
      </c>
      <c r="N1255">
        <v>74</v>
      </c>
      <c r="O1255" t="s">
        <v>42</v>
      </c>
    </row>
    <row r="1256" spans="1:15" x14ac:dyDescent="0.25">
      <c r="A1256" t="s">
        <v>134</v>
      </c>
      <c r="B1256">
        <v>76461.5</v>
      </c>
      <c r="C1256">
        <v>76345.8</v>
      </c>
      <c r="D1256">
        <v>76343.100000000006</v>
      </c>
      <c r="E1256">
        <v>76276.2</v>
      </c>
      <c r="F1256">
        <v>2757.2</v>
      </c>
      <c r="G1256">
        <v>9195.15</v>
      </c>
      <c r="H1256">
        <v>1997.27</v>
      </c>
      <c r="I1256">
        <v>1969</v>
      </c>
      <c r="J1256">
        <v>2435.1</v>
      </c>
      <c r="K1256">
        <v>62313.2</v>
      </c>
      <c r="L1256">
        <v>5.4151100000000001E-2</v>
      </c>
      <c r="M1256">
        <v>0.95922700000000005</v>
      </c>
      <c r="N1256">
        <v>351</v>
      </c>
      <c r="O1256" t="s">
        <v>42</v>
      </c>
    </row>
    <row r="1257" spans="1:15" x14ac:dyDescent="0.25">
      <c r="A1257" t="s">
        <v>134</v>
      </c>
      <c r="B1257">
        <v>76003.899999999994</v>
      </c>
      <c r="C1257">
        <v>75885.8</v>
      </c>
      <c r="D1257">
        <v>75883.100000000006</v>
      </c>
      <c r="E1257">
        <v>75816.399999999994</v>
      </c>
      <c r="F1257">
        <v>2853.85</v>
      </c>
      <c r="G1257">
        <v>9055.14</v>
      </c>
      <c r="H1257">
        <v>1951.2</v>
      </c>
      <c r="I1257">
        <v>1961.04</v>
      </c>
      <c r="J1257">
        <v>2368.4899999999998</v>
      </c>
      <c r="K1257">
        <v>61890.2</v>
      </c>
      <c r="L1257">
        <v>5.4309900000000001E-2</v>
      </c>
      <c r="M1257">
        <v>0.931836</v>
      </c>
      <c r="N1257">
        <v>561</v>
      </c>
      <c r="O1257" t="s">
        <v>42</v>
      </c>
    </row>
    <row r="1258" spans="1:15" x14ac:dyDescent="0.25">
      <c r="A1258" t="s">
        <v>134</v>
      </c>
      <c r="B1258">
        <v>74647</v>
      </c>
      <c r="C1258">
        <v>74530.600000000006</v>
      </c>
      <c r="D1258">
        <v>74528</v>
      </c>
      <c r="E1258">
        <v>74462.5</v>
      </c>
      <c r="F1258">
        <v>2682.78</v>
      </c>
      <c r="G1258">
        <v>8940.86</v>
      </c>
      <c r="H1258">
        <v>1918.4</v>
      </c>
      <c r="I1258">
        <v>1924.99</v>
      </c>
      <c r="J1258">
        <v>2341.6799999999998</v>
      </c>
      <c r="K1258">
        <v>60797.5</v>
      </c>
      <c r="L1258">
        <v>5.3942900000000002E-2</v>
      </c>
      <c r="M1258">
        <v>0.95784899999999995</v>
      </c>
      <c r="N1258">
        <v>463</v>
      </c>
      <c r="O1258" t="s">
        <v>42</v>
      </c>
    </row>
    <row r="1259" spans="1:15" x14ac:dyDescent="0.25">
      <c r="A1259" t="s">
        <v>134</v>
      </c>
      <c r="B1259">
        <v>77053.5</v>
      </c>
      <c r="C1259">
        <v>76937.100000000006</v>
      </c>
      <c r="D1259">
        <v>76934.399999999994</v>
      </c>
      <c r="E1259">
        <v>76867</v>
      </c>
      <c r="F1259">
        <v>2873.26</v>
      </c>
      <c r="G1259">
        <v>9207.86</v>
      </c>
      <c r="H1259">
        <v>1976.38</v>
      </c>
      <c r="I1259">
        <v>1981.45</v>
      </c>
      <c r="J1259">
        <v>2466.5700000000002</v>
      </c>
      <c r="K1259">
        <v>62668.3</v>
      </c>
      <c r="L1259">
        <v>5.3926000000000002E-2</v>
      </c>
      <c r="M1259">
        <v>0.93181999999999998</v>
      </c>
      <c r="N1259">
        <v>0</v>
      </c>
      <c r="O1259" t="s">
        <v>42</v>
      </c>
    </row>
    <row r="1260" spans="1:15" x14ac:dyDescent="0.25">
      <c r="A1260" t="s">
        <v>134</v>
      </c>
      <c r="B1260">
        <v>77810.7</v>
      </c>
      <c r="C1260">
        <v>77688.600000000006</v>
      </c>
      <c r="D1260">
        <v>77685.8</v>
      </c>
      <c r="E1260">
        <v>77617.5</v>
      </c>
      <c r="F1260">
        <v>2814.09</v>
      </c>
      <c r="G1260">
        <v>9267.39</v>
      </c>
      <c r="H1260">
        <v>2000.11</v>
      </c>
      <c r="I1260">
        <v>2015.53</v>
      </c>
      <c r="J1260">
        <v>2434.14</v>
      </c>
      <c r="K1260">
        <v>63548.800000000003</v>
      </c>
      <c r="L1260">
        <v>5.6678399999999997E-2</v>
      </c>
      <c r="M1260">
        <v>0.95915799999999996</v>
      </c>
      <c r="N1260">
        <v>561</v>
      </c>
      <c r="O1260" t="s">
        <v>42</v>
      </c>
    </row>
    <row r="1261" spans="1:15" x14ac:dyDescent="0.25">
      <c r="A1261" t="s">
        <v>134</v>
      </c>
      <c r="B1261">
        <v>77030.8</v>
      </c>
      <c r="C1261">
        <v>76915.199999999997</v>
      </c>
      <c r="D1261">
        <v>76912.5</v>
      </c>
      <c r="E1261">
        <v>76845</v>
      </c>
      <c r="F1261">
        <v>2879.52</v>
      </c>
      <c r="G1261">
        <v>9210.6200000000008</v>
      </c>
      <c r="H1261">
        <v>1997.17</v>
      </c>
      <c r="I1261">
        <v>1996.89</v>
      </c>
      <c r="J1261">
        <v>2439.69</v>
      </c>
      <c r="K1261">
        <v>62705.8</v>
      </c>
      <c r="L1261">
        <v>5.4012900000000003E-2</v>
      </c>
      <c r="M1261">
        <v>0.95837300000000003</v>
      </c>
      <c r="N1261">
        <v>68</v>
      </c>
      <c r="O1261" t="s">
        <v>42</v>
      </c>
    </row>
    <row r="1262" spans="1:15" x14ac:dyDescent="0.25">
      <c r="A1262" t="s">
        <v>134</v>
      </c>
      <c r="B1262">
        <v>76289.2</v>
      </c>
      <c r="C1262">
        <v>76173.100000000006</v>
      </c>
      <c r="D1262">
        <v>76170.600000000006</v>
      </c>
      <c r="E1262">
        <v>76103.5</v>
      </c>
      <c r="F1262">
        <v>2740.05</v>
      </c>
      <c r="G1262">
        <v>9097.07</v>
      </c>
      <c r="H1262">
        <v>1962.07</v>
      </c>
      <c r="I1262">
        <v>1966.59</v>
      </c>
      <c r="J1262">
        <v>2402.2399999999998</v>
      </c>
      <c r="K1262">
        <v>62275.199999999997</v>
      </c>
      <c r="L1262">
        <v>5.4695399999999998E-2</v>
      </c>
      <c r="M1262">
        <v>0.93182900000000002</v>
      </c>
      <c r="N1262">
        <v>0</v>
      </c>
      <c r="O1262" t="s">
        <v>42</v>
      </c>
    </row>
    <row r="1263" spans="1:15" x14ac:dyDescent="0.25">
      <c r="A1263" t="s">
        <v>134</v>
      </c>
      <c r="B1263">
        <v>76803.7</v>
      </c>
      <c r="C1263">
        <v>76688.100000000006</v>
      </c>
      <c r="D1263">
        <v>76685.399999999994</v>
      </c>
      <c r="E1263">
        <v>76618.2</v>
      </c>
      <c r="F1263">
        <v>2867.37</v>
      </c>
      <c r="G1263">
        <v>9175.34</v>
      </c>
      <c r="H1263">
        <v>1974.01</v>
      </c>
      <c r="I1263">
        <v>1997.59</v>
      </c>
      <c r="J1263">
        <v>2459.61</v>
      </c>
      <c r="K1263">
        <v>62482</v>
      </c>
      <c r="L1263">
        <v>4.0318399999999997E-2</v>
      </c>
      <c r="M1263">
        <v>0.95775399999999999</v>
      </c>
      <c r="N1263">
        <v>0</v>
      </c>
      <c r="O1263" t="s">
        <v>42</v>
      </c>
    </row>
    <row r="1264" spans="1:15" x14ac:dyDescent="0.25">
      <c r="A1264" t="s">
        <v>134</v>
      </c>
      <c r="B1264">
        <v>77257.899999999994</v>
      </c>
      <c r="C1264">
        <v>77141.3</v>
      </c>
      <c r="D1264">
        <v>77138.600000000006</v>
      </c>
      <c r="E1264">
        <v>77071</v>
      </c>
      <c r="F1264">
        <v>2792.5</v>
      </c>
      <c r="G1264">
        <v>9235.2800000000007</v>
      </c>
      <c r="H1264">
        <v>1991.81</v>
      </c>
      <c r="I1264">
        <v>1987.17</v>
      </c>
      <c r="J1264">
        <v>2407.75</v>
      </c>
      <c r="K1264">
        <v>63007.7</v>
      </c>
      <c r="L1264">
        <v>5.4937300000000001E-2</v>
      </c>
      <c r="M1264">
        <v>0.931836</v>
      </c>
      <c r="N1264">
        <v>846</v>
      </c>
      <c r="O1264" t="s">
        <v>42</v>
      </c>
    </row>
    <row r="1265" spans="1:15" x14ac:dyDescent="0.25">
      <c r="A1265" t="s">
        <v>134</v>
      </c>
      <c r="B1265">
        <v>77632.3</v>
      </c>
      <c r="C1265">
        <v>77516.2</v>
      </c>
      <c r="D1265">
        <v>77513.5</v>
      </c>
      <c r="E1265">
        <v>77445.5</v>
      </c>
      <c r="F1265">
        <v>2883.72</v>
      </c>
      <c r="G1265">
        <v>9289.83</v>
      </c>
      <c r="H1265">
        <v>2008.93</v>
      </c>
      <c r="I1265">
        <v>2015.92</v>
      </c>
      <c r="J1265">
        <v>2456.7800000000002</v>
      </c>
      <c r="K1265">
        <v>63206.5</v>
      </c>
      <c r="L1265">
        <v>5.4007600000000003E-2</v>
      </c>
      <c r="M1265">
        <v>0.95896599999999999</v>
      </c>
      <c r="N1265">
        <v>338</v>
      </c>
      <c r="O1265" t="s">
        <v>42</v>
      </c>
    </row>
    <row r="1266" spans="1:15" x14ac:dyDescent="0.25">
      <c r="A1266" t="s">
        <v>134</v>
      </c>
      <c r="B1266">
        <v>77335.3</v>
      </c>
      <c r="C1266">
        <v>77206.2</v>
      </c>
      <c r="D1266">
        <v>77203.5</v>
      </c>
      <c r="E1266">
        <v>77135.7</v>
      </c>
      <c r="F1266">
        <v>2797.59</v>
      </c>
      <c r="G1266">
        <v>9206.85</v>
      </c>
      <c r="H1266">
        <v>1989.83</v>
      </c>
      <c r="I1266">
        <v>1997.24</v>
      </c>
      <c r="J1266">
        <v>2421.71</v>
      </c>
      <c r="K1266">
        <v>63115.199999999997</v>
      </c>
      <c r="L1266">
        <v>5.4402199999999998E-2</v>
      </c>
      <c r="M1266">
        <v>0.931836</v>
      </c>
      <c r="N1266">
        <v>453</v>
      </c>
      <c r="O1266" t="s">
        <v>42</v>
      </c>
    </row>
    <row r="1267" spans="1:15" x14ac:dyDescent="0.25">
      <c r="A1267" t="s">
        <v>134</v>
      </c>
      <c r="B1267">
        <v>77037.3</v>
      </c>
      <c r="C1267">
        <v>76917.3</v>
      </c>
      <c r="D1267">
        <v>76914.600000000006</v>
      </c>
      <c r="E1267">
        <v>76846.899999999994</v>
      </c>
      <c r="F1267">
        <v>2901.17</v>
      </c>
      <c r="G1267">
        <v>9227.61</v>
      </c>
      <c r="H1267">
        <v>1984.75</v>
      </c>
      <c r="I1267">
        <v>1983.96</v>
      </c>
      <c r="J1267">
        <v>2430.06</v>
      </c>
      <c r="K1267">
        <v>62775</v>
      </c>
      <c r="L1267">
        <v>5.4503000000000003E-2</v>
      </c>
      <c r="M1267">
        <v>0.93171599999999999</v>
      </c>
      <c r="N1267">
        <v>1070</v>
      </c>
      <c r="O1267" t="s">
        <v>42</v>
      </c>
    </row>
    <row r="1268" spans="1:15" x14ac:dyDescent="0.25">
      <c r="A1268" t="s">
        <v>134</v>
      </c>
      <c r="B1268">
        <v>76393.8</v>
      </c>
      <c r="C1268">
        <v>76263.8</v>
      </c>
      <c r="D1268">
        <v>76261.100000000006</v>
      </c>
      <c r="E1268">
        <v>76194.2</v>
      </c>
      <c r="F1268">
        <v>2756.41</v>
      </c>
      <c r="G1268">
        <v>9094.26</v>
      </c>
      <c r="H1268">
        <v>1980.51</v>
      </c>
      <c r="I1268">
        <v>1970.63</v>
      </c>
      <c r="J1268">
        <v>2383.2199999999998</v>
      </c>
      <c r="K1268">
        <v>62204.1</v>
      </c>
      <c r="L1268">
        <v>5.3951800000000001E-2</v>
      </c>
      <c r="M1268">
        <v>0.93182699999999996</v>
      </c>
      <c r="N1268">
        <v>0</v>
      </c>
      <c r="O1268" t="s">
        <v>42</v>
      </c>
    </row>
    <row r="1269" spans="1:15" x14ac:dyDescent="0.25">
      <c r="A1269" t="s">
        <v>134</v>
      </c>
      <c r="B1269">
        <v>75563.5</v>
      </c>
      <c r="C1269">
        <v>75443.199999999997</v>
      </c>
      <c r="D1269">
        <v>75440.600000000006</v>
      </c>
      <c r="E1269">
        <v>75374.5</v>
      </c>
      <c r="F1269">
        <v>2807.57</v>
      </c>
      <c r="G1269">
        <v>9033.4599999999991</v>
      </c>
      <c r="H1269">
        <v>1941.17</v>
      </c>
      <c r="I1269">
        <v>1963.63</v>
      </c>
      <c r="J1269">
        <v>2380.4299999999998</v>
      </c>
      <c r="K1269">
        <v>61519.9</v>
      </c>
      <c r="L1269">
        <v>3.2554899999999998E-2</v>
      </c>
      <c r="M1269">
        <v>0.95437700000000003</v>
      </c>
      <c r="N1269">
        <v>169</v>
      </c>
      <c r="O1269" t="s">
        <v>42</v>
      </c>
    </row>
    <row r="1270" spans="1:15" x14ac:dyDescent="0.25">
      <c r="A1270" t="s">
        <v>134</v>
      </c>
      <c r="B1270">
        <v>76655.100000000006</v>
      </c>
      <c r="C1270">
        <v>76533.7</v>
      </c>
      <c r="D1270">
        <v>76530.899999999994</v>
      </c>
      <c r="E1270">
        <v>76464</v>
      </c>
      <c r="F1270">
        <v>2776.16</v>
      </c>
      <c r="G1270">
        <v>9124.69</v>
      </c>
      <c r="H1270">
        <v>1970.27</v>
      </c>
      <c r="I1270">
        <v>1975.96</v>
      </c>
      <c r="J1270">
        <v>2393.0300000000002</v>
      </c>
      <c r="K1270">
        <v>62485.1</v>
      </c>
      <c r="L1270">
        <v>5.3913799999999998E-2</v>
      </c>
      <c r="M1270">
        <v>0.95704900000000004</v>
      </c>
      <c r="N1270">
        <v>72</v>
      </c>
      <c r="O1270" t="s">
        <v>42</v>
      </c>
    </row>
    <row r="1271" spans="1:15" x14ac:dyDescent="0.25">
      <c r="A1271" t="s">
        <v>134</v>
      </c>
      <c r="B1271">
        <v>75133.5</v>
      </c>
      <c r="C1271">
        <v>75017.5</v>
      </c>
      <c r="D1271">
        <v>75014.7</v>
      </c>
      <c r="E1271">
        <v>74949.100000000006</v>
      </c>
      <c r="F1271">
        <v>2824.1</v>
      </c>
      <c r="G1271">
        <v>8974.51</v>
      </c>
      <c r="H1271">
        <v>1927.59</v>
      </c>
      <c r="I1271">
        <v>1932.44</v>
      </c>
      <c r="J1271">
        <v>2360.5500000000002</v>
      </c>
      <c r="K1271">
        <v>61077.1</v>
      </c>
      <c r="L1271">
        <v>5.3939000000000001E-2</v>
      </c>
      <c r="M1271">
        <v>0.93182900000000002</v>
      </c>
      <c r="N1271">
        <v>241</v>
      </c>
      <c r="O1271" t="s">
        <v>42</v>
      </c>
    </row>
    <row r="1272" spans="1:15" x14ac:dyDescent="0.25">
      <c r="A1272" t="s">
        <v>134</v>
      </c>
      <c r="B1272">
        <v>75249.399999999994</v>
      </c>
      <c r="C1272">
        <v>75132.600000000006</v>
      </c>
      <c r="D1272">
        <v>75130</v>
      </c>
      <c r="E1272">
        <v>75063.899999999994</v>
      </c>
      <c r="F1272">
        <v>2746.15</v>
      </c>
      <c r="G1272">
        <v>9010.86</v>
      </c>
      <c r="H1272">
        <v>1932.24</v>
      </c>
      <c r="I1272">
        <v>1940.56</v>
      </c>
      <c r="J1272">
        <v>2379.84</v>
      </c>
      <c r="K1272">
        <v>61274.8</v>
      </c>
      <c r="L1272">
        <v>4.9841700000000003E-2</v>
      </c>
      <c r="M1272">
        <v>0.94862400000000002</v>
      </c>
      <c r="N1272">
        <v>327</v>
      </c>
      <c r="O1272" t="s">
        <v>42</v>
      </c>
    </row>
    <row r="1273" spans="1:15" x14ac:dyDescent="0.25">
      <c r="A1273" t="s">
        <v>134</v>
      </c>
      <c r="B1273">
        <v>75971.600000000006</v>
      </c>
      <c r="C1273">
        <v>75851.7</v>
      </c>
      <c r="D1273">
        <v>75849.2</v>
      </c>
      <c r="E1273">
        <v>75782.5</v>
      </c>
      <c r="F1273">
        <v>2844.13</v>
      </c>
      <c r="G1273">
        <v>9062.06</v>
      </c>
      <c r="H1273">
        <v>1949.56</v>
      </c>
      <c r="I1273">
        <v>1970.78</v>
      </c>
      <c r="J1273">
        <v>2380.0700000000002</v>
      </c>
      <c r="K1273">
        <v>61711.4</v>
      </c>
      <c r="L1273">
        <v>5.39134E-2</v>
      </c>
      <c r="M1273">
        <v>0.93183700000000003</v>
      </c>
      <c r="N1273">
        <v>31</v>
      </c>
      <c r="O1273" t="s">
        <v>42</v>
      </c>
    </row>
    <row r="1274" spans="1:15" x14ac:dyDescent="0.25">
      <c r="A1274" t="s">
        <v>134</v>
      </c>
      <c r="B1274">
        <v>74576.600000000006</v>
      </c>
      <c r="C1274">
        <v>74460.2</v>
      </c>
      <c r="D1274">
        <v>74457.600000000006</v>
      </c>
      <c r="E1274">
        <v>74392.3</v>
      </c>
      <c r="F1274">
        <v>2683.08</v>
      </c>
      <c r="G1274">
        <v>8982.25</v>
      </c>
      <c r="H1274">
        <v>1913.1</v>
      </c>
      <c r="I1274">
        <v>1949.36</v>
      </c>
      <c r="J1274">
        <v>2330.33</v>
      </c>
      <c r="K1274">
        <v>60614.3</v>
      </c>
      <c r="L1274">
        <v>5.3910800000000002E-2</v>
      </c>
      <c r="M1274">
        <v>0.95812699999999995</v>
      </c>
      <c r="N1274">
        <v>548</v>
      </c>
      <c r="O1274" t="s">
        <v>42</v>
      </c>
    </row>
    <row r="1275" spans="1:15" x14ac:dyDescent="0.25">
      <c r="A1275" t="s">
        <v>134</v>
      </c>
      <c r="B1275">
        <v>74602.5</v>
      </c>
      <c r="C1275">
        <v>74482.3</v>
      </c>
      <c r="D1275">
        <v>74479.7</v>
      </c>
      <c r="E1275">
        <v>74414.399999999994</v>
      </c>
      <c r="F1275">
        <v>2761.48</v>
      </c>
      <c r="G1275">
        <v>8950.56</v>
      </c>
      <c r="H1275">
        <v>1939.06</v>
      </c>
      <c r="I1275">
        <v>1928.36</v>
      </c>
      <c r="J1275">
        <v>2359.7600000000002</v>
      </c>
      <c r="K1275">
        <v>60566</v>
      </c>
      <c r="L1275">
        <v>5.3974599999999998E-2</v>
      </c>
      <c r="M1275">
        <v>0.931836</v>
      </c>
      <c r="N1275">
        <v>212</v>
      </c>
      <c r="O1275" t="s">
        <v>42</v>
      </c>
    </row>
    <row r="1276" spans="1:15" x14ac:dyDescent="0.25">
      <c r="A1276" t="s">
        <v>134</v>
      </c>
      <c r="B1276">
        <v>77545.3</v>
      </c>
      <c r="C1276">
        <v>77421.8</v>
      </c>
      <c r="D1276">
        <v>77419.100000000006</v>
      </c>
      <c r="E1276">
        <v>77351.199999999997</v>
      </c>
      <c r="F1276">
        <v>2808.45</v>
      </c>
      <c r="G1276">
        <v>9241.7900000000009</v>
      </c>
      <c r="H1276">
        <v>2004.38</v>
      </c>
      <c r="I1276">
        <v>2015.79</v>
      </c>
      <c r="J1276">
        <v>2417.42</v>
      </c>
      <c r="K1276">
        <v>63362.8</v>
      </c>
      <c r="L1276">
        <v>5.39976E-2</v>
      </c>
      <c r="M1276">
        <v>0.95058200000000004</v>
      </c>
      <c r="N1276">
        <v>19</v>
      </c>
      <c r="O1276" t="s">
        <v>42</v>
      </c>
    </row>
    <row r="1277" spans="1:15" x14ac:dyDescent="0.25">
      <c r="A1277" t="s">
        <v>134</v>
      </c>
      <c r="B1277">
        <v>77519.7</v>
      </c>
      <c r="C1277">
        <v>77393.899999999994</v>
      </c>
      <c r="D1277">
        <v>77391.3</v>
      </c>
      <c r="E1277">
        <v>77323.399999999994</v>
      </c>
      <c r="F1277">
        <v>2875.61</v>
      </c>
      <c r="G1277">
        <v>9265.9500000000007</v>
      </c>
      <c r="H1277">
        <v>2000.18</v>
      </c>
      <c r="I1277">
        <v>1992.74</v>
      </c>
      <c r="J1277">
        <v>2442.1799999999998</v>
      </c>
      <c r="K1277">
        <v>63081</v>
      </c>
      <c r="L1277">
        <v>5.4029300000000002E-2</v>
      </c>
      <c r="M1277">
        <v>0.95613700000000001</v>
      </c>
      <c r="N1277">
        <v>601</v>
      </c>
      <c r="O1277" t="s">
        <v>42</v>
      </c>
    </row>
    <row r="1278" spans="1:15" x14ac:dyDescent="0.25">
      <c r="A1278" t="s">
        <v>134</v>
      </c>
      <c r="B1278">
        <v>76726.3</v>
      </c>
      <c r="C1278">
        <v>76605</v>
      </c>
      <c r="D1278">
        <v>76602.3</v>
      </c>
      <c r="E1278">
        <v>76535</v>
      </c>
      <c r="F1278">
        <v>2779.72</v>
      </c>
      <c r="G1278">
        <v>9192.9699999999993</v>
      </c>
      <c r="H1278">
        <v>1990.98</v>
      </c>
      <c r="I1278">
        <v>2002.6</v>
      </c>
      <c r="J1278">
        <v>2430.61</v>
      </c>
      <c r="K1278">
        <v>62444.9</v>
      </c>
      <c r="L1278">
        <v>5.3915100000000001E-2</v>
      </c>
      <c r="M1278">
        <v>0.94525599999999999</v>
      </c>
      <c r="N1278">
        <v>0</v>
      </c>
      <c r="O1278" t="s">
        <v>42</v>
      </c>
    </row>
    <row r="1279" spans="1:15" x14ac:dyDescent="0.25">
      <c r="A1279" t="s">
        <v>134</v>
      </c>
      <c r="B1279">
        <v>77800.100000000006</v>
      </c>
      <c r="C1279">
        <v>77682.3</v>
      </c>
      <c r="D1279">
        <v>77679.5</v>
      </c>
      <c r="E1279">
        <v>77611.5</v>
      </c>
      <c r="F1279">
        <v>2909.72</v>
      </c>
      <c r="G1279">
        <v>9265.9</v>
      </c>
      <c r="H1279">
        <v>1999.28</v>
      </c>
      <c r="I1279">
        <v>2032.54</v>
      </c>
      <c r="J1279">
        <v>2451.02</v>
      </c>
      <c r="K1279">
        <v>63375</v>
      </c>
      <c r="L1279">
        <v>5.4169399999999999E-2</v>
      </c>
      <c r="M1279">
        <v>0.93183300000000002</v>
      </c>
      <c r="N1279">
        <v>0</v>
      </c>
      <c r="O1279" t="s">
        <v>42</v>
      </c>
    </row>
    <row r="1280" spans="1:15" x14ac:dyDescent="0.25">
      <c r="A1280" t="s">
        <v>134</v>
      </c>
      <c r="B1280">
        <v>77454.100000000006</v>
      </c>
      <c r="C1280">
        <v>77315.8</v>
      </c>
      <c r="D1280">
        <v>77313</v>
      </c>
      <c r="E1280">
        <v>77245.2</v>
      </c>
      <c r="F1280">
        <v>2797.36</v>
      </c>
      <c r="G1280">
        <v>9275.25</v>
      </c>
      <c r="H1280">
        <v>1990.48</v>
      </c>
      <c r="I1280">
        <v>1991.45</v>
      </c>
      <c r="J1280">
        <v>2434.25</v>
      </c>
      <c r="K1280">
        <v>63222.6</v>
      </c>
      <c r="L1280">
        <v>5.3972699999999998E-2</v>
      </c>
      <c r="M1280">
        <v>0.95889199999999997</v>
      </c>
      <c r="N1280">
        <v>1283</v>
      </c>
      <c r="O1280" t="s">
        <v>42</v>
      </c>
    </row>
    <row r="1281" spans="1:25" x14ac:dyDescent="0.25">
      <c r="A1281" t="s">
        <v>134</v>
      </c>
      <c r="B1281">
        <v>76279.7</v>
      </c>
      <c r="C1281">
        <v>76159.899999999994</v>
      </c>
      <c r="D1281">
        <v>76157.100000000006</v>
      </c>
      <c r="E1281">
        <v>76090.399999999994</v>
      </c>
      <c r="F1281">
        <v>2839.11</v>
      </c>
      <c r="G1281">
        <v>9157.6200000000008</v>
      </c>
      <c r="H1281">
        <v>1957.68</v>
      </c>
      <c r="I1281">
        <v>1959.28</v>
      </c>
      <c r="J1281">
        <v>2434.0500000000002</v>
      </c>
      <c r="K1281">
        <v>62018.5</v>
      </c>
      <c r="L1281">
        <v>5.4020800000000001E-2</v>
      </c>
      <c r="M1281">
        <v>0.93182900000000002</v>
      </c>
      <c r="N1281">
        <v>624</v>
      </c>
      <c r="O1281" t="s">
        <v>42</v>
      </c>
    </row>
    <row r="1282" spans="1:25" x14ac:dyDescent="0.25">
      <c r="A1282" t="s">
        <v>134</v>
      </c>
      <c r="B1282">
        <v>78673.7</v>
      </c>
      <c r="C1282">
        <v>78548.399999999994</v>
      </c>
      <c r="D1282">
        <v>78545.7</v>
      </c>
      <c r="E1282">
        <v>78476.7</v>
      </c>
      <c r="F1282">
        <v>2835.8</v>
      </c>
      <c r="G1282">
        <v>9345.3799999999992</v>
      </c>
      <c r="H1282">
        <v>2036</v>
      </c>
      <c r="I1282">
        <v>2039.48</v>
      </c>
      <c r="J1282">
        <v>2463.2600000000002</v>
      </c>
      <c r="K1282">
        <v>64246.400000000001</v>
      </c>
      <c r="L1282">
        <v>5.4079099999999998E-2</v>
      </c>
      <c r="M1282">
        <v>0.94401500000000005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76915.199999999997</v>
      </c>
      <c r="C1283">
        <v>76782</v>
      </c>
      <c r="D1283">
        <v>76779.5</v>
      </c>
      <c r="E1283">
        <v>76703.899999999994</v>
      </c>
      <c r="F1283">
        <v>2865.86</v>
      </c>
      <c r="G1283">
        <v>9214.92</v>
      </c>
      <c r="H1283">
        <v>1991.93</v>
      </c>
      <c r="I1283">
        <v>1992.14</v>
      </c>
      <c r="J1283">
        <v>2427.54</v>
      </c>
      <c r="K1283">
        <v>62486</v>
      </c>
      <c r="L1283">
        <v>5.40244E-2</v>
      </c>
      <c r="M1283">
        <v>0.95016</v>
      </c>
      <c r="N1283">
        <v>410</v>
      </c>
      <c r="O1283" t="s">
        <v>42</v>
      </c>
    </row>
    <row r="1284" spans="1:25" x14ac:dyDescent="0.25">
      <c r="A1284" t="s">
        <v>134</v>
      </c>
      <c r="B1284">
        <v>76590.5</v>
      </c>
      <c r="C1284">
        <v>76467.100000000006</v>
      </c>
      <c r="D1284">
        <v>76464.399999999994</v>
      </c>
      <c r="E1284">
        <v>76397.100000000006</v>
      </c>
      <c r="F1284">
        <v>2784.3</v>
      </c>
      <c r="G1284">
        <v>9151.34</v>
      </c>
      <c r="H1284">
        <v>1969.78</v>
      </c>
      <c r="I1284">
        <v>1976.6</v>
      </c>
      <c r="J1284">
        <v>2415.98</v>
      </c>
      <c r="K1284">
        <v>62493.5</v>
      </c>
      <c r="L1284">
        <v>6.5811800000000004E-2</v>
      </c>
      <c r="M1284">
        <v>0.93181499999999995</v>
      </c>
      <c r="N1284">
        <v>309</v>
      </c>
      <c r="O1284" t="s">
        <v>42</v>
      </c>
    </row>
    <row r="1285" spans="1:25" x14ac:dyDescent="0.25">
      <c r="A1285" t="s">
        <v>134</v>
      </c>
      <c r="B1285">
        <v>76353.399999999994</v>
      </c>
      <c r="C1285">
        <v>76233.100000000006</v>
      </c>
      <c r="D1285">
        <v>76230.399999999994</v>
      </c>
      <c r="E1285">
        <v>76163.399999999994</v>
      </c>
      <c r="F1285">
        <v>2842.4</v>
      </c>
      <c r="G1285">
        <v>9218.6299999999992</v>
      </c>
      <c r="H1285">
        <v>1965.43</v>
      </c>
      <c r="I1285">
        <v>1992.36</v>
      </c>
      <c r="J1285">
        <v>2427.25</v>
      </c>
      <c r="K1285">
        <v>62025.8</v>
      </c>
      <c r="L1285">
        <v>5.3921299999999998E-2</v>
      </c>
      <c r="M1285">
        <v>0.931836</v>
      </c>
      <c r="N1285">
        <v>499</v>
      </c>
      <c r="O1285" t="s">
        <v>42</v>
      </c>
    </row>
    <row r="1286" spans="1:25" x14ac:dyDescent="0.25">
      <c r="A1286" t="s">
        <v>134</v>
      </c>
      <c r="B1286">
        <v>76349.2</v>
      </c>
      <c r="C1286">
        <v>76231.3</v>
      </c>
      <c r="D1286">
        <v>76228.600000000006</v>
      </c>
      <c r="E1286">
        <v>76161.8</v>
      </c>
      <c r="F1286">
        <v>2752.23</v>
      </c>
      <c r="G1286">
        <v>9171.2999999999993</v>
      </c>
      <c r="H1286">
        <v>1964.87</v>
      </c>
      <c r="I1286">
        <v>1968.61</v>
      </c>
      <c r="J1286">
        <v>2403.89</v>
      </c>
      <c r="K1286">
        <v>62270.8</v>
      </c>
      <c r="L1286">
        <v>5.4532900000000002E-2</v>
      </c>
      <c r="M1286">
        <v>0.95435099999999995</v>
      </c>
      <c r="N1286">
        <v>1024</v>
      </c>
      <c r="O1286" t="s">
        <v>42</v>
      </c>
    </row>
    <row r="1287" spans="1:25" x14ac:dyDescent="0.25">
      <c r="A1287" t="s">
        <v>134</v>
      </c>
      <c r="B1287">
        <v>76457.2</v>
      </c>
      <c r="C1287">
        <v>76327.3</v>
      </c>
      <c r="D1287">
        <v>76324.600000000006</v>
      </c>
      <c r="E1287">
        <v>76257.600000000006</v>
      </c>
      <c r="F1287">
        <v>2855.08</v>
      </c>
      <c r="G1287">
        <v>9144.08</v>
      </c>
      <c r="H1287">
        <v>1994.96</v>
      </c>
      <c r="I1287">
        <v>1970.33</v>
      </c>
      <c r="J1287">
        <v>2404.25</v>
      </c>
      <c r="K1287">
        <v>62124</v>
      </c>
      <c r="L1287">
        <v>5.3971900000000003E-2</v>
      </c>
      <c r="M1287">
        <v>0.95675600000000005</v>
      </c>
      <c r="N1287">
        <v>452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77465.899999999994</v>
      </c>
      <c r="C1288">
        <v>77348.2</v>
      </c>
      <c r="D1288">
        <v>77345.600000000006</v>
      </c>
      <c r="E1288">
        <v>77277.7</v>
      </c>
      <c r="F1288">
        <v>2792.76</v>
      </c>
      <c r="G1288">
        <v>9193.27</v>
      </c>
      <c r="H1288">
        <v>1991.45</v>
      </c>
      <c r="I1288">
        <v>2005.17</v>
      </c>
      <c r="J1288">
        <v>2414.8200000000002</v>
      </c>
      <c r="K1288">
        <v>63273.9</v>
      </c>
      <c r="L1288">
        <v>5.42353E-2</v>
      </c>
      <c r="M1288">
        <v>0.952739</v>
      </c>
      <c r="N1288">
        <v>5</v>
      </c>
      <c r="O1288" t="s">
        <v>42</v>
      </c>
      <c r="R1288">
        <f>AVERAGE(B1239:B1288)</f>
        <v>76848.686000000002</v>
      </c>
      <c r="S1288">
        <f>AVERAGE(C1239:C1288)</f>
        <v>76727.038</v>
      </c>
      <c r="U1288">
        <f>_xlfn.VAR.P(B1239:B1288)</f>
        <v>1404721.9224039996</v>
      </c>
      <c r="V1288">
        <f>_xlfn.VAR.P(C1239:C1288)</f>
        <v>1397220.3863559971</v>
      </c>
      <c r="X1288">
        <f>1.96*SQRT(U1288)/50</f>
        <v>46.460218411484924</v>
      </c>
      <c r="Y1288">
        <f>1.96*SQRT(V1288)/50</f>
        <v>46.335998257187455</v>
      </c>
    </row>
    <row r="1289" spans="1:25" x14ac:dyDescent="0.25">
      <c r="A1289" t="s">
        <v>135</v>
      </c>
      <c r="B1289">
        <v>3842438.5828100001</v>
      </c>
      <c r="C1289" t="s">
        <v>36</v>
      </c>
    </row>
    <row r="1290" spans="1:25" x14ac:dyDescent="0.25">
      <c r="A1290" t="s">
        <v>136</v>
      </c>
      <c r="B1290">
        <v>67994.8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5.3994500000000001E-2</v>
      </c>
      <c r="L1290">
        <v>0.95842499999999997</v>
      </c>
      <c r="M1290">
        <v>0</v>
      </c>
      <c r="N1290" t="s">
        <v>42</v>
      </c>
    </row>
    <row r="1291" spans="1:25" x14ac:dyDescent="0.25">
      <c r="A1291" t="s">
        <v>136</v>
      </c>
      <c r="B1291">
        <v>67199.600000000006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5.4378900000000001E-2</v>
      </c>
      <c r="L1291">
        <v>0.93182100000000001</v>
      </c>
      <c r="M1291">
        <v>0</v>
      </c>
      <c r="N1291" t="s">
        <v>42</v>
      </c>
    </row>
    <row r="1292" spans="1:25" x14ac:dyDescent="0.25">
      <c r="A1292" t="s">
        <v>136</v>
      </c>
      <c r="B1292">
        <v>66728.399999999994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5.3934799999999998E-2</v>
      </c>
      <c r="L1292">
        <v>0.959202</v>
      </c>
      <c r="M1292">
        <v>173</v>
      </c>
      <c r="N1292" t="s">
        <v>42</v>
      </c>
    </row>
    <row r="1293" spans="1:25" x14ac:dyDescent="0.25">
      <c r="A1293" t="s">
        <v>136</v>
      </c>
      <c r="B1293">
        <v>67459.100000000006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6.0268700000000001E-2</v>
      </c>
      <c r="L1293">
        <v>0.931836</v>
      </c>
      <c r="M1293">
        <v>6</v>
      </c>
      <c r="N1293" t="s">
        <v>42</v>
      </c>
    </row>
    <row r="1294" spans="1:25" x14ac:dyDescent="0.25">
      <c r="A1294" t="s">
        <v>136</v>
      </c>
      <c r="B1294">
        <v>67706.2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5.4344299999999998E-2</v>
      </c>
      <c r="L1294">
        <v>0.95920399999999995</v>
      </c>
      <c r="M1294">
        <v>0</v>
      </c>
      <c r="N1294" t="s">
        <v>42</v>
      </c>
    </row>
    <row r="1295" spans="1:25" x14ac:dyDescent="0.25">
      <c r="A1295" t="s">
        <v>136</v>
      </c>
      <c r="B1295">
        <v>66742.399999999994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5.3918399999999998E-2</v>
      </c>
      <c r="L1295">
        <v>0.93171400000000004</v>
      </c>
      <c r="M1295">
        <v>405</v>
      </c>
      <c r="N1295" t="s">
        <v>42</v>
      </c>
    </row>
    <row r="1296" spans="1:25" x14ac:dyDescent="0.25">
      <c r="A1296" t="s">
        <v>136</v>
      </c>
      <c r="B1296">
        <v>69704.7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5.6464E-2</v>
      </c>
      <c r="L1296">
        <v>0.95049600000000001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68478.100000000006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5.391E-2</v>
      </c>
      <c r="L1297">
        <v>0.931809</v>
      </c>
      <c r="M1297">
        <v>0</v>
      </c>
      <c r="N1297" t="s">
        <v>42</v>
      </c>
    </row>
    <row r="1298" spans="1:14" x14ac:dyDescent="0.25">
      <c r="A1298" t="s">
        <v>136</v>
      </c>
      <c r="B1298">
        <v>68286.8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5.48277E-2</v>
      </c>
      <c r="L1298">
        <v>0.95552499999999996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68343.600000000006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5.3922400000000002E-2</v>
      </c>
      <c r="L1299">
        <v>0.931836</v>
      </c>
      <c r="M1299">
        <v>231</v>
      </c>
      <c r="N1299" t="s">
        <v>42</v>
      </c>
    </row>
    <row r="1300" spans="1:14" x14ac:dyDescent="0.25">
      <c r="A1300" t="s">
        <v>136</v>
      </c>
      <c r="B1300">
        <v>68102.100000000006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5.3921400000000001E-2</v>
      </c>
      <c r="L1300">
        <v>0.931836</v>
      </c>
      <c r="M1300">
        <v>487</v>
      </c>
      <c r="N1300" t="s">
        <v>42</v>
      </c>
    </row>
    <row r="1301" spans="1:14" x14ac:dyDescent="0.25">
      <c r="A1301" t="s">
        <v>136</v>
      </c>
      <c r="B1301">
        <v>68120.5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5.39356E-2</v>
      </c>
      <c r="L1301">
        <v>0.95904699999999998</v>
      </c>
      <c r="M1301">
        <v>1167</v>
      </c>
      <c r="N1301" t="s">
        <v>42</v>
      </c>
    </row>
    <row r="1302" spans="1:14" x14ac:dyDescent="0.25">
      <c r="A1302" t="s">
        <v>136</v>
      </c>
      <c r="B1302">
        <v>68365.7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5.4157299999999998E-2</v>
      </c>
      <c r="L1302">
        <v>0.95916500000000005</v>
      </c>
      <c r="M1302">
        <v>77</v>
      </c>
      <c r="N1302" t="s">
        <v>42</v>
      </c>
    </row>
    <row r="1303" spans="1:14" x14ac:dyDescent="0.25">
      <c r="A1303" t="s">
        <v>136</v>
      </c>
      <c r="B1303">
        <v>68677.5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5.3910800000000002E-2</v>
      </c>
      <c r="L1303">
        <v>0.95866600000000002</v>
      </c>
      <c r="M1303">
        <v>79</v>
      </c>
      <c r="N1303" t="s">
        <v>42</v>
      </c>
    </row>
    <row r="1304" spans="1:14" x14ac:dyDescent="0.25">
      <c r="A1304" t="s">
        <v>136</v>
      </c>
      <c r="B1304">
        <v>68116.3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5.4160199999999999E-2</v>
      </c>
      <c r="L1304">
        <v>0.95904800000000001</v>
      </c>
      <c r="M1304">
        <v>370</v>
      </c>
      <c r="N1304" t="s">
        <v>42</v>
      </c>
    </row>
    <row r="1305" spans="1:14" x14ac:dyDescent="0.25">
      <c r="A1305" t="s">
        <v>136</v>
      </c>
      <c r="B1305">
        <v>69282.399999999994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5.4014300000000001E-2</v>
      </c>
      <c r="L1305">
        <v>0.94867900000000005</v>
      </c>
      <c r="M1305">
        <v>175</v>
      </c>
      <c r="N1305" t="s">
        <v>42</v>
      </c>
    </row>
    <row r="1306" spans="1:14" x14ac:dyDescent="0.25">
      <c r="A1306" t="s">
        <v>136</v>
      </c>
      <c r="B1306">
        <v>68499.100000000006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5.4587499999999997E-2</v>
      </c>
      <c r="L1306">
        <v>0.93182500000000001</v>
      </c>
      <c r="M1306">
        <v>248</v>
      </c>
      <c r="N1306" t="s">
        <v>42</v>
      </c>
    </row>
    <row r="1307" spans="1:14" x14ac:dyDescent="0.25">
      <c r="A1307" t="s">
        <v>136</v>
      </c>
      <c r="B1307">
        <v>67830.100000000006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5.4470499999999998E-2</v>
      </c>
      <c r="L1307">
        <v>0.95921500000000004</v>
      </c>
      <c r="M1307">
        <v>611</v>
      </c>
      <c r="N1307" t="s">
        <v>42</v>
      </c>
    </row>
    <row r="1308" spans="1:14" x14ac:dyDescent="0.25">
      <c r="A1308" t="s">
        <v>136</v>
      </c>
      <c r="B1308">
        <v>69890.399999999994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5.43907E-2</v>
      </c>
      <c r="L1308">
        <v>0.93179699999999999</v>
      </c>
      <c r="M1308">
        <v>222</v>
      </c>
      <c r="N1308" t="s">
        <v>42</v>
      </c>
    </row>
    <row r="1309" spans="1:14" x14ac:dyDescent="0.25">
      <c r="A1309" t="s">
        <v>136</v>
      </c>
      <c r="B1309">
        <v>69302.8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5.3968700000000001E-2</v>
      </c>
      <c r="L1309">
        <v>0.95722799999999997</v>
      </c>
      <c r="M1309">
        <v>26</v>
      </c>
      <c r="N1309" t="s">
        <v>42</v>
      </c>
    </row>
    <row r="1310" spans="1:14" x14ac:dyDescent="0.25">
      <c r="A1310" t="s">
        <v>136</v>
      </c>
      <c r="B1310">
        <v>68530.3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5.3923199999999998E-2</v>
      </c>
      <c r="L1310">
        <v>0.93183400000000005</v>
      </c>
      <c r="M1310">
        <v>1039</v>
      </c>
      <c r="N1310" t="s">
        <v>42</v>
      </c>
    </row>
    <row r="1311" spans="1:14" x14ac:dyDescent="0.25">
      <c r="A1311" t="s">
        <v>136</v>
      </c>
      <c r="B1311">
        <v>67472.5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5.4092000000000001E-2</v>
      </c>
      <c r="L1311">
        <v>0.95536100000000002</v>
      </c>
      <c r="M1311">
        <v>286</v>
      </c>
      <c r="N1311" t="s">
        <v>42</v>
      </c>
    </row>
    <row r="1312" spans="1:14" x14ac:dyDescent="0.25">
      <c r="A1312" t="s">
        <v>136</v>
      </c>
      <c r="B1312">
        <v>67571.199999999997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5.4098500000000001E-2</v>
      </c>
      <c r="L1312">
        <v>0.931836</v>
      </c>
      <c r="M1312">
        <v>599</v>
      </c>
      <c r="N1312" t="s">
        <v>42</v>
      </c>
    </row>
    <row r="1313" spans="1:14" x14ac:dyDescent="0.25">
      <c r="A1313" t="s">
        <v>136</v>
      </c>
      <c r="B1313">
        <v>69940.5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5.40724E-2</v>
      </c>
      <c r="L1313">
        <v>0.93183700000000003</v>
      </c>
      <c r="M1313">
        <v>0</v>
      </c>
      <c r="N1313" t="s">
        <v>42</v>
      </c>
    </row>
    <row r="1314" spans="1:14" x14ac:dyDescent="0.25">
      <c r="A1314" t="s">
        <v>136</v>
      </c>
      <c r="B1314">
        <v>69773.2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5.3931699999999999E-2</v>
      </c>
      <c r="L1314">
        <v>0.94806000000000001</v>
      </c>
      <c r="M1314">
        <v>283</v>
      </c>
      <c r="N1314" t="s">
        <v>42</v>
      </c>
    </row>
    <row r="1315" spans="1:14" x14ac:dyDescent="0.25">
      <c r="A1315" t="s">
        <v>136</v>
      </c>
      <c r="B1315">
        <v>67772.100000000006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5.3943199999999997E-2</v>
      </c>
      <c r="L1315">
        <v>0.93653200000000003</v>
      </c>
      <c r="M1315">
        <v>116</v>
      </c>
      <c r="N1315" t="s">
        <v>42</v>
      </c>
    </row>
    <row r="1316" spans="1:14" x14ac:dyDescent="0.25">
      <c r="A1316" t="s">
        <v>136</v>
      </c>
      <c r="B1316">
        <v>67577.2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5.3951600000000002E-2</v>
      </c>
      <c r="L1316">
        <v>0.95886099999999996</v>
      </c>
      <c r="M1316">
        <v>490</v>
      </c>
      <c r="N1316" t="s">
        <v>42</v>
      </c>
    </row>
    <row r="1317" spans="1:14" x14ac:dyDescent="0.25">
      <c r="A1317" t="s">
        <v>136</v>
      </c>
      <c r="B1317">
        <v>67963.199999999997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5.4019600000000001E-2</v>
      </c>
      <c r="L1317">
        <v>0.95922600000000002</v>
      </c>
      <c r="M1317">
        <v>421</v>
      </c>
      <c r="N1317" t="s">
        <v>42</v>
      </c>
    </row>
    <row r="1318" spans="1:14" x14ac:dyDescent="0.25">
      <c r="A1318" t="s">
        <v>136</v>
      </c>
      <c r="B1318">
        <v>67970.3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2.9053900000000001E-2</v>
      </c>
      <c r="L1318">
        <v>0.95843699999999998</v>
      </c>
      <c r="M1318">
        <v>59</v>
      </c>
      <c r="N1318" t="s">
        <v>42</v>
      </c>
    </row>
    <row r="1319" spans="1:14" x14ac:dyDescent="0.25">
      <c r="A1319" t="s">
        <v>136</v>
      </c>
      <c r="B1319">
        <v>67710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5.4294099999999998E-2</v>
      </c>
      <c r="L1319">
        <v>0.94711500000000004</v>
      </c>
      <c r="M1319">
        <v>262</v>
      </c>
      <c r="N1319" t="s">
        <v>42</v>
      </c>
    </row>
    <row r="1320" spans="1:14" x14ac:dyDescent="0.25">
      <c r="A1320" t="s">
        <v>136</v>
      </c>
      <c r="B1320">
        <v>68436.800000000003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5.5086299999999998E-2</v>
      </c>
      <c r="L1320">
        <v>0.931836</v>
      </c>
      <c r="M1320">
        <v>55</v>
      </c>
      <c r="N1320" t="s">
        <v>42</v>
      </c>
    </row>
    <row r="1321" spans="1:14" x14ac:dyDescent="0.25">
      <c r="A1321" t="s">
        <v>136</v>
      </c>
      <c r="B1321">
        <v>67585.2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5.3909699999999998E-2</v>
      </c>
      <c r="L1321">
        <v>0.94317499999999999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67554.100000000006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5.4338699999999997E-2</v>
      </c>
      <c r="L1322">
        <v>0.93183499999999997</v>
      </c>
      <c r="M1322">
        <v>54</v>
      </c>
      <c r="N1322" t="s">
        <v>42</v>
      </c>
    </row>
    <row r="1323" spans="1:14" x14ac:dyDescent="0.25">
      <c r="A1323" t="s">
        <v>136</v>
      </c>
      <c r="B1323">
        <v>67241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5.4124400000000003E-2</v>
      </c>
      <c r="L1323">
        <v>0.93183700000000003</v>
      </c>
      <c r="M1323">
        <v>141</v>
      </c>
      <c r="N1323" t="s">
        <v>42</v>
      </c>
    </row>
    <row r="1324" spans="1:14" x14ac:dyDescent="0.25">
      <c r="A1324" t="s">
        <v>136</v>
      </c>
      <c r="B1324">
        <v>71108.100000000006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5.5325699999999998E-2</v>
      </c>
      <c r="L1324">
        <v>0.95544099999999998</v>
      </c>
      <c r="M1324">
        <v>95</v>
      </c>
      <c r="N1324" t="s">
        <v>42</v>
      </c>
    </row>
    <row r="1325" spans="1:14" x14ac:dyDescent="0.25">
      <c r="A1325" t="s">
        <v>136</v>
      </c>
      <c r="B1325">
        <v>69680.899999999994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5.3923100000000002E-2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69010.100000000006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2.9464400000000002E-2</v>
      </c>
      <c r="L1326">
        <v>0.94025099999999995</v>
      </c>
      <c r="M1326">
        <v>211</v>
      </c>
      <c r="N1326" t="s">
        <v>42</v>
      </c>
    </row>
    <row r="1327" spans="1:14" x14ac:dyDescent="0.25">
      <c r="A1327" t="s">
        <v>136</v>
      </c>
      <c r="B1327">
        <v>69150.3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5.4142200000000001E-2</v>
      </c>
      <c r="L1327">
        <v>0.93693199999999999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68596.399999999994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5.4094900000000001E-2</v>
      </c>
      <c r="L1328">
        <v>0.95174199999999998</v>
      </c>
      <c r="M1328">
        <v>0</v>
      </c>
      <c r="N1328" t="s">
        <v>42</v>
      </c>
    </row>
    <row r="1329" spans="1:25" x14ac:dyDescent="0.25">
      <c r="A1329" t="s">
        <v>136</v>
      </c>
      <c r="B1329">
        <v>67168.2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5.4668599999999998E-2</v>
      </c>
      <c r="L1329">
        <v>0.94687299999999996</v>
      </c>
      <c r="M1329">
        <v>34</v>
      </c>
      <c r="N1329" t="s">
        <v>42</v>
      </c>
    </row>
    <row r="1330" spans="1:25" x14ac:dyDescent="0.25">
      <c r="A1330" t="s">
        <v>136</v>
      </c>
      <c r="B1330">
        <v>67832.100000000006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5.4462000000000003E-2</v>
      </c>
      <c r="L1330">
        <v>0.94935199999999997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67431.600000000006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5.3910600000000003E-2</v>
      </c>
      <c r="L1331">
        <v>0.94075200000000003</v>
      </c>
      <c r="M1331">
        <v>208</v>
      </c>
      <c r="N1331" t="s">
        <v>42</v>
      </c>
    </row>
    <row r="1332" spans="1:25" x14ac:dyDescent="0.25">
      <c r="A1332" t="s">
        <v>136</v>
      </c>
      <c r="B1332">
        <v>70349.100000000006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5.5070300000000003E-2</v>
      </c>
      <c r="L1332">
        <v>0.93170600000000003</v>
      </c>
      <c r="M1332">
        <v>95</v>
      </c>
      <c r="N1332" t="s">
        <v>42</v>
      </c>
    </row>
    <row r="1333" spans="1:25" x14ac:dyDescent="0.25">
      <c r="A1333" t="s">
        <v>136</v>
      </c>
      <c r="B1333">
        <v>67755.5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5.4184599999999999E-2</v>
      </c>
      <c r="L1333">
        <v>0.95743</v>
      </c>
      <c r="M1333">
        <v>0</v>
      </c>
      <c r="N1333" t="s">
        <v>42</v>
      </c>
    </row>
    <row r="1334" spans="1:25" x14ac:dyDescent="0.25">
      <c r="A1334" t="s">
        <v>136</v>
      </c>
      <c r="B1334">
        <v>66739.5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5.8636500000000001E-2</v>
      </c>
      <c r="L1334">
        <v>0.93183300000000002</v>
      </c>
      <c r="M1334">
        <v>685</v>
      </c>
      <c r="N1334" t="s">
        <v>42</v>
      </c>
    </row>
    <row r="1335" spans="1:25" x14ac:dyDescent="0.25">
      <c r="A1335" t="s">
        <v>136</v>
      </c>
      <c r="B1335">
        <v>68117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5.4611600000000003E-2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66622.8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5.4943100000000002E-2</v>
      </c>
      <c r="L1336">
        <v>0.95425199999999999</v>
      </c>
      <c r="M1336">
        <v>71</v>
      </c>
      <c r="N1336" t="s">
        <v>42</v>
      </c>
    </row>
    <row r="1337" spans="1:25" x14ac:dyDescent="0.25">
      <c r="A1337" t="s">
        <v>136</v>
      </c>
      <c r="B1337">
        <v>67863.399999999994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5.3920799999999998E-2</v>
      </c>
      <c r="L1337">
        <v>0.95907100000000001</v>
      </c>
      <c r="M1337">
        <v>196</v>
      </c>
      <c r="N1337" t="s">
        <v>42</v>
      </c>
    </row>
    <row r="1338" spans="1:25" x14ac:dyDescent="0.25">
      <c r="A1338" t="s">
        <v>136</v>
      </c>
      <c r="B1338">
        <v>69076.800000000003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5.4146300000000001E-2</v>
      </c>
      <c r="L1338">
        <v>0.952183</v>
      </c>
      <c r="M1338">
        <v>260</v>
      </c>
      <c r="N1338" t="s">
        <v>42</v>
      </c>
    </row>
    <row r="1339" spans="1:25" x14ac:dyDescent="0.25">
      <c r="A1339" t="s">
        <v>136</v>
      </c>
      <c r="B1339">
        <v>66828.2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5.4018700000000003E-2</v>
      </c>
      <c r="L1339">
        <v>0.931836</v>
      </c>
      <c r="M1339">
        <v>369</v>
      </c>
      <c r="N1339" t="s">
        <v>42</v>
      </c>
    </row>
    <row r="1340" spans="1:25" x14ac:dyDescent="0.25">
      <c r="A1340" t="s">
        <v>136</v>
      </c>
      <c r="B1340">
        <v>67948.399999999994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5.4043899999999999E-2</v>
      </c>
      <c r="L1340">
        <v>0.95538000000000001</v>
      </c>
      <c r="M1340">
        <v>198</v>
      </c>
      <c r="N1340" t="s">
        <v>42</v>
      </c>
    </row>
    <row r="1341" spans="1:25" x14ac:dyDescent="0.25">
      <c r="A1341" t="s">
        <v>136</v>
      </c>
      <c r="B1341">
        <v>67169.2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5.39392E-2</v>
      </c>
      <c r="L1341">
        <v>0.93183000000000005</v>
      </c>
      <c r="M1341">
        <v>494</v>
      </c>
      <c r="N1341" t="s">
        <v>42</v>
      </c>
    </row>
    <row r="1342" spans="1:25" x14ac:dyDescent="0.25">
      <c r="A1342" t="s">
        <v>136</v>
      </c>
      <c r="B1342">
        <v>68246.899999999994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5.4035800000000002E-2</v>
      </c>
      <c r="L1342">
        <v>0.93179500000000004</v>
      </c>
      <c r="M1342">
        <v>101</v>
      </c>
      <c r="N1342" t="s">
        <v>42</v>
      </c>
    </row>
    <row r="1343" spans="1:25" x14ac:dyDescent="0.25">
      <c r="A1343" t="s">
        <v>136</v>
      </c>
      <c r="B1343">
        <v>69431.7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5.391E-2</v>
      </c>
      <c r="L1343">
        <v>0.958291</v>
      </c>
      <c r="M1343">
        <v>298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67764.399999999994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5.3924399999999997E-2</v>
      </c>
      <c r="L1344">
        <v>0.931836</v>
      </c>
      <c r="M1344">
        <v>463</v>
      </c>
      <c r="N1344" t="s">
        <v>42</v>
      </c>
      <c r="R1344">
        <f>AVERAGE(B1295:B1344)</f>
        <v>68294.614000000001</v>
      </c>
      <c r="S1344">
        <f>AVERAGE(C1295:C1344)</f>
        <v>0</v>
      </c>
      <c r="U1344">
        <f>_xlfn.VAR.P(B1295:B1344)</f>
        <v>964497.27520400065</v>
      </c>
      <c r="V1344">
        <f>_xlfn.VAR.P(C1295:C1344)</f>
        <v>0</v>
      </c>
      <c r="X1344">
        <f>1.96*SQRT(U1344)/50</f>
        <v>38.497858290682551</v>
      </c>
      <c r="Y1344">
        <f>1.96*SQRT(V1344)/50</f>
        <v>0</v>
      </c>
    </row>
    <row r="1345" spans="1:13" x14ac:dyDescent="0.25">
      <c r="A1345" t="s">
        <v>137</v>
      </c>
      <c r="B1345">
        <v>3414734.3933430002</v>
      </c>
      <c r="C1345" t="s">
        <v>36</v>
      </c>
    </row>
    <row r="1346" spans="1:13" x14ac:dyDescent="0.25">
      <c r="A1346" t="s">
        <v>138</v>
      </c>
      <c r="B1346">
        <v>66682.3</v>
      </c>
      <c r="C1346">
        <v>66681.899999999994</v>
      </c>
      <c r="D1346">
        <v>66679.600000000006</v>
      </c>
      <c r="E1346">
        <v>66613.600000000006</v>
      </c>
      <c r="F1346">
        <v>2742.01</v>
      </c>
      <c r="G1346">
        <v>0</v>
      </c>
      <c r="H1346">
        <v>2002.47</v>
      </c>
      <c r="I1346">
        <v>0</v>
      </c>
      <c r="J1346">
        <v>5.6908500000000001E-2</v>
      </c>
      <c r="K1346">
        <v>0.95887900000000004</v>
      </c>
      <c r="L1346">
        <v>0</v>
      </c>
      <c r="M1346" t="s">
        <v>42</v>
      </c>
    </row>
    <row r="1347" spans="1:13" x14ac:dyDescent="0.25">
      <c r="A1347" t="s">
        <v>138</v>
      </c>
      <c r="B1347">
        <v>66833.600000000006</v>
      </c>
      <c r="C1347">
        <v>66833.100000000006</v>
      </c>
      <c r="D1347">
        <v>66830.7</v>
      </c>
      <c r="E1347">
        <v>66764.5</v>
      </c>
      <c r="F1347">
        <v>2754.82</v>
      </c>
      <c r="G1347">
        <v>0</v>
      </c>
      <c r="H1347">
        <v>2013.55</v>
      </c>
      <c r="I1347">
        <v>0</v>
      </c>
      <c r="J1347">
        <v>5.7808199999999997E-2</v>
      </c>
      <c r="K1347">
        <v>0.94098000000000004</v>
      </c>
      <c r="L1347">
        <v>0</v>
      </c>
      <c r="M1347" t="s">
        <v>42</v>
      </c>
    </row>
    <row r="1348" spans="1:13" x14ac:dyDescent="0.25">
      <c r="A1348" t="s">
        <v>138</v>
      </c>
      <c r="B1348">
        <v>66490.2</v>
      </c>
      <c r="C1348">
        <v>66489.8</v>
      </c>
      <c r="D1348">
        <v>66487.5</v>
      </c>
      <c r="E1348">
        <v>66421.600000000006</v>
      </c>
      <c r="F1348">
        <v>2748.72</v>
      </c>
      <c r="G1348">
        <v>0</v>
      </c>
      <c r="H1348">
        <v>2010.09</v>
      </c>
      <c r="I1348">
        <v>0</v>
      </c>
      <c r="J1348">
        <v>5.41267E-2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138</v>
      </c>
      <c r="B1349">
        <v>65753.2</v>
      </c>
      <c r="C1349">
        <v>65752.800000000003</v>
      </c>
      <c r="D1349">
        <v>65750.5</v>
      </c>
      <c r="E1349">
        <v>65685.399999999994</v>
      </c>
      <c r="F1349">
        <v>2697.97</v>
      </c>
      <c r="G1349">
        <v>0</v>
      </c>
      <c r="H1349">
        <v>1990.4</v>
      </c>
      <c r="I1349">
        <v>0</v>
      </c>
      <c r="J1349">
        <v>6.4434199999999997E-2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65600.600000000006</v>
      </c>
      <c r="C1350">
        <v>65600.100000000006</v>
      </c>
      <c r="D1350">
        <v>65597.7</v>
      </c>
      <c r="E1350">
        <v>65532.800000000003</v>
      </c>
      <c r="F1350">
        <v>2713.17</v>
      </c>
      <c r="G1350">
        <v>0</v>
      </c>
      <c r="H1350">
        <v>1979.92</v>
      </c>
      <c r="I1350">
        <v>0</v>
      </c>
      <c r="J1350">
        <v>5.4206200000000003E-2</v>
      </c>
      <c r="K1350">
        <v>0.93183199999999999</v>
      </c>
      <c r="L1350">
        <v>0</v>
      </c>
      <c r="M1350" t="s">
        <v>42</v>
      </c>
    </row>
    <row r="1351" spans="1:13" x14ac:dyDescent="0.25">
      <c r="A1351" t="s">
        <v>138</v>
      </c>
      <c r="B1351">
        <v>66647.7</v>
      </c>
      <c r="C1351">
        <v>66647.199999999997</v>
      </c>
      <c r="D1351">
        <v>66644.899999999994</v>
      </c>
      <c r="E1351">
        <v>66566.600000000006</v>
      </c>
      <c r="F1351">
        <v>2737.76</v>
      </c>
      <c r="G1351">
        <v>0</v>
      </c>
      <c r="H1351">
        <v>2009.28</v>
      </c>
      <c r="I1351">
        <v>0</v>
      </c>
      <c r="J1351">
        <v>5.3941500000000003E-2</v>
      </c>
      <c r="K1351">
        <v>0.931728</v>
      </c>
      <c r="L1351">
        <v>0</v>
      </c>
      <c r="M1351" t="s">
        <v>42</v>
      </c>
    </row>
    <row r="1352" spans="1:13" x14ac:dyDescent="0.25">
      <c r="A1352" t="s">
        <v>138</v>
      </c>
      <c r="B1352">
        <v>67002.2</v>
      </c>
      <c r="C1352">
        <v>67001.8</v>
      </c>
      <c r="D1352">
        <v>66999.399999999994</v>
      </c>
      <c r="E1352">
        <v>66933.100000000006</v>
      </c>
      <c r="F1352">
        <v>2762.16</v>
      </c>
      <c r="G1352">
        <v>0</v>
      </c>
      <c r="H1352">
        <v>2023.38</v>
      </c>
      <c r="I1352">
        <v>0</v>
      </c>
      <c r="J1352">
        <v>6.8094000000000002E-2</v>
      </c>
      <c r="K1352">
        <v>0.93157100000000004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66266.600000000006</v>
      </c>
      <c r="C1353">
        <v>66266.2</v>
      </c>
      <c r="D1353">
        <v>66263.8</v>
      </c>
      <c r="E1353">
        <v>66198</v>
      </c>
      <c r="F1353">
        <v>2716.63</v>
      </c>
      <c r="G1353">
        <v>0</v>
      </c>
      <c r="H1353">
        <v>1995.25</v>
      </c>
      <c r="I1353">
        <v>0</v>
      </c>
      <c r="J1353">
        <v>6.8143400000000007E-2</v>
      </c>
      <c r="K1353">
        <v>0.93173899999999998</v>
      </c>
      <c r="L1353">
        <v>0</v>
      </c>
      <c r="M1353" t="s">
        <v>42</v>
      </c>
    </row>
    <row r="1354" spans="1:13" x14ac:dyDescent="0.25">
      <c r="A1354" t="s">
        <v>138</v>
      </c>
      <c r="B1354">
        <v>68147.5</v>
      </c>
      <c r="C1354">
        <v>68147</v>
      </c>
      <c r="D1354">
        <v>68144.600000000006</v>
      </c>
      <c r="E1354">
        <v>68077.100000000006</v>
      </c>
      <c r="F1354">
        <v>2806.12</v>
      </c>
      <c r="G1354">
        <v>0</v>
      </c>
      <c r="H1354">
        <v>2045.66</v>
      </c>
      <c r="I1354">
        <v>0</v>
      </c>
      <c r="J1354">
        <v>5.6601499999999999E-2</v>
      </c>
      <c r="K1354">
        <v>0.93182699999999996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66790.2</v>
      </c>
      <c r="C1355">
        <v>66789.7</v>
      </c>
      <c r="D1355">
        <v>66787.399999999994</v>
      </c>
      <c r="E1355">
        <v>66721.3</v>
      </c>
      <c r="F1355">
        <v>2779.74</v>
      </c>
      <c r="G1355">
        <v>0</v>
      </c>
      <c r="H1355">
        <v>2035.54</v>
      </c>
      <c r="I1355">
        <v>0</v>
      </c>
      <c r="J1355">
        <v>6.0035900000000003E-2</v>
      </c>
      <c r="K1355">
        <v>0.93179800000000002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68568.2</v>
      </c>
      <c r="C1356">
        <v>68567.8</v>
      </c>
      <c r="D1356">
        <v>68565.3</v>
      </c>
      <c r="E1356">
        <v>68497.2</v>
      </c>
      <c r="F1356">
        <v>2840.68</v>
      </c>
      <c r="G1356">
        <v>0</v>
      </c>
      <c r="H1356">
        <v>2056.5500000000002</v>
      </c>
      <c r="I1356">
        <v>0</v>
      </c>
      <c r="J1356">
        <v>5.42628E-2</v>
      </c>
      <c r="K1356">
        <v>0.95922499999999999</v>
      </c>
      <c r="L1356">
        <v>0</v>
      </c>
      <c r="M1356" t="s">
        <v>42</v>
      </c>
    </row>
    <row r="1357" spans="1:13" x14ac:dyDescent="0.25">
      <c r="A1357" t="s">
        <v>138</v>
      </c>
      <c r="B1357">
        <v>68378</v>
      </c>
      <c r="C1357">
        <v>68377.5</v>
      </c>
      <c r="D1357">
        <v>68375</v>
      </c>
      <c r="E1357">
        <v>68307.199999999997</v>
      </c>
      <c r="F1357">
        <v>2827.61</v>
      </c>
      <c r="G1357">
        <v>0</v>
      </c>
      <c r="H1357">
        <v>2051.63</v>
      </c>
      <c r="I1357">
        <v>0</v>
      </c>
      <c r="J1357">
        <v>5.4822999999999997E-2</v>
      </c>
      <c r="K1357">
        <v>0.93163899999999999</v>
      </c>
      <c r="L1357">
        <v>0</v>
      </c>
      <c r="M1357" t="s">
        <v>42</v>
      </c>
    </row>
    <row r="1358" spans="1:13" x14ac:dyDescent="0.25">
      <c r="A1358" t="s">
        <v>138</v>
      </c>
      <c r="B1358">
        <v>67071.399999999994</v>
      </c>
      <c r="C1358">
        <v>67071</v>
      </c>
      <c r="D1358">
        <v>67068.600000000006</v>
      </c>
      <c r="E1358">
        <v>67001.899999999994</v>
      </c>
      <c r="F1358">
        <v>2752.32</v>
      </c>
      <c r="G1358">
        <v>0</v>
      </c>
      <c r="H1358">
        <v>2072.37</v>
      </c>
      <c r="I1358">
        <v>0</v>
      </c>
      <c r="J1358">
        <v>5.4579099999999998E-2</v>
      </c>
      <c r="K1358">
        <v>0.95892100000000002</v>
      </c>
      <c r="L1358">
        <v>0</v>
      </c>
      <c r="M1358" t="s">
        <v>42</v>
      </c>
    </row>
    <row r="1359" spans="1:13" x14ac:dyDescent="0.25">
      <c r="A1359" t="s">
        <v>138</v>
      </c>
      <c r="B1359">
        <v>67770.899999999994</v>
      </c>
      <c r="C1359">
        <v>67770.5</v>
      </c>
      <c r="D1359">
        <v>67768</v>
      </c>
      <c r="E1359">
        <v>67700.600000000006</v>
      </c>
      <c r="F1359">
        <v>2809.87</v>
      </c>
      <c r="G1359">
        <v>0</v>
      </c>
      <c r="H1359">
        <v>2053.35</v>
      </c>
      <c r="I1359">
        <v>0</v>
      </c>
      <c r="J1359">
        <v>5.5263800000000002E-2</v>
      </c>
      <c r="K1359">
        <v>0.94639899999999999</v>
      </c>
      <c r="L1359">
        <v>0</v>
      </c>
      <c r="M1359" t="s">
        <v>42</v>
      </c>
    </row>
    <row r="1360" spans="1:13" x14ac:dyDescent="0.25">
      <c r="A1360" t="s">
        <v>138</v>
      </c>
      <c r="B1360">
        <v>66442.100000000006</v>
      </c>
      <c r="C1360">
        <v>66441.7</v>
      </c>
      <c r="D1360">
        <v>66439.3</v>
      </c>
      <c r="E1360">
        <v>66373.399999999994</v>
      </c>
      <c r="F1360">
        <v>2735.7</v>
      </c>
      <c r="G1360">
        <v>0</v>
      </c>
      <c r="H1360">
        <v>1999.33</v>
      </c>
      <c r="I1360">
        <v>0</v>
      </c>
      <c r="J1360">
        <v>5.5115400000000002E-2</v>
      </c>
      <c r="K1360">
        <v>0.93144199999999999</v>
      </c>
      <c r="L1360">
        <v>0</v>
      </c>
      <c r="M1360" t="s">
        <v>42</v>
      </c>
    </row>
    <row r="1361" spans="1:13" x14ac:dyDescent="0.25">
      <c r="A1361" t="s">
        <v>138</v>
      </c>
      <c r="B1361">
        <v>66050.899999999994</v>
      </c>
      <c r="C1361">
        <v>66050.5</v>
      </c>
      <c r="D1361">
        <v>66048.100000000006</v>
      </c>
      <c r="E1361">
        <v>65982.600000000006</v>
      </c>
      <c r="F1361">
        <v>2739.99</v>
      </c>
      <c r="G1361">
        <v>0</v>
      </c>
      <c r="H1361">
        <v>1986.11</v>
      </c>
      <c r="I1361">
        <v>0</v>
      </c>
      <c r="J1361">
        <v>5.4827000000000001E-2</v>
      </c>
      <c r="K1361">
        <v>0.93173600000000001</v>
      </c>
      <c r="L1361">
        <v>0</v>
      </c>
      <c r="M1361" t="s">
        <v>42</v>
      </c>
    </row>
    <row r="1362" spans="1:13" x14ac:dyDescent="0.25">
      <c r="A1362" t="s">
        <v>138</v>
      </c>
      <c r="B1362">
        <v>66640.7</v>
      </c>
      <c r="C1362">
        <v>66640.3</v>
      </c>
      <c r="D1362">
        <v>66637.899999999994</v>
      </c>
      <c r="E1362">
        <v>66571.5</v>
      </c>
      <c r="F1362">
        <v>2764.24</v>
      </c>
      <c r="G1362">
        <v>0</v>
      </c>
      <c r="H1362">
        <v>2004.19</v>
      </c>
      <c r="I1362">
        <v>0</v>
      </c>
      <c r="J1362">
        <v>5.6108499999999999E-2</v>
      </c>
      <c r="K1362">
        <v>0.93179400000000001</v>
      </c>
      <c r="L1362">
        <v>0</v>
      </c>
      <c r="M1362" t="s">
        <v>42</v>
      </c>
    </row>
    <row r="1363" spans="1:13" x14ac:dyDescent="0.25">
      <c r="A1363" t="s">
        <v>138</v>
      </c>
      <c r="B1363">
        <v>67692.5</v>
      </c>
      <c r="C1363">
        <v>67692.100000000006</v>
      </c>
      <c r="D1363">
        <v>67689.7</v>
      </c>
      <c r="E1363">
        <v>67622.5</v>
      </c>
      <c r="F1363">
        <v>2799.03</v>
      </c>
      <c r="G1363">
        <v>0</v>
      </c>
      <c r="H1363">
        <v>2051.5100000000002</v>
      </c>
      <c r="I1363">
        <v>0</v>
      </c>
      <c r="J1363">
        <v>5.4284800000000001E-2</v>
      </c>
      <c r="K1363">
        <v>0.931813</v>
      </c>
      <c r="L1363">
        <v>0</v>
      </c>
      <c r="M1363" t="s">
        <v>42</v>
      </c>
    </row>
    <row r="1364" spans="1:13" x14ac:dyDescent="0.25">
      <c r="A1364" t="s">
        <v>138</v>
      </c>
      <c r="B1364">
        <v>67090.5</v>
      </c>
      <c r="C1364">
        <v>67090</v>
      </c>
      <c r="D1364">
        <v>67087.7</v>
      </c>
      <c r="E1364">
        <v>67003.3</v>
      </c>
      <c r="F1364">
        <v>2763.49</v>
      </c>
      <c r="G1364">
        <v>0</v>
      </c>
      <c r="H1364">
        <v>2009.54</v>
      </c>
      <c r="I1364">
        <v>0</v>
      </c>
      <c r="J1364">
        <v>6.5532300000000002E-2</v>
      </c>
      <c r="K1364">
        <v>0.93181199999999997</v>
      </c>
      <c r="L1364">
        <v>0</v>
      </c>
      <c r="M1364" t="s">
        <v>42</v>
      </c>
    </row>
    <row r="1365" spans="1:13" x14ac:dyDescent="0.25">
      <c r="A1365" t="s">
        <v>138</v>
      </c>
      <c r="B1365">
        <v>67101.600000000006</v>
      </c>
      <c r="C1365">
        <v>67101.2</v>
      </c>
      <c r="D1365">
        <v>67098.7</v>
      </c>
      <c r="E1365">
        <v>67032.2</v>
      </c>
      <c r="F1365">
        <v>2769.29</v>
      </c>
      <c r="G1365">
        <v>0</v>
      </c>
      <c r="H1365">
        <v>2018.82</v>
      </c>
      <c r="I1365">
        <v>0</v>
      </c>
      <c r="J1365">
        <v>5.6232600000000001E-2</v>
      </c>
      <c r="K1365">
        <v>0.93183499999999997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68204.800000000003</v>
      </c>
      <c r="C1366">
        <v>68204.399999999994</v>
      </c>
      <c r="D1366">
        <v>68201.899999999994</v>
      </c>
      <c r="E1366">
        <v>68134.100000000006</v>
      </c>
      <c r="F1366">
        <v>2817.64</v>
      </c>
      <c r="G1366">
        <v>0</v>
      </c>
      <c r="H1366">
        <v>2048.85</v>
      </c>
      <c r="I1366">
        <v>0</v>
      </c>
      <c r="J1366">
        <v>5.3921200000000002E-2</v>
      </c>
      <c r="K1366">
        <v>0.95069899999999996</v>
      </c>
      <c r="L1366">
        <v>0</v>
      </c>
      <c r="M1366" t="s">
        <v>42</v>
      </c>
    </row>
    <row r="1367" spans="1:13" x14ac:dyDescent="0.25">
      <c r="A1367" t="s">
        <v>138</v>
      </c>
      <c r="B1367">
        <v>67548.399999999994</v>
      </c>
      <c r="C1367">
        <v>67547.899999999994</v>
      </c>
      <c r="D1367">
        <v>67545.5</v>
      </c>
      <c r="E1367">
        <v>67478.3</v>
      </c>
      <c r="F1367">
        <v>2770.56</v>
      </c>
      <c r="G1367">
        <v>0</v>
      </c>
      <c r="H1367">
        <v>2035.06</v>
      </c>
      <c r="I1367">
        <v>0</v>
      </c>
      <c r="J1367">
        <v>5.4516299999999997E-2</v>
      </c>
      <c r="K1367">
        <v>0.93182100000000001</v>
      </c>
      <c r="L1367">
        <v>0</v>
      </c>
      <c r="M1367" t="s">
        <v>42</v>
      </c>
    </row>
    <row r="1368" spans="1:13" x14ac:dyDescent="0.25">
      <c r="A1368" t="s">
        <v>138</v>
      </c>
      <c r="B1368">
        <v>67090.8</v>
      </c>
      <c r="C1368">
        <v>67090.399999999994</v>
      </c>
      <c r="D1368">
        <v>67088</v>
      </c>
      <c r="E1368">
        <v>67021.2</v>
      </c>
      <c r="F1368">
        <v>2790.81</v>
      </c>
      <c r="G1368">
        <v>0</v>
      </c>
      <c r="H1368">
        <v>2022.99</v>
      </c>
      <c r="I1368">
        <v>0</v>
      </c>
      <c r="J1368">
        <v>6.33325E-2</v>
      </c>
      <c r="K1368">
        <v>0.93183400000000005</v>
      </c>
      <c r="L1368">
        <v>0</v>
      </c>
      <c r="M1368" t="s">
        <v>42</v>
      </c>
    </row>
    <row r="1369" spans="1:13" x14ac:dyDescent="0.25">
      <c r="A1369" t="s">
        <v>138</v>
      </c>
      <c r="B1369">
        <v>68056.800000000003</v>
      </c>
      <c r="C1369">
        <v>68056.3</v>
      </c>
      <c r="D1369">
        <v>68053.8</v>
      </c>
      <c r="E1369">
        <v>67986.7</v>
      </c>
      <c r="F1369">
        <v>2809.42</v>
      </c>
      <c r="G1369">
        <v>0</v>
      </c>
      <c r="H1369">
        <v>2050.41</v>
      </c>
      <c r="I1369">
        <v>0</v>
      </c>
      <c r="J1369">
        <v>5.4120000000000001E-2</v>
      </c>
      <c r="K1369">
        <v>0.93158799999999997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68118.7</v>
      </c>
      <c r="C1370">
        <v>68118.2</v>
      </c>
      <c r="D1370">
        <v>68115.8</v>
      </c>
      <c r="E1370">
        <v>68048.399999999994</v>
      </c>
      <c r="F1370">
        <v>2793.38</v>
      </c>
      <c r="G1370">
        <v>0</v>
      </c>
      <c r="H1370">
        <v>2043.86</v>
      </c>
      <c r="I1370">
        <v>0</v>
      </c>
      <c r="J1370">
        <v>5.60721E-2</v>
      </c>
      <c r="K1370">
        <v>0.93182399999999999</v>
      </c>
      <c r="L1370">
        <v>0</v>
      </c>
      <c r="M1370" t="s">
        <v>42</v>
      </c>
    </row>
    <row r="1371" spans="1:13" x14ac:dyDescent="0.25">
      <c r="A1371" t="s">
        <v>138</v>
      </c>
      <c r="B1371">
        <v>67733.2</v>
      </c>
      <c r="C1371">
        <v>67732.800000000003</v>
      </c>
      <c r="D1371">
        <v>67730.399999999994</v>
      </c>
      <c r="E1371">
        <v>67663.399999999994</v>
      </c>
      <c r="F1371">
        <v>2776.94</v>
      </c>
      <c r="G1371">
        <v>0</v>
      </c>
      <c r="H1371">
        <v>2030.85</v>
      </c>
      <c r="I1371">
        <v>0</v>
      </c>
      <c r="J1371">
        <v>5.4007300000000001E-2</v>
      </c>
      <c r="K1371">
        <v>0.93183300000000002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66047.600000000006</v>
      </c>
      <c r="C1372">
        <v>66047.100000000006</v>
      </c>
      <c r="D1372">
        <v>66044.7</v>
      </c>
      <c r="E1372">
        <v>65979.3</v>
      </c>
      <c r="F1372">
        <v>2713.43</v>
      </c>
      <c r="G1372">
        <v>0</v>
      </c>
      <c r="H1372">
        <v>2015.32</v>
      </c>
      <c r="I1372">
        <v>0</v>
      </c>
      <c r="J1372">
        <v>5.3915400000000002E-2</v>
      </c>
      <c r="K1372">
        <v>0.93182299999999996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67302.3</v>
      </c>
      <c r="C1373">
        <v>67301.899999999994</v>
      </c>
      <c r="D1373">
        <v>67299.399999999994</v>
      </c>
      <c r="E1373">
        <v>67232.800000000003</v>
      </c>
      <c r="F1373">
        <v>2757.56</v>
      </c>
      <c r="G1373">
        <v>0</v>
      </c>
      <c r="H1373">
        <v>2017.97</v>
      </c>
      <c r="I1373">
        <v>0</v>
      </c>
      <c r="J1373">
        <v>5.3914799999999999E-2</v>
      </c>
      <c r="K1373">
        <v>0.93181599999999998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69604</v>
      </c>
      <c r="C1374">
        <v>69603.5</v>
      </c>
      <c r="D1374">
        <v>69601</v>
      </c>
      <c r="E1374">
        <v>69532.2</v>
      </c>
      <c r="F1374">
        <v>2858.22</v>
      </c>
      <c r="G1374">
        <v>0</v>
      </c>
      <c r="H1374">
        <v>2102.25</v>
      </c>
      <c r="I1374">
        <v>0</v>
      </c>
      <c r="J1374">
        <v>6.0577800000000001E-2</v>
      </c>
      <c r="K1374">
        <v>0.93154300000000001</v>
      </c>
      <c r="L1374">
        <v>0</v>
      </c>
      <c r="M1374" t="s">
        <v>42</v>
      </c>
    </row>
    <row r="1375" spans="1:13" x14ac:dyDescent="0.25">
      <c r="A1375" t="s">
        <v>138</v>
      </c>
      <c r="B1375">
        <v>68052.800000000003</v>
      </c>
      <c r="C1375">
        <v>68052.399999999994</v>
      </c>
      <c r="D1375">
        <v>68050</v>
      </c>
      <c r="E1375">
        <v>67982.7</v>
      </c>
      <c r="F1375">
        <v>2840.28</v>
      </c>
      <c r="G1375">
        <v>0</v>
      </c>
      <c r="H1375">
        <v>2041.66</v>
      </c>
      <c r="I1375">
        <v>0</v>
      </c>
      <c r="J1375">
        <v>5.3920500000000003E-2</v>
      </c>
      <c r="K1375">
        <v>0.93179100000000004</v>
      </c>
      <c r="L1375">
        <v>0</v>
      </c>
      <c r="M1375" t="s">
        <v>42</v>
      </c>
    </row>
    <row r="1376" spans="1:13" x14ac:dyDescent="0.25">
      <c r="A1376" t="s">
        <v>138</v>
      </c>
      <c r="B1376">
        <v>67035</v>
      </c>
      <c r="C1376">
        <v>67034.600000000006</v>
      </c>
      <c r="D1376">
        <v>67032.100000000006</v>
      </c>
      <c r="E1376">
        <v>66965.7</v>
      </c>
      <c r="F1376">
        <v>2747.57</v>
      </c>
      <c r="G1376">
        <v>0</v>
      </c>
      <c r="H1376">
        <v>2036.25</v>
      </c>
      <c r="I1376">
        <v>0</v>
      </c>
      <c r="J1376">
        <v>8.3256200000000002E-2</v>
      </c>
      <c r="K1376">
        <v>0.93164899999999995</v>
      </c>
      <c r="L1376">
        <v>0</v>
      </c>
      <c r="M1376" t="s">
        <v>42</v>
      </c>
    </row>
    <row r="1377" spans="1:25" x14ac:dyDescent="0.25">
      <c r="A1377" t="s">
        <v>138</v>
      </c>
      <c r="B1377">
        <v>67390</v>
      </c>
      <c r="C1377">
        <v>67389.600000000006</v>
      </c>
      <c r="D1377">
        <v>67387.199999999997</v>
      </c>
      <c r="E1377">
        <v>67320.399999999994</v>
      </c>
      <c r="F1377">
        <v>2773.54</v>
      </c>
      <c r="G1377">
        <v>0</v>
      </c>
      <c r="H1377">
        <v>2059.42</v>
      </c>
      <c r="I1377">
        <v>0</v>
      </c>
      <c r="J1377">
        <v>6.0306100000000001E-2</v>
      </c>
      <c r="K1377">
        <v>0.93633299999999997</v>
      </c>
      <c r="L1377">
        <v>0</v>
      </c>
      <c r="M1377" t="s">
        <v>42</v>
      </c>
    </row>
    <row r="1378" spans="1:25" x14ac:dyDescent="0.25">
      <c r="A1378" t="s">
        <v>138</v>
      </c>
      <c r="B1378">
        <v>67526.7</v>
      </c>
      <c r="C1378">
        <v>67526.3</v>
      </c>
      <c r="D1378">
        <v>67523.899999999994</v>
      </c>
      <c r="E1378">
        <v>67456.899999999994</v>
      </c>
      <c r="F1378">
        <v>2779.33</v>
      </c>
      <c r="G1378">
        <v>0</v>
      </c>
      <c r="H1378">
        <v>2027.41</v>
      </c>
      <c r="I1378">
        <v>0</v>
      </c>
      <c r="J1378">
        <v>5.6952299999999997E-2</v>
      </c>
      <c r="K1378">
        <v>0.93176999999999999</v>
      </c>
      <c r="L1378">
        <v>0</v>
      </c>
      <c r="M1378" t="s">
        <v>42</v>
      </c>
    </row>
    <row r="1379" spans="1:25" x14ac:dyDescent="0.25">
      <c r="A1379" t="s">
        <v>138</v>
      </c>
      <c r="B1379">
        <v>68205.399999999994</v>
      </c>
      <c r="C1379">
        <v>68204.899999999994</v>
      </c>
      <c r="D1379">
        <v>68202.600000000006</v>
      </c>
      <c r="E1379">
        <v>68134.899999999994</v>
      </c>
      <c r="F1379">
        <v>2814.07</v>
      </c>
      <c r="G1379">
        <v>0</v>
      </c>
      <c r="H1379">
        <v>2044.88</v>
      </c>
      <c r="I1379">
        <v>0</v>
      </c>
      <c r="J1379">
        <v>5.5079000000000003E-2</v>
      </c>
      <c r="K1379">
        <v>0.94072699999999998</v>
      </c>
      <c r="L1379">
        <v>0</v>
      </c>
      <c r="M1379" t="s">
        <v>42</v>
      </c>
    </row>
    <row r="1380" spans="1:25" x14ac:dyDescent="0.25">
      <c r="A1380" t="s">
        <v>138</v>
      </c>
      <c r="B1380">
        <v>66609.8</v>
      </c>
      <c r="C1380">
        <v>66609.3</v>
      </c>
      <c r="D1380">
        <v>66606.899999999994</v>
      </c>
      <c r="E1380">
        <v>66540.899999999994</v>
      </c>
      <c r="F1380">
        <v>2740.33</v>
      </c>
      <c r="G1380">
        <v>0</v>
      </c>
      <c r="H1380">
        <v>2004.86</v>
      </c>
      <c r="I1380">
        <v>0</v>
      </c>
      <c r="J1380">
        <v>5.7613400000000002E-2</v>
      </c>
      <c r="K1380">
        <v>0.93180799999999997</v>
      </c>
      <c r="L1380">
        <v>0</v>
      </c>
      <c r="M1380" t="s">
        <v>42</v>
      </c>
    </row>
    <row r="1381" spans="1:25" x14ac:dyDescent="0.25">
      <c r="A1381" t="s">
        <v>138</v>
      </c>
      <c r="B1381">
        <v>65939.3</v>
      </c>
      <c r="C1381">
        <v>65938.8</v>
      </c>
      <c r="D1381">
        <v>65936.5</v>
      </c>
      <c r="E1381">
        <v>65871.100000000006</v>
      </c>
      <c r="F1381">
        <v>2715.07</v>
      </c>
      <c r="G1381">
        <v>0</v>
      </c>
      <c r="H1381">
        <v>1996.06</v>
      </c>
      <c r="I1381">
        <v>0</v>
      </c>
      <c r="J1381">
        <v>5.3924300000000001E-2</v>
      </c>
      <c r="K1381">
        <v>0.93181999999999998</v>
      </c>
      <c r="L1381">
        <v>0</v>
      </c>
      <c r="M1381" t="s">
        <v>42</v>
      </c>
    </row>
    <row r="1382" spans="1:25" x14ac:dyDescent="0.25">
      <c r="A1382" t="s">
        <v>138</v>
      </c>
      <c r="B1382">
        <v>68473.5</v>
      </c>
      <c r="C1382">
        <v>68473.100000000006</v>
      </c>
      <c r="D1382">
        <v>68470.7</v>
      </c>
      <c r="E1382">
        <v>68402.899999999994</v>
      </c>
      <c r="F1382">
        <v>2843.84</v>
      </c>
      <c r="G1382">
        <v>0</v>
      </c>
      <c r="H1382">
        <v>2066.31</v>
      </c>
      <c r="I1382">
        <v>0</v>
      </c>
      <c r="J1382">
        <v>5.9387500000000003E-2</v>
      </c>
      <c r="K1382">
        <v>0.93183499999999997</v>
      </c>
      <c r="L1382">
        <v>0</v>
      </c>
      <c r="M1382" t="s">
        <v>42</v>
      </c>
    </row>
    <row r="1383" spans="1:25" x14ac:dyDescent="0.25">
      <c r="A1383" t="s">
        <v>138</v>
      </c>
      <c r="B1383">
        <v>67700.600000000006</v>
      </c>
      <c r="C1383">
        <v>67700.2</v>
      </c>
      <c r="D1383">
        <v>67697.7</v>
      </c>
      <c r="E1383">
        <v>67630.600000000006</v>
      </c>
      <c r="F1383">
        <v>2796.52</v>
      </c>
      <c r="G1383">
        <v>0</v>
      </c>
      <c r="H1383">
        <v>2029.27</v>
      </c>
      <c r="I1383">
        <v>0</v>
      </c>
      <c r="J1383">
        <v>3.12308E-2</v>
      </c>
      <c r="K1383">
        <v>0.94181499999999996</v>
      </c>
      <c r="L1383">
        <v>0</v>
      </c>
      <c r="M1383" t="s">
        <v>42</v>
      </c>
    </row>
    <row r="1384" spans="1:25" s="3" customFormat="1" x14ac:dyDescent="0.25">
      <c r="A1384" t="s">
        <v>138</v>
      </c>
      <c r="B1384">
        <v>67026.600000000006</v>
      </c>
      <c r="C1384">
        <v>67026.2</v>
      </c>
      <c r="D1384">
        <v>67023.8</v>
      </c>
      <c r="E1384">
        <v>66957.3</v>
      </c>
      <c r="F1384">
        <v>2755.3</v>
      </c>
      <c r="G1384">
        <v>0</v>
      </c>
      <c r="H1384">
        <v>2008.55</v>
      </c>
      <c r="I1384">
        <v>0</v>
      </c>
      <c r="J1384">
        <v>6.0652600000000001E-2</v>
      </c>
      <c r="K1384">
        <v>0.93179699999999999</v>
      </c>
      <c r="L1384">
        <v>0</v>
      </c>
      <c r="M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67025.899999999994</v>
      </c>
      <c r="C1385">
        <v>67025.399999999994</v>
      </c>
      <c r="D1385">
        <v>67023</v>
      </c>
      <c r="E1385">
        <v>66956.7</v>
      </c>
      <c r="F1385">
        <v>2753.74</v>
      </c>
      <c r="G1385">
        <v>0</v>
      </c>
      <c r="H1385">
        <v>2023.07</v>
      </c>
      <c r="I1385">
        <v>0</v>
      </c>
      <c r="J1385">
        <v>5.6909300000000003E-2</v>
      </c>
      <c r="K1385">
        <v>0.931759</v>
      </c>
      <c r="L1385">
        <v>0</v>
      </c>
      <c r="M1385" t="s">
        <v>42</v>
      </c>
    </row>
    <row r="1386" spans="1:25" x14ac:dyDescent="0.25">
      <c r="A1386" t="s">
        <v>138</v>
      </c>
      <c r="B1386">
        <v>66794.8</v>
      </c>
      <c r="C1386">
        <v>66794.399999999994</v>
      </c>
      <c r="D1386">
        <v>66791.899999999994</v>
      </c>
      <c r="E1386">
        <v>66725.8</v>
      </c>
      <c r="F1386">
        <v>2780.56</v>
      </c>
      <c r="G1386">
        <v>0</v>
      </c>
      <c r="H1386">
        <v>2008.09</v>
      </c>
      <c r="I1386">
        <v>0</v>
      </c>
      <c r="J1386">
        <v>5.4262100000000001E-2</v>
      </c>
      <c r="K1386">
        <v>0.93178799999999995</v>
      </c>
      <c r="L1386">
        <v>0</v>
      </c>
      <c r="M1386" t="s">
        <v>42</v>
      </c>
    </row>
    <row r="1387" spans="1:25" x14ac:dyDescent="0.25">
      <c r="A1387" t="s">
        <v>138</v>
      </c>
      <c r="B1387">
        <v>67066.600000000006</v>
      </c>
      <c r="C1387">
        <v>67066.2</v>
      </c>
      <c r="D1387">
        <v>67063.8</v>
      </c>
      <c r="E1387">
        <v>66997.5</v>
      </c>
      <c r="F1387">
        <v>2748.67</v>
      </c>
      <c r="G1387">
        <v>0</v>
      </c>
      <c r="H1387">
        <v>2017.66</v>
      </c>
      <c r="I1387">
        <v>0</v>
      </c>
      <c r="J1387">
        <v>5.3944100000000002E-2</v>
      </c>
      <c r="K1387">
        <v>0.93168899999999999</v>
      </c>
      <c r="L1387">
        <v>0</v>
      </c>
      <c r="M1387" t="s">
        <v>42</v>
      </c>
    </row>
    <row r="1388" spans="1:25" x14ac:dyDescent="0.25">
      <c r="A1388" t="s">
        <v>138</v>
      </c>
      <c r="B1388">
        <v>67660.100000000006</v>
      </c>
      <c r="C1388">
        <v>67659.7</v>
      </c>
      <c r="D1388">
        <v>67657.2</v>
      </c>
      <c r="E1388">
        <v>67590.2</v>
      </c>
      <c r="F1388">
        <v>2791.15</v>
      </c>
      <c r="G1388">
        <v>0</v>
      </c>
      <c r="H1388">
        <v>2041.11</v>
      </c>
      <c r="I1388">
        <v>0</v>
      </c>
      <c r="J1388">
        <v>6.8100800000000003E-2</v>
      </c>
      <c r="K1388">
        <v>0.93145800000000001</v>
      </c>
      <c r="L1388">
        <v>0</v>
      </c>
      <c r="M1388" t="s">
        <v>42</v>
      </c>
    </row>
    <row r="1389" spans="1:25" x14ac:dyDescent="0.25">
      <c r="A1389" t="s">
        <v>138</v>
      </c>
      <c r="B1389">
        <v>67369.100000000006</v>
      </c>
      <c r="C1389">
        <v>67368.7</v>
      </c>
      <c r="D1389">
        <v>67366.3</v>
      </c>
      <c r="E1389">
        <v>67299.7</v>
      </c>
      <c r="F1389">
        <v>2770.18</v>
      </c>
      <c r="G1389">
        <v>0</v>
      </c>
      <c r="H1389">
        <v>2034.97</v>
      </c>
      <c r="I1389">
        <v>0</v>
      </c>
      <c r="J1389">
        <v>5.4244599999999997E-2</v>
      </c>
      <c r="K1389">
        <v>0.93182799999999999</v>
      </c>
      <c r="L1389">
        <v>0</v>
      </c>
      <c r="M1389" t="s">
        <v>42</v>
      </c>
    </row>
    <row r="1390" spans="1:25" x14ac:dyDescent="0.25">
      <c r="A1390" t="s">
        <v>138</v>
      </c>
      <c r="B1390">
        <v>68455.899999999994</v>
      </c>
      <c r="C1390">
        <v>68455.399999999994</v>
      </c>
      <c r="D1390">
        <v>68453.100000000006</v>
      </c>
      <c r="E1390">
        <v>68385.2</v>
      </c>
      <c r="F1390">
        <v>2807.38</v>
      </c>
      <c r="G1390">
        <v>0</v>
      </c>
      <c r="H1390">
        <v>2055.2600000000002</v>
      </c>
      <c r="I1390">
        <v>0</v>
      </c>
      <c r="J1390">
        <v>5.6404799999999998E-2</v>
      </c>
      <c r="K1390">
        <v>0.93174400000000002</v>
      </c>
      <c r="L1390">
        <v>0</v>
      </c>
      <c r="M1390" t="s">
        <v>42</v>
      </c>
    </row>
    <row r="1391" spans="1:25" x14ac:dyDescent="0.25">
      <c r="A1391" t="s">
        <v>138</v>
      </c>
      <c r="B1391">
        <v>67508.899999999994</v>
      </c>
      <c r="C1391">
        <v>67508.399999999994</v>
      </c>
      <c r="D1391">
        <v>67506</v>
      </c>
      <c r="E1391">
        <v>67420.800000000003</v>
      </c>
      <c r="F1391">
        <v>2782.1</v>
      </c>
      <c r="G1391">
        <v>0</v>
      </c>
      <c r="H1391">
        <v>2050.7800000000002</v>
      </c>
      <c r="I1391">
        <v>0</v>
      </c>
      <c r="J1391">
        <v>6.9594900000000001E-2</v>
      </c>
      <c r="K1391">
        <v>0.93173099999999998</v>
      </c>
      <c r="L1391">
        <v>0</v>
      </c>
      <c r="M1391" t="s">
        <v>42</v>
      </c>
    </row>
    <row r="1392" spans="1:25" x14ac:dyDescent="0.25">
      <c r="A1392" t="s">
        <v>138</v>
      </c>
      <c r="B1392">
        <v>66857.2</v>
      </c>
      <c r="C1392">
        <v>66856.800000000003</v>
      </c>
      <c r="D1392">
        <v>66854.3</v>
      </c>
      <c r="E1392">
        <v>66788.100000000006</v>
      </c>
      <c r="F1392">
        <v>2747.43</v>
      </c>
      <c r="G1392">
        <v>0</v>
      </c>
      <c r="H1392">
        <v>2010.45</v>
      </c>
      <c r="I1392">
        <v>0</v>
      </c>
      <c r="J1392">
        <v>5.4593200000000001E-2</v>
      </c>
      <c r="K1392">
        <v>0.93875799999999998</v>
      </c>
      <c r="L1392">
        <v>0</v>
      </c>
      <c r="M1392" t="s">
        <v>42</v>
      </c>
    </row>
    <row r="1393" spans="1:25" x14ac:dyDescent="0.25">
      <c r="A1393" t="s">
        <v>138</v>
      </c>
      <c r="B1393">
        <v>66830.399999999994</v>
      </c>
      <c r="C1393">
        <v>66830</v>
      </c>
      <c r="D1393">
        <v>66827.5</v>
      </c>
      <c r="E1393">
        <v>66761.399999999994</v>
      </c>
      <c r="F1393">
        <v>2757.04</v>
      </c>
      <c r="G1393">
        <v>0</v>
      </c>
      <c r="H1393">
        <v>2007.18</v>
      </c>
      <c r="I1393">
        <v>0</v>
      </c>
      <c r="J1393">
        <v>6.2748399999999996E-2</v>
      </c>
      <c r="K1393">
        <v>0.93182500000000001</v>
      </c>
      <c r="L1393">
        <v>0</v>
      </c>
      <c r="M1393" t="s">
        <v>42</v>
      </c>
    </row>
    <row r="1394" spans="1:25" x14ac:dyDescent="0.25">
      <c r="A1394" t="s">
        <v>138</v>
      </c>
      <c r="B1394">
        <v>68656.399999999994</v>
      </c>
      <c r="C1394">
        <v>68655.899999999994</v>
      </c>
      <c r="D1394">
        <v>68653.5</v>
      </c>
      <c r="E1394">
        <v>68585.399999999994</v>
      </c>
      <c r="F1394">
        <v>2823.33</v>
      </c>
      <c r="G1394">
        <v>0</v>
      </c>
      <c r="H1394">
        <v>2059.4699999999998</v>
      </c>
      <c r="I1394">
        <v>0</v>
      </c>
      <c r="J1394">
        <v>5.3916699999999998E-2</v>
      </c>
      <c r="K1394">
        <v>0.93182500000000001</v>
      </c>
      <c r="L1394">
        <v>0</v>
      </c>
      <c r="M1394" t="s">
        <v>42</v>
      </c>
    </row>
    <row r="1395" spans="1:25" x14ac:dyDescent="0.25">
      <c r="A1395" t="s">
        <v>138</v>
      </c>
      <c r="B1395">
        <v>67582.100000000006</v>
      </c>
      <c r="C1395">
        <v>67581.7</v>
      </c>
      <c r="D1395">
        <v>67579.3</v>
      </c>
      <c r="E1395">
        <v>67512.3</v>
      </c>
      <c r="F1395">
        <v>2798.23</v>
      </c>
      <c r="G1395">
        <v>0</v>
      </c>
      <c r="H1395">
        <v>2032.56</v>
      </c>
      <c r="I1395">
        <v>0</v>
      </c>
      <c r="J1395">
        <v>5.5978100000000003E-2</v>
      </c>
      <c r="K1395">
        <v>0.93178399999999995</v>
      </c>
      <c r="L1395">
        <v>0</v>
      </c>
      <c r="M1395" t="s">
        <v>42</v>
      </c>
    </row>
    <row r="1396" spans="1:25" x14ac:dyDescent="0.25">
      <c r="A1396" t="s">
        <v>138</v>
      </c>
      <c r="B1396">
        <v>68488.3</v>
      </c>
      <c r="C1396">
        <v>68487.899999999994</v>
      </c>
      <c r="D1396">
        <v>68485.399999999994</v>
      </c>
      <c r="E1396">
        <v>68417.899999999994</v>
      </c>
      <c r="F1396">
        <v>2848.14</v>
      </c>
      <c r="G1396">
        <v>0</v>
      </c>
      <c r="H1396">
        <v>2055.61</v>
      </c>
      <c r="I1396">
        <v>0</v>
      </c>
      <c r="J1396">
        <v>5.6427900000000003E-2</v>
      </c>
      <c r="K1396">
        <v>0.93176899999999996</v>
      </c>
      <c r="L1396">
        <v>0</v>
      </c>
      <c r="M1396" t="s">
        <v>42</v>
      </c>
    </row>
    <row r="1397" spans="1:25" x14ac:dyDescent="0.25">
      <c r="A1397" t="s">
        <v>138</v>
      </c>
      <c r="B1397">
        <v>66592.800000000003</v>
      </c>
      <c r="C1397">
        <v>66592.3</v>
      </c>
      <c r="D1397">
        <v>66590</v>
      </c>
      <c r="E1397">
        <v>66524.100000000006</v>
      </c>
      <c r="F1397">
        <v>2734.06</v>
      </c>
      <c r="G1397">
        <v>0</v>
      </c>
      <c r="H1397">
        <v>2001.44</v>
      </c>
      <c r="I1397">
        <v>0</v>
      </c>
      <c r="J1397">
        <v>5.7669699999999997E-2</v>
      </c>
      <c r="K1397">
        <v>0.93179900000000004</v>
      </c>
      <c r="L1397">
        <v>0</v>
      </c>
      <c r="M1397" t="s">
        <v>42</v>
      </c>
    </row>
    <row r="1398" spans="1:25" x14ac:dyDescent="0.25">
      <c r="A1398" t="s">
        <v>138</v>
      </c>
      <c r="B1398">
        <v>67696.399999999994</v>
      </c>
      <c r="C1398">
        <v>67696</v>
      </c>
      <c r="D1398">
        <v>67693.600000000006</v>
      </c>
      <c r="E1398">
        <v>67626.7</v>
      </c>
      <c r="F1398">
        <v>2776.22</v>
      </c>
      <c r="G1398">
        <v>0</v>
      </c>
      <c r="H1398">
        <v>2053.31</v>
      </c>
      <c r="I1398">
        <v>0</v>
      </c>
      <c r="J1398">
        <v>5.4050399999999998E-2</v>
      </c>
      <c r="K1398">
        <v>0.95591099999999996</v>
      </c>
      <c r="L1398">
        <v>0</v>
      </c>
      <c r="M1398" t="s">
        <v>42</v>
      </c>
    </row>
    <row r="1399" spans="1:25" x14ac:dyDescent="0.25">
      <c r="A1399" t="s">
        <v>138</v>
      </c>
      <c r="B1399">
        <v>68015.600000000006</v>
      </c>
      <c r="C1399">
        <v>68015.100000000006</v>
      </c>
      <c r="D1399">
        <v>68012.7</v>
      </c>
      <c r="E1399">
        <v>67945.3</v>
      </c>
      <c r="F1399">
        <v>2785.46</v>
      </c>
      <c r="G1399">
        <v>0</v>
      </c>
      <c r="H1399">
        <v>2041.78</v>
      </c>
      <c r="I1399">
        <v>0</v>
      </c>
      <c r="J1399">
        <v>5.3936900000000003E-2</v>
      </c>
      <c r="K1399">
        <v>0.93183400000000005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67445.100000000006</v>
      </c>
      <c r="C1400">
        <v>67444.7</v>
      </c>
      <c r="D1400">
        <v>67442.3</v>
      </c>
      <c r="E1400">
        <v>67363.3</v>
      </c>
      <c r="F1400">
        <v>2806.31</v>
      </c>
      <c r="G1400">
        <v>0</v>
      </c>
      <c r="H1400">
        <v>2016.55</v>
      </c>
      <c r="I1400">
        <v>0</v>
      </c>
      <c r="J1400">
        <v>5.3919399999999999E-2</v>
      </c>
      <c r="K1400">
        <v>0.93182799999999999</v>
      </c>
      <c r="L1400">
        <v>0</v>
      </c>
      <c r="M1400" t="s">
        <v>42</v>
      </c>
      <c r="R1400">
        <f>AVERAGE(B1351:B1400)</f>
        <v>67427.457999999999</v>
      </c>
      <c r="S1400">
        <f>AVERAGE(C1351:C1400)</f>
        <v>67427.02</v>
      </c>
      <c r="U1400">
        <f>_xlfn.VAR.P(B1351:B1400)</f>
        <v>585724.42803599895</v>
      </c>
      <c r="V1400">
        <f>_xlfn.VAR.P(C1351:C1400)</f>
        <v>585715.1595999992</v>
      </c>
      <c r="X1400">
        <f>1.96*SQRT(U1400)/50</f>
        <v>30.000793074471172</v>
      </c>
      <c r="Y1400">
        <f>1.96*SQRT(V1400)/50</f>
        <v>30.000555708982169</v>
      </c>
    </row>
    <row r="1401" spans="1:25" x14ac:dyDescent="0.25">
      <c r="A1401" s="3" t="s">
        <v>139</v>
      </c>
      <c r="B1401" s="3">
        <v>3371376.4528379999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92.612200000001394</v>
      </c>
      <c r="E3">
        <f ca="1">OFFSET('672p trace'!$S$56,(A3-1)*56,0)-OFFSET('672p stat'!$H$1,A3*20,0)</f>
        <v>106.25365300000021</v>
      </c>
      <c r="F3">
        <f ca="1">OFFSET('672p stat'!$H$1,A3*20,0)-OFFSET('672p stat'!$K$1,A3*20,0)</f>
        <v>20.646000999999615</v>
      </c>
      <c r="G3">
        <f ca="1">OFFSET('672p stat'!$K$1,A3*20,0)-OFFSET('672p stat'!$N$1,A3*20,0)</f>
        <v>1676.9072420000002</v>
      </c>
      <c r="H3">
        <f ca="1">OFFSET('672p stat'!$N$1,A3*20,0)</f>
        <v>762.12790399999994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88403.296972991942</v>
      </c>
      <c r="E4" s="5">
        <f ca="1">OFFSET('672p trace'!$V$56,(A4-1)*56,0)</f>
        <v>19.804392960000158</v>
      </c>
      <c r="F4" s="5">
        <f ca="1">OFFSET('672p stat'!$H$1,A4*20,1)</f>
        <v>0.92579199999999995</v>
      </c>
      <c r="G4" s="5">
        <f ca="1">OFFSET('672p stat'!$K$1,A4*20,1)</f>
        <v>0.98791099999999998</v>
      </c>
      <c r="H4" s="5">
        <f ca="1">OFFSET('672p stat'!$N$1,A4*20,1)</f>
        <v>0.14812600000000001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2587.0883999999992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60644.206573440002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130.90600000000995</v>
      </c>
      <c r="E7">
        <f ca="1">OFFSET('672p trace'!$S$56,(A7-1)*56,0)-OFFSET('672p stat'!$H$1,A7*20,0)</f>
        <v>141.68615599999612</v>
      </c>
      <c r="F7">
        <f ca="1">OFFSET('672p stat'!$H$1,A7*20,0)-OFFSET('672p stat'!$K$1,A7*20,0)</f>
        <v>25.588750000002619</v>
      </c>
      <c r="G7">
        <f ca="1">OFFSET('672p stat'!$K$1,A7*20,0)-OFFSET('672p stat'!$N$1,A7*20,0)</f>
        <v>56409.525727</v>
      </c>
      <c r="H7">
        <f ca="1">OFFSET('672p stat'!$N$1,A7*20,0)</f>
        <v>870.83536700000002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186768.51243600019</v>
      </c>
      <c r="E8" s="5">
        <f ca="1">OFFSET('672p trace'!$V$56,(A8-1)*56,0)</f>
        <v>112999.68150399993</v>
      </c>
      <c r="F8" s="5">
        <f ca="1">OFFSET('672p stat'!$H$1,A8*20,1)</f>
        <v>105998.67458399999</v>
      </c>
      <c r="G8" s="5">
        <f ca="1">OFFSET('672p stat'!$K$1,A8*20,1)</f>
        <v>106037.545383</v>
      </c>
      <c r="H8" s="5">
        <f ca="1">OFFSET('672p stat'!$N$1,A8*20,1)</f>
        <v>444.42954400000002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350.12940000000071</v>
      </c>
      <c r="E9">
        <f ca="1">OFFSET('672p trace'!$S$56,(A9-1)*56,0)-OFFSET('672p stat'!$H$1,A9*20,0)</f>
        <v>106.6516789999996</v>
      </c>
      <c r="F9">
        <f ca="1">OFFSET('672p stat'!$H$1,A9*20,0)-OFFSET('672p stat'!$K$1,A9*20,0)</f>
        <v>17.887512999999672</v>
      </c>
      <c r="G9">
        <f ca="1">OFFSET('672p stat'!$K$1,A9*20,0)-OFFSET('672p stat'!$N$1,A9*20,0)</f>
        <v>1606.550508</v>
      </c>
      <c r="H9">
        <f ca="1">OFFSET('672p stat'!$N$1,A9*20,0)</f>
        <v>431.03050000000002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342707.2308318413</v>
      </c>
      <c r="E10" s="5">
        <f ca="1">OFFSET('672p trace'!$V$56,(A10-1)*56,0)</f>
        <v>72.285001959999761</v>
      </c>
      <c r="F10" s="5">
        <f ca="1">OFFSET('672p stat'!$H$1,A10*20,1)</f>
        <v>25.132231000000001</v>
      </c>
      <c r="G10" s="5">
        <f ca="1">OFFSET('672p stat'!$K$1,A10*20,1)</f>
        <v>23.990165999999999</v>
      </c>
      <c r="H10" s="5">
        <f ca="1">OFFSET('672p stat'!$N$1,A10*20,1)</f>
        <v>1.7612969999999999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40.535200000000259</v>
      </c>
      <c r="E11">
        <f ca="1">OFFSET('672p trace'!$S$56,(A11-1)*56,0)-OFFSET('672p stat'!$H$1,A11*20,0)</f>
        <v>105.92699500000026</v>
      </c>
      <c r="F11">
        <f ca="1">OFFSET('672p stat'!$H$1,A11*20,0)-OFFSET('672p stat'!$K$1,A11*20,0)</f>
        <v>20.429877999999917</v>
      </c>
      <c r="G11">
        <f ca="1">OFFSET('672p stat'!$K$1,A11*20,0)-OFFSET('672p stat'!$N$1,A11*20,0)</f>
        <v>1603.7680270000001</v>
      </c>
      <c r="H11">
        <f ca="1">OFFSET('672p stat'!$N$1,A11*20,0)</f>
        <v>730.65710000000001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4436.4091001599954</v>
      </c>
      <c r="E12" s="5">
        <f ca="1">OFFSET('672p trace'!$V$56,(A12-1)*56,0)</f>
        <v>30.420831999999855</v>
      </c>
      <c r="F12" s="5">
        <f ca="1">OFFSET('672p stat'!$H$1,A12*20,1)</f>
        <v>0.59543400000000002</v>
      </c>
      <c r="G12" s="5">
        <f ca="1">OFFSET('672p stat'!$K$1,A12*20,1)</f>
        <v>0.338617</v>
      </c>
      <c r="H12" s="5">
        <f ca="1">OFFSET('672p stat'!$N$1,A12*20,1)</f>
        <v>0.171963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125.68300000000045</v>
      </c>
      <c r="E13">
        <f ca="1">OFFSET('672p trace'!$S$56,(A13-1)*56,0)-OFFSET('672p stat'!$H$1,A13*20,0)</f>
        <v>105.95183300000008</v>
      </c>
      <c r="F13">
        <f ca="1">OFFSET('672p stat'!$H$1,A13*20,0)-OFFSET('672p stat'!$K$1,A13*20,0)</f>
        <v>17.849126000000069</v>
      </c>
      <c r="G13">
        <f ca="1">OFFSET('672p stat'!$K$1,A13*20,0)-OFFSET('672p stat'!$N$1,A13*20,0)</f>
        <v>996.31425999999999</v>
      </c>
      <c r="H13">
        <f ca="1">OFFSET('672p stat'!$N$1,A13*20,0)</f>
        <v>430.05278099999998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69562.69844499779</v>
      </c>
      <c r="E14" s="5">
        <f ca="1">OFFSET('672p trace'!$V$56,(A14-1)*56,0)</f>
        <v>32.174976000000022</v>
      </c>
      <c r="F14" s="5">
        <f ca="1">OFFSET('672p stat'!$H$1,A14*20,1)</f>
        <v>0.24654699999999999</v>
      </c>
      <c r="G14" s="5">
        <f ca="1">OFFSET('672p stat'!$K$1,A14*20,1)</f>
        <v>4.7631E-2</v>
      </c>
      <c r="H14" s="5">
        <f ca="1">OFFSET('672p stat'!$N$1,A14*20,1)</f>
        <v>1.6695000000000002E-2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60.457799999997405</v>
      </c>
      <c r="E15">
        <f ca="1">OFFSET('672p trace'!$S$56,(A15-1)*56,0)-OFFSET('672p stat'!$H$1,A15*20,0)</f>
        <v>101.18869700000232</v>
      </c>
      <c r="F15">
        <f ca="1">OFFSET('672p stat'!$H$1,A15*20,0)-OFFSET('672p stat'!$K$1,A15*20,0)</f>
        <v>59.548475999999937</v>
      </c>
      <c r="G15">
        <f ca="1">OFFSET('672p stat'!$K$1,A15*20,0)-OFFSET('672p stat'!$N$1,A15*20,0)</f>
        <v>2560.4957910000003</v>
      </c>
      <c r="H15">
        <f ca="1">OFFSET('672p stat'!$N$1,A15*20,0)</f>
        <v>4778.3814359999997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55016.73006516006</v>
      </c>
      <c r="E16" s="5">
        <f ca="1">OFFSET('672p trace'!$V$56,(A16-1)*56,0)</f>
        <v>21664.406296640005</v>
      </c>
      <c r="F16" s="5">
        <f ca="1">OFFSET('672p stat'!$H$1,A16*20,1)</f>
        <v>21249.588065</v>
      </c>
      <c r="G16" s="5">
        <f ca="1">OFFSET('672p stat'!$K$1,A16*20,1)</f>
        <v>20812.284971000001</v>
      </c>
      <c r="H16" s="5">
        <f ca="1">OFFSET('672p stat'!$N$1,A16*20,1)</f>
        <v>17613.038891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7486.0094000000017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21678.046637639982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102.95859999999993</v>
      </c>
      <c r="E19">
        <f ca="1">OFFSET('672p trace'!$S$56,(A19-1)*56,0)-OFFSET('672p stat'!$H$1,A19*20,0)</f>
        <v>100.28081800000018</v>
      </c>
      <c r="F19">
        <f ca="1">OFFSET('672p stat'!$H$1,A19*20,0)-OFFSET('672p stat'!$K$1,A19*20,0)</f>
        <v>59.300567000000228</v>
      </c>
      <c r="G19">
        <f ca="1">OFFSET('672p stat'!$K$1,A19*20,0)-OFFSET('672p stat'!$N$1,A19*20,0)</f>
        <v>1844.2244330000003</v>
      </c>
      <c r="H19">
        <f ca="1">OFFSET('672p stat'!$N$1,A19*20,0)</f>
        <v>4755.1111819999996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100911.80900863999</v>
      </c>
      <c r="E20" s="5">
        <f ca="1">OFFSET('672p trace'!$V$56,(A20-1)*56,0)</f>
        <v>24156.122165000012</v>
      </c>
      <c r="F20" s="5">
        <f ca="1">OFFSET('672p stat'!$H$1,A20*20,1)</f>
        <v>23717.237105</v>
      </c>
      <c r="G20" s="5">
        <f ca="1">OFFSET('672p stat'!$K$1,A20*20,1)</f>
        <v>23192.344940999999</v>
      </c>
      <c r="H20" s="5">
        <f ca="1">OFFSET('672p stat'!$N$1,A20*20,1)</f>
        <v>19391.466144000002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410.20000000001164</v>
      </c>
      <c r="E21">
        <f ca="1">OFFSET('672p trace'!$S$56,(A21-1)*56,0)-OFFSET('672p stat'!$H$1,A21*20,0)</f>
        <v>46.979313000003458</v>
      </c>
      <c r="F21">
        <f ca="1">OFFSET('672p stat'!$H$1,A21*20,0)-OFFSET('672p stat'!$K$1,A21*20,0)</f>
        <v>24.281405999994604</v>
      </c>
      <c r="G21">
        <f ca="1">OFFSET('672p stat'!$K$1,A21*20,0)-OFFSET('672p stat'!$N$1,A21*20,0)</f>
        <v>67468.579964000004</v>
      </c>
      <c r="H21">
        <f ca="1">OFFSET('672p stat'!$N$1,A21*20,0)</f>
        <v>859.58331699999997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926758.19982399838</v>
      </c>
      <c r="E22" s="5">
        <f ca="1">OFFSET('672p trace'!$V$56,(A22-1)*56,0)</f>
        <v>663033.54342400003</v>
      </c>
      <c r="F22" s="5">
        <f ca="1">OFFSET('672p stat'!$H$1,A22*20,1)</f>
        <v>662363.380351</v>
      </c>
      <c r="G22" s="5">
        <f ca="1">OFFSET('672p stat'!$K$1,A22*20,1)</f>
        <v>663228.81086700002</v>
      </c>
      <c r="H22" s="5">
        <f ca="1">OFFSET('672p stat'!$N$1,A22*20,1)</f>
        <v>1.5227310000000001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2594.0724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54473.795722240015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93.945600000000468</v>
      </c>
      <c r="E25">
        <f ca="1">OFFSET('672p trace'!$S$56,(A25-1)*56,0)-OFFSET('672p stat'!$H$1,A25*20,0)</f>
        <v>110.83010499999955</v>
      </c>
      <c r="F25">
        <f ca="1">OFFSET('672p stat'!$H$1,A25*20,0)-OFFSET('672p stat'!$K$1,A25*20,0)</f>
        <v>771.29101800000012</v>
      </c>
      <c r="G25">
        <f ca="1">OFFSET('672p stat'!$K$1,A25*20,0)-OFFSET('672p stat'!$N$1,A25*20,0)</f>
        <v>1677.436477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107331.31030976257</v>
      </c>
      <c r="E26" s="5">
        <f ca="1">OFFSET('672p trace'!$V$56,(A26-1)*56,0)</f>
        <v>73.955182240000099</v>
      </c>
      <c r="F26" s="5">
        <f ca="1">OFFSET('672p stat'!$H$1,A26*20,1)</f>
        <v>1.560371</v>
      </c>
      <c r="G26" s="5">
        <f ca="1">OFFSET('672p stat'!$K$1,A26*20,1)</f>
        <v>0.61156600000000005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60.569400000000314</v>
      </c>
      <c r="E27">
        <f ca="1">OFFSET('672p trace'!$S$56,(A27-1)*56,0)-OFFSET('672p stat'!$H$1,A27*20,0)</f>
        <v>117.77882499999942</v>
      </c>
      <c r="F27">
        <f ca="1">OFFSET('672p stat'!$H$1,A27*20,0)-OFFSET('672p stat'!$K$1,A27*20,0)</f>
        <v>770.8952569999999</v>
      </c>
      <c r="G27">
        <f ca="1">OFFSET('672p stat'!$K$1,A27*20,0)-OFFSET('672p stat'!$N$1,A27*20,0)</f>
        <v>1547.3337180000001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11282.187560160006</v>
      </c>
      <c r="E28" s="5">
        <f ca="1">OFFSET('672p trace'!$V$56,(A28-1)*56,0)</f>
        <v>138.36577316000023</v>
      </c>
      <c r="F28" s="5">
        <f ca="1">OFFSET('672p stat'!$H$1,A28*20,1)</f>
        <v>1.108047</v>
      </c>
      <c r="G28" s="5">
        <f ca="1">OFFSET('672p stat'!$K$1,A28*20,1)</f>
        <v>0.25503500000000001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92.612200000001394</v>
      </c>
      <c r="E31" s="5">
        <f ca="1">OFFSET('672p trace'!$S$56,(A31-1)*56,0)-OFFSET('672p stat'!$H$1,A31*20,0)</f>
        <v>106.25365300000021</v>
      </c>
      <c r="F31" s="5">
        <f ca="1">OFFSET('672p stat'!$H$1,A31*20,0)-OFFSET('672p stat'!$K$1,A31*20,0)</f>
        <v>20.646000999999615</v>
      </c>
      <c r="G31" s="5">
        <f ca="1">OFFSET('672p stat'!$K$1,A31*20,0)-OFFSET('672p stat'!$N$1,A31*20,0)</f>
        <v>1676.9072420000002</v>
      </c>
      <c r="H31" s="5">
        <f ca="1">OFFSET('672p stat'!$N$1,A31*20,0)</f>
        <v>762.12790399999994</v>
      </c>
      <c r="I31" s="5"/>
      <c r="J31" s="5">
        <f ca="1">SUM(E31:H31)</f>
        <v>2565.9348</v>
      </c>
      <c r="K31" s="10">
        <f ca="1">G31/J31</f>
        <v>0.65352683240431531</v>
      </c>
      <c r="L31">
        <f t="shared" ref="L31:L59" ca="1" si="0">$K$29*POWER(K31,2)*SQRT(G139/(POWER(G31,2)*$L$29)+J139/(POWER(J31,2)*$L$29))</f>
        <v>2.2686849713489894E-4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2587.0883999999992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130.90600000000995</v>
      </c>
      <c r="E33" s="5">
        <f ca="1">OFFSET('672p trace'!$S$56,(A33-1)*56,0)-OFFSET('672p stat'!$H$1,A33*20,0)</f>
        <v>141.68615599999612</v>
      </c>
      <c r="F33" s="5">
        <f ca="1">OFFSET('672p stat'!$H$1,A33*20,0)-OFFSET('672p stat'!$K$1,A33*20,0)</f>
        <v>25.588750000002619</v>
      </c>
      <c r="G33" s="5">
        <f ca="1">OFFSET('672p stat'!$K$1,A33*20,0)-OFFSET('672p stat'!$N$1,A33*20,0)</f>
        <v>56409.525727</v>
      </c>
      <c r="H33" s="5">
        <f ca="1">OFFSET('672p stat'!$N$1,A33*20,0)</f>
        <v>870.83536700000002</v>
      </c>
      <c r="I33" s="5"/>
      <c r="J33" s="5">
        <f t="shared" ca="1" si="1"/>
        <v>57447.635999999999</v>
      </c>
      <c r="K33" s="10">
        <f t="shared" ca="1" si="2"/>
        <v>0.98192945184028113</v>
      </c>
      <c r="L33">
        <f t="shared" ca="1" si="0"/>
        <v>3.0699544568770238E-3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350.12940000000071</v>
      </c>
      <c r="E34" s="6">
        <f ca="1">OFFSET('672p trace'!$S$56,(A34-1)*56,0)-OFFSET('672p stat'!$H$1,A34*20,0)</f>
        <v>106.6516789999996</v>
      </c>
      <c r="F34" s="6">
        <f ca="1">OFFSET('672p stat'!$H$1,A34*20,0)-OFFSET('672p stat'!$K$1,A34*20,0)</f>
        <v>17.887512999999672</v>
      </c>
      <c r="G34" s="6">
        <f ca="1">OFFSET('672p stat'!$K$1,A34*20,0)-OFFSET('672p stat'!$N$1,A34*20,0)</f>
        <v>1606.550508</v>
      </c>
      <c r="H34" s="6">
        <f ca="1">OFFSET('672p stat'!$N$1,A34*20,0)</f>
        <v>431.03050000000002</v>
      </c>
      <c r="I34" s="6"/>
      <c r="J34" s="6">
        <f t="shared" ca="1" si="1"/>
        <v>2162.1201999999994</v>
      </c>
      <c r="K34" s="21">
        <f t="shared" ca="1" si="2"/>
        <v>0.74304403057702362</v>
      </c>
      <c r="L34" s="4">
        <f t="shared" ca="1" si="0"/>
        <v>9.136588675648479E-4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40.535200000000259</v>
      </c>
      <c r="E35" s="6">
        <f ca="1">OFFSET('672p trace'!$S$56,(A35-1)*56,0)-OFFSET('672p stat'!$H$1,A35*20,0)</f>
        <v>105.92699500000026</v>
      </c>
      <c r="F35" s="6">
        <f ca="1">OFFSET('672p stat'!$H$1,A35*20,0)-OFFSET('672p stat'!$K$1,A35*20,0)</f>
        <v>20.429877999999917</v>
      </c>
      <c r="G35" s="6">
        <f ca="1">OFFSET('672p stat'!$K$1,A35*20,0)-OFFSET('672p stat'!$N$1,A35*20,0)</f>
        <v>1603.7680270000001</v>
      </c>
      <c r="H35" s="6">
        <f ca="1">OFFSET('672p stat'!$N$1,A35*20,0)</f>
        <v>730.65710000000001</v>
      </c>
      <c r="I35" s="6"/>
      <c r="J35" s="6">
        <f t="shared" ca="1" si="1"/>
        <v>2460.7820000000002</v>
      </c>
      <c r="K35" s="21">
        <f t="shared" ca="1" si="2"/>
        <v>0.65173104606584409</v>
      </c>
      <c r="L35" s="4">
        <f t="shared" ca="1" si="0"/>
        <v>2.7201801214704738E-4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125.68300000000045</v>
      </c>
      <c r="E36" s="5">
        <f ca="1">OFFSET('672p trace'!$S$56,(A36-1)*56,0)-OFFSET('672p stat'!$H$1,A36*20,0)</f>
        <v>105.95183300000008</v>
      </c>
      <c r="F36" s="5">
        <f ca="1">OFFSET('672p stat'!$H$1,A36*20,0)-OFFSET('672p stat'!$K$1,A36*20,0)</f>
        <v>17.849126000000069</v>
      </c>
      <c r="G36" s="5">
        <f ca="1">OFFSET('672p stat'!$K$1,A36*20,0)-OFFSET('672p stat'!$N$1,A36*20,0)</f>
        <v>996.31425999999999</v>
      </c>
      <c r="H36" s="5">
        <f ca="1">OFFSET('672p stat'!$N$1,A36*20,0)</f>
        <v>430.05278099999998</v>
      </c>
      <c r="I36" s="5"/>
      <c r="J36" s="5">
        <f t="shared" ca="1" si="1"/>
        <v>1550.1680000000001</v>
      </c>
      <c r="K36" s="10">
        <f t="shared" ca="1" si="2"/>
        <v>0.64271373167295409</v>
      </c>
      <c r="L36">
        <f t="shared" ca="1" si="0"/>
        <v>4.2173918764822071E-4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60.457799999997405</v>
      </c>
      <c r="E37" s="5">
        <f ca="1">OFFSET('672p trace'!$S$56,(A37-1)*56,0)-OFFSET('672p stat'!$H$1,A37*20,0)</f>
        <v>101.18869700000232</v>
      </c>
      <c r="F37" s="5">
        <f ca="1">OFFSET('672p stat'!$H$1,A37*20,0)-OFFSET('672p stat'!$K$1,A37*20,0)</f>
        <v>59.548475999999937</v>
      </c>
      <c r="G37" s="5">
        <f ca="1">OFFSET('672p stat'!$K$1,A37*20,0)-OFFSET('672p stat'!$N$1,A37*20,0)</f>
        <v>2560.4957910000003</v>
      </c>
      <c r="H37" s="5">
        <f ca="1">OFFSET('672p stat'!$N$1,A37*20,0)</f>
        <v>4778.3814359999997</v>
      </c>
      <c r="I37" s="5"/>
      <c r="J37" s="5">
        <f t="shared" ca="1" si="1"/>
        <v>7499.6144000000022</v>
      </c>
      <c r="K37" s="10">
        <f t="shared" ca="1" si="2"/>
        <v>0.34141699218562482</v>
      </c>
      <c r="L37">
        <f t="shared" ca="1" si="0"/>
        <v>2.1963070560481394E-3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7486.0094000000017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102.95859999999993</v>
      </c>
      <c r="E39" s="5">
        <f ca="1">OFFSET('672p trace'!$S$56,(A39-1)*56,0)-OFFSET('672p stat'!$H$1,A39*20,0)</f>
        <v>100.28081800000018</v>
      </c>
      <c r="F39" s="5">
        <f ca="1">OFFSET('672p stat'!$H$1,A39*20,0)-OFFSET('672p stat'!$K$1,A39*20,0)</f>
        <v>59.300567000000228</v>
      </c>
      <c r="G39" s="5">
        <f ca="1">OFFSET('672p stat'!$K$1,A39*20,0)-OFFSET('672p stat'!$N$1,A39*20,0)</f>
        <v>1844.2244330000003</v>
      </c>
      <c r="H39" s="5">
        <f ca="1">OFFSET('672p stat'!$N$1,A39*20,0)</f>
        <v>4755.1111819999996</v>
      </c>
      <c r="I39" s="5"/>
      <c r="J39" s="5">
        <f t="shared" ca="1" si="1"/>
        <v>6758.9170000000004</v>
      </c>
      <c r="K39" s="10">
        <f t="shared" ca="1" si="2"/>
        <v>0.2728579790223789</v>
      </c>
      <c r="L39">
        <f t="shared" ca="1" si="0"/>
        <v>1.9358081483573392E-3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410.20000000001164</v>
      </c>
      <c r="E40" s="5">
        <f ca="1">OFFSET('672p trace'!$S$56,(A40-1)*56,0)-OFFSET('672p stat'!$H$1,A40*20,0)</f>
        <v>46.979313000003458</v>
      </c>
      <c r="F40" s="5">
        <f ca="1">OFFSET('672p stat'!$H$1,A40*20,0)-OFFSET('672p stat'!$K$1,A40*20,0)</f>
        <v>24.281405999994604</v>
      </c>
      <c r="G40" s="5">
        <f ca="1">OFFSET('672p stat'!$K$1,A40*20,0)-OFFSET('672p stat'!$N$1,A40*20,0)</f>
        <v>67468.579964000004</v>
      </c>
      <c r="H40" s="5">
        <f ca="1">OFFSET('672p stat'!$N$1,A40*20,0)</f>
        <v>859.58331699999997</v>
      </c>
      <c r="I40" s="5"/>
      <c r="J40" s="5">
        <f t="shared" ca="1" si="1"/>
        <v>68399.423999999999</v>
      </c>
      <c r="K40" s="10">
        <f t="shared" ca="1" si="2"/>
        <v>0.98639105446268094</v>
      </c>
      <c r="L40">
        <f t="shared" ca="1" si="0"/>
        <v>6.4431096863251788E-3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2594.0724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93.945600000000468</v>
      </c>
      <c r="E42" s="5">
        <f ca="1">OFFSET('672p trace'!$S$56,(A42-1)*56,0)-OFFSET('672p stat'!$H$1,A42*20,0)</f>
        <v>110.83010499999955</v>
      </c>
      <c r="F42" s="5">
        <f ca="1">OFFSET('672p stat'!$H$1,A42*20,0)-OFFSET('672p stat'!$K$1,A42*20,0)</f>
        <v>771.29101800000012</v>
      </c>
      <c r="G42" s="5">
        <f ca="1">OFFSET('672p stat'!$K$1,A42*20,0)-OFFSET('672p stat'!$N$1,A42*20,0)</f>
        <v>1677.436477</v>
      </c>
      <c r="H42" s="5">
        <f ca="1">OFFSET('672p stat'!$N$1,A42*20,0)</f>
        <v>0</v>
      </c>
      <c r="I42" s="5"/>
      <c r="J42" s="5">
        <f t="shared" ca="1" si="1"/>
        <v>2559.5575999999996</v>
      </c>
      <c r="K42" s="10">
        <f t="shared" ca="1" si="2"/>
        <v>0.65536187855276251</v>
      </c>
      <c r="L42">
        <f t="shared" ca="1" si="0"/>
        <v>4.0960220094647307E-4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60.569400000000314</v>
      </c>
      <c r="E43" s="5">
        <f ca="1">OFFSET('672p trace'!$S$56,(A43-1)*56,0)-OFFSET('672p stat'!$H$1,A43*20,0)</f>
        <v>117.77882499999942</v>
      </c>
      <c r="F43" s="5">
        <f ca="1">OFFSET('672p stat'!$H$1,A43*20,0)-OFFSET('672p stat'!$K$1,A43*20,0)</f>
        <v>770.8952569999999</v>
      </c>
      <c r="G43" s="5">
        <f ca="1">OFFSET('672p stat'!$K$1,A43*20,0)-OFFSET('672p stat'!$N$1,A43*20,0)</f>
        <v>1547.3337180000001</v>
      </c>
      <c r="H43" s="5">
        <f ca="1">OFFSET('672p stat'!$N$1,A43*20,0)</f>
        <v>0</v>
      </c>
      <c r="I43" s="5"/>
      <c r="J43" s="5">
        <f t="shared" ca="1" si="1"/>
        <v>2436.0077999999994</v>
      </c>
      <c r="K43" s="10">
        <f t="shared" ca="1" si="2"/>
        <v>0.63519243164984962</v>
      </c>
      <c r="L43">
        <f t="shared" ca="1" si="0"/>
        <v>5.4390893011807431E-4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338.15200000000004</v>
      </c>
      <c r="E44" s="6">
        <f ca="1">OFFSET('672p trace'!$S$56,(A44-1)*56,0)-OFFSET('672p stat'!$H$1,A44*20,0)</f>
        <v>109.76233600000046</v>
      </c>
      <c r="F44" s="6">
        <f ca="1">OFFSET('672p stat'!$H$1,A44*20,0)-OFFSET('672p stat'!$K$1,A44*20,0)</f>
        <v>437.42230199999995</v>
      </c>
      <c r="G44" s="6">
        <f ca="1">OFFSET('672p stat'!$K$1,A44*20,0)-OFFSET('672p stat'!$N$1,A44*20,0)</f>
        <v>1600.063762</v>
      </c>
      <c r="H44" s="6">
        <f ca="1">OFFSET('672p stat'!$N$1,A44*20,0)</f>
        <v>0</v>
      </c>
      <c r="I44" s="6"/>
      <c r="J44" s="6">
        <f t="shared" ca="1" si="1"/>
        <v>2147.2484000000004</v>
      </c>
      <c r="K44" s="21">
        <f t="shared" ca="1" si="2"/>
        <v>0.74516938142787748</v>
      </c>
      <c r="L44" s="4">
        <f t="shared" ca="1" si="0"/>
        <v>5.4045742055285073E-4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121.26559999999927</v>
      </c>
      <c r="E45" s="5">
        <f ca="1">OFFSET('672p trace'!$S$56,(A45-1)*56,0)-OFFSET('672p stat'!$H$1,A45*20,0)</f>
        <v>107.04941300000019</v>
      </c>
      <c r="F45" s="5">
        <f ca="1">OFFSET('672p stat'!$H$1,A45*20,0)-OFFSET('672p stat'!$K$1,A45*20,0)</f>
        <v>437.46303900000009</v>
      </c>
      <c r="G45" s="5">
        <f ca="1">OFFSET('672p stat'!$K$1,A45*20,0)-OFFSET('672p stat'!$N$1,A45*20,0)</f>
        <v>993.956548</v>
      </c>
      <c r="H45" s="5">
        <f ca="1">OFFSET('672p stat'!$N$1,A45*20,0)</f>
        <v>0</v>
      </c>
      <c r="I45" s="5"/>
      <c r="J45" s="5">
        <f t="shared" ca="1" si="1"/>
        <v>1538.4690000000003</v>
      </c>
      <c r="K45" s="10">
        <f t="shared" ca="1" si="2"/>
        <v>0.64606862276717947</v>
      </c>
      <c r="L45">
        <f t="shared" ca="1" si="0"/>
        <v>6.2065037184534752E-4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45.652599999998984</v>
      </c>
      <c r="E46" s="5">
        <f ca="1">OFFSET('672p trace'!$S$56,(A46-1)*56,0)-OFFSET('672p stat'!$H$1,A46*20,0)</f>
        <v>113.85398000000077</v>
      </c>
      <c r="F46" s="5">
        <f ca="1">OFFSET('672p stat'!$H$1,A46*20,0)-OFFSET('672p stat'!$K$1,A46*20,0)</f>
        <v>738.46954900000014</v>
      </c>
      <c r="G46" s="5">
        <f ca="1">OFFSET('672p stat'!$K$1,A46*20,0)-OFFSET('672p stat'!$N$1,A46*20,0)</f>
        <v>1602.1404709999999</v>
      </c>
      <c r="H46" s="5">
        <f ca="1">OFFSET('672p stat'!$N$1,A46*20,0)</f>
        <v>0</v>
      </c>
      <c r="I46" s="5"/>
      <c r="J46" s="5">
        <f t="shared" ca="1" si="1"/>
        <v>2454.4640000000009</v>
      </c>
      <c r="K46" s="10">
        <f t="shared" ca="1" si="2"/>
        <v>0.65274555707478266</v>
      </c>
      <c r="L46">
        <f t="shared" ca="1" si="0"/>
        <v>6.7722260331622153E-4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118.94000000000233</v>
      </c>
      <c r="E47" s="5">
        <f ca="1">OFFSET('672p trace'!$S$56,(A47-1)*56,0)-OFFSET('672p stat'!$H$1,A47*20,0)</f>
        <v>2.6319999999977881</v>
      </c>
      <c r="F47" s="5">
        <f ca="1">OFFSET('672p stat'!$H$1,A47*20,0)-OFFSET('672p stat'!$K$1,A47*20,0)</f>
        <v>63.448749999995925</v>
      </c>
      <c r="G47" s="5">
        <f ca="1">OFFSET('672p stat'!$K$1,A47*20,0)-OFFSET('672p stat'!$N$1,A47*20,0)</f>
        <v>75497.085967000006</v>
      </c>
      <c r="H47" s="5">
        <f ca="1">OFFSET('672p stat'!$N$1,A47*20,0)</f>
        <v>3531.2452830000002</v>
      </c>
      <c r="I47" s="5"/>
      <c r="J47" s="5">
        <f t="shared" ca="1" si="1"/>
        <v>79094.411999999997</v>
      </c>
      <c r="K47" s="10">
        <f t="shared" ca="1" si="2"/>
        <v>0.95451858175518156</v>
      </c>
      <c r="L47">
        <f t="shared" ca="1" si="0"/>
        <v>8.2358431864146785E-3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0.45399999998335261</v>
      </c>
      <c r="E48" s="5">
        <f ca="1">OFFSET('672p trace'!$S$56,(A48-1)*56,0)-OFFSET('672p stat'!$H$1,A48*20,0)</f>
        <v>2.5695310000010068</v>
      </c>
      <c r="F48" s="5">
        <f ca="1">OFFSET('672p stat'!$H$1,A48*20,0)-OFFSET('672p stat'!$K$1,A48*20,0)</f>
        <v>64.11046900000656</v>
      </c>
      <c r="G48" s="5">
        <f ca="1">OFFSET('672p stat'!$K$1,A48*20,0)-OFFSET('672p stat'!$N$1,A48*20,0)</f>
        <v>67071.956294000003</v>
      </c>
      <c r="H48" s="5">
        <f ca="1">OFFSET('672p stat'!$N$1,A48*20,0)</f>
        <v>3580.8237060000001</v>
      </c>
      <c r="I48" s="5"/>
      <c r="J48" s="5">
        <f t="shared" ca="1" si="1"/>
        <v>70719.460000000006</v>
      </c>
      <c r="K48" s="10">
        <f t="shared" ca="1" si="2"/>
        <v>0.94842291349509733</v>
      </c>
      <c r="L48">
        <f t="shared" ca="1" si="0"/>
        <v>9.0804762976536002E-3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3623.3999999999942</v>
      </c>
      <c r="E49" s="5">
        <f ca="1">OFFSET('672p trace'!$S$56,(A49-1)*56,0)-OFFSET('672p stat'!$H$1,A49*20,0)</f>
        <v>94.488750000018626</v>
      </c>
      <c r="F49" s="5">
        <f ca="1">OFFSET('672p stat'!$H$1,A49*20,0)-OFFSET('672p stat'!$K$1,A49*20,0)</f>
        <v>122.17593800000031</v>
      </c>
      <c r="G49" s="5">
        <f ca="1">OFFSET('672p stat'!$K$1,A49*20,0)-OFFSET('672p stat'!$N$1,A49*20,0)</f>
        <v>142428.487314</v>
      </c>
      <c r="H49" s="5">
        <f ca="1">OFFSET('672p stat'!$N$1,A49*20,0)</f>
        <v>7851.547998</v>
      </c>
      <c r="I49" s="5"/>
      <c r="J49" s="5">
        <f t="shared" ca="1" si="1"/>
        <v>150496.70000000001</v>
      </c>
      <c r="K49" s="10">
        <f t="shared" ca="1" si="2"/>
        <v>0.94638943786807272</v>
      </c>
      <c r="L49">
        <f t="shared" ca="1" si="0"/>
        <v>5.946435075588322E-3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0.95999999999185093</v>
      </c>
      <c r="E50" s="5">
        <f ca="1">OFFSET('672p trace'!$S$56,(A50-1)*56,0)-OFFSET('672p stat'!$H$1,A50*20,0)</f>
        <v>64.522969000012381</v>
      </c>
      <c r="F50" s="5">
        <f ca="1">OFFSET('672p stat'!$H$1,A50*20,0)-OFFSET('672p stat'!$K$1,A50*20,0)</f>
        <v>101.64687500000582</v>
      </c>
      <c r="G50" s="5">
        <f ca="1">OFFSET('672p stat'!$K$1,A50*20,0)-OFFSET('672p stat'!$N$1,A50*20,0)</f>
        <v>127913.667051</v>
      </c>
      <c r="H50" s="5">
        <f ca="1">OFFSET('672p stat'!$N$1,A50*20,0)</f>
        <v>6284.0831049999997</v>
      </c>
      <c r="I50" s="5"/>
      <c r="J50" s="5">
        <f t="shared" ca="1" si="1"/>
        <v>134363.92000000001</v>
      </c>
      <c r="K50" s="10">
        <f t="shared" ca="1" si="2"/>
        <v>0.95199415922816177</v>
      </c>
      <c r="L50">
        <f t="shared" ca="1" si="0"/>
        <v>9.0597791562509918E-3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119.9599999999773</v>
      </c>
      <c r="E51" s="5">
        <f ca="1">OFFSET('672p trace'!$S$56,(A51-1)*56,0)-OFFSET('672p stat'!$H$1,A51*20,0)</f>
        <v>2.4980630000209203</v>
      </c>
      <c r="F51" s="5">
        <f ca="1">OFFSET('672p stat'!$H$1,A51*20,0)-OFFSET('672p stat'!$K$1,A51*20,0)</f>
        <v>62.873592999996617</v>
      </c>
      <c r="G51" s="5">
        <f ca="1">OFFSET('672p stat'!$K$1,A51*20,0)-OFFSET('672p stat'!$N$1,A51*20,0)</f>
        <v>69436.827519999992</v>
      </c>
      <c r="H51" s="5">
        <f ca="1">OFFSET('672p stat'!$N$1,A51*20,0)</f>
        <v>3450.2748240000001</v>
      </c>
      <c r="I51" s="5"/>
      <c r="J51" s="5">
        <f t="shared" ca="1" si="1"/>
        <v>72952.474000000017</v>
      </c>
      <c r="K51" s="10">
        <f t="shared" ca="1" si="2"/>
        <v>0.95180908491191096</v>
      </c>
      <c r="L51">
        <f t="shared" ca="1" si="0"/>
        <v>6.2814508867942327E-3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0.42200000000593718</v>
      </c>
      <c r="E52" s="5">
        <f ca="1">OFFSET('672p trace'!$S$56,(A52-1)*56,0)-OFFSET('672p stat'!$H$1,A52*20,0)</f>
        <v>2.5211249999847496</v>
      </c>
      <c r="F52" s="5">
        <f ca="1">OFFSET('672p stat'!$H$1,A52*20,0)-OFFSET('672p stat'!$K$1,A52*20,0)</f>
        <v>62.879062000007252</v>
      </c>
      <c r="G52" s="5">
        <f ca="1">OFFSET('672p stat'!$K$1,A52*20,0)-OFFSET('672p stat'!$N$1,A52*20,0)</f>
        <v>64532.351235999995</v>
      </c>
      <c r="H52" s="5">
        <f ca="1">OFFSET('672p stat'!$N$1,A52*20,0)</f>
        <v>3458.7565770000001</v>
      </c>
      <c r="I52" s="5"/>
      <c r="J52" s="5">
        <f t="shared" ca="1" si="1"/>
        <v>68056.507999999987</v>
      </c>
      <c r="K52" s="10">
        <f t="shared" ca="1" si="2"/>
        <v>0.94821719674479932</v>
      </c>
      <c r="L52">
        <f t="shared" ca="1" si="0"/>
        <v>6.2424372416769727E-3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121.64800000000105</v>
      </c>
      <c r="E53" s="5">
        <f ca="1">OFFSET('672p trace'!$S$56,(A53-1)*56,0)-OFFSET('672p stat'!$H$1,A53*20,0)</f>
        <v>2.6801870000053896</v>
      </c>
      <c r="F53" s="5">
        <f ca="1">OFFSET('672p stat'!$H$1,A53*20,0)-OFFSET('672p stat'!$K$1,A53*20,0)</f>
        <v>67.972656999991159</v>
      </c>
      <c r="G53" s="5">
        <f ca="1">OFFSET('672p stat'!$K$1,A53*20,0)-OFFSET('672p stat'!$N$1,A53*20,0)</f>
        <v>73834.115581000005</v>
      </c>
      <c r="H53" s="5">
        <f ca="1">OFFSET('672p stat'!$N$1,A53*20,0)</f>
        <v>2822.2695749999998</v>
      </c>
      <c r="I53" s="5"/>
      <c r="J53" s="5">
        <f t="shared" ca="1" si="1"/>
        <v>76727.038</v>
      </c>
      <c r="K53" s="10">
        <f t="shared" ca="1" si="2"/>
        <v>0.96229591947756421</v>
      </c>
      <c r="L53">
        <f t="shared" ca="1" si="0"/>
        <v>7.9871217374542242E-3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68294.614000000001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0.4379999999946449</v>
      </c>
      <c r="E55" s="5">
        <f ca="1">OFFSET('672p trace'!$S$56,(A55-1)*56,0)-OFFSET('672p stat'!$H$1,A55*20,0)</f>
        <v>2.4296870000107447</v>
      </c>
      <c r="F55" s="5">
        <f ca="1">OFFSET('672p stat'!$H$1,A55*20,0)-OFFSET('672p stat'!$K$1,A55*20,0)</f>
        <v>68.01421899998968</v>
      </c>
      <c r="G55" s="5">
        <f ca="1">OFFSET('672p stat'!$K$1,A55*20,0)-OFFSET('672p stat'!$N$1,A55*20,0)</f>
        <v>64576.407056000004</v>
      </c>
      <c r="H55" s="5">
        <f ca="1">OFFSET('672p stat'!$N$1,A55*20,0)</f>
        <v>2780.169038</v>
      </c>
      <c r="I55" s="5"/>
      <c r="J55" s="5">
        <f t="shared" ca="1" si="1"/>
        <v>67427.02</v>
      </c>
      <c r="K55" s="10">
        <f t="shared" ca="1" si="2"/>
        <v>0.95772298784671195</v>
      </c>
      <c r="L55">
        <f t="shared" ca="1" si="0"/>
        <v>5.836291201350016E-3</v>
      </c>
    </row>
    <row r="56" spans="1:12" x14ac:dyDescent="0.25">
      <c r="A56">
        <v>26</v>
      </c>
      <c r="C56">
        <f ca="1">OFFSET('672p stat'!$A$1,A56*20,0)</f>
        <v>0</v>
      </c>
      <c r="D56" s="5" t="e">
        <f ca="1">OFFSET('672p trace'!$R$56,(A56-1)*56,0)-OFFSET('672p trace'!$S$56,(A56-1)*56,0)</f>
        <v>#DIV/0!</v>
      </c>
      <c r="E56" s="5" t="e">
        <f ca="1">OFFSET('672p trace'!$S$56,(A56-1)*56,0)-OFFSET('672p stat'!$H$1,A56*20,0)</f>
        <v>#DIV/0!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2658.5470000000014</v>
      </c>
      <c r="E85" s="5">
        <f ca="1">OFFSET('672p trace'!$S$56,(A85-1)*56,0)</f>
        <v>2565.9348</v>
      </c>
      <c r="F85" s="5">
        <f ca="1">OFFSET('672p stat'!$H$1,A85*20,0)</f>
        <v>2459.6811469999998</v>
      </c>
      <c r="G85" s="5">
        <f ca="1">OFFSET('672p stat'!$K$1,A85*20,0)</f>
        <v>2439.0351460000002</v>
      </c>
      <c r="H85" s="5">
        <f ca="1">OFFSET('672p stat'!$N$1,A85*20,0)</f>
        <v>762.12790399999994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2587.0883999999992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57578.542000000009</v>
      </c>
      <c r="E87" s="5">
        <f ca="1">OFFSET('672p trace'!$S$56,(A87-1)*56,0)</f>
        <v>57447.635999999999</v>
      </c>
      <c r="F87" s="5">
        <f ca="1">OFFSET('672p stat'!$H$1,A87*20,0)</f>
        <v>57305.949844000002</v>
      </c>
      <c r="G87" s="5">
        <f ca="1">OFFSET('672p stat'!$K$1,A87*20,0)</f>
        <v>57280.361094</v>
      </c>
      <c r="H87" s="5">
        <f ca="1">OFFSET('672p stat'!$N$1,A87*20,0)</f>
        <v>870.83536700000002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2512.2496000000001</v>
      </c>
      <c r="E88" s="5">
        <f ca="1">OFFSET('672p trace'!$S$56,(A88-1)*56,0)</f>
        <v>2162.1201999999994</v>
      </c>
      <c r="F88" s="5">
        <f ca="1">OFFSET('672p stat'!$H$1,A88*20,0)</f>
        <v>2055.4685209999998</v>
      </c>
      <c r="G88" s="5">
        <f ca="1">OFFSET('672p stat'!$K$1,A88*20,0)</f>
        <v>2037.5810080000001</v>
      </c>
      <c r="H88" s="5">
        <f ca="1">OFFSET('672p stat'!$N$1,A88*20,0)</f>
        <v>431.03050000000002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2501.3172000000004</v>
      </c>
      <c r="E89" s="5">
        <f ca="1">OFFSET('672p trace'!$S$56,(A89-1)*56,0)</f>
        <v>2460.7820000000002</v>
      </c>
      <c r="F89" s="5">
        <f ca="1">OFFSET('672p stat'!$H$1,A89*20,0)</f>
        <v>2354.8550049999999</v>
      </c>
      <c r="G89" s="5">
        <f ca="1">OFFSET('672p stat'!$K$1,A89*20,0)</f>
        <v>2334.425127</v>
      </c>
      <c r="H89" s="5">
        <f ca="1">OFFSET('672p stat'!$N$1,A89*20,0)</f>
        <v>730.65710000000001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1675.8510000000006</v>
      </c>
      <c r="E90" s="5">
        <f ca="1">OFFSET('672p trace'!$S$56,(A90-1)*56,0)</f>
        <v>1550.1680000000001</v>
      </c>
      <c r="F90" s="5">
        <f ca="1">OFFSET('672p stat'!$H$1,A90*20,0)</f>
        <v>1444.216167</v>
      </c>
      <c r="G90" s="5">
        <f ca="1">OFFSET('672p stat'!$K$1,A90*20,0)</f>
        <v>1426.367041</v>
      </c>
      <c r="H90" s="5">
        <f ca="1">OFFSET('672p stat'!$N$1,A90*20,0)</f>
        <v>430.05278099999998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7560.0721999999996</v>
      </c>
      <c r="E91" s="5">
        <f ca="1">OFFSET('672p trace'!$S$56,(A91-1)*56,0)</f>
        <v>7499.6144000000022</v>
      </c>
      <c r="F91" s="5">
        <f ca="1">OFFSET('672p stat'!$H$1,A91*20,0)</f>
        <v>7398.4257029999999</v>
      </c>
      <c r="G91" s="5">
        <f ca="1">OFFSET('672p stat'!$K$1,A91*20,0)</f>
        <v>7338.8772269999999</v>
      </c>
      <c r="H91" s="5">
        <f ca="1">OFFSET('672p stat'!$N$1,A91*20,0)</f>
        <v>4778.3814359999997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7486.0094000000017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6861.8756000000003</v>
      </c>
      <c r="E93" s="5">
        <f ca="1">OFFSET('672p trace'!$S$56,(A93-1)*56,0)</f>
        <v>6758.9170000000004</v>
      </c>
      <c r="F93" s="5">
        <f ca="1">OFFSET('672p stat'!$H$1,A93*20,0)</f>
        <v>6658.6361820000002</v>
      </c>
      <c r="G93" s="5">
        <f ca="1">OFFSET('672p stat'!$K$1,A93*20,0)</f>
        <v>6599.335615</v>
      </c>
      <c r="H93" s="5">
        <f ca="1">OFFSET('672p stat'!$N$1,A93*20,0)</f>
        <v>4755.1111819999996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68809.624000000011</v>
      </c>
      <c r="E94" s="5">
        <f ca="1">OFFSET('672p trace'!$S$56,(A94-1)*56,0)</f>
        <v>68399.423999999999</v>
      </c>
      <c r="F94" s="5">
        <f ca="1">OFFSET('672p stat'!$H$1,A94*20,0)</f>
        <v>68352.444686999996</v>
      </c>
      <c r="G94" s="5">
        <f ca="1">OFFSET('672p stat'!$K$1,A94*20,0)</f>
        <v>68328.163281000001</v>
      </c>
      <c r="H94" s="5">
        <f ca="1">OFFSET('672p stat'!$N$1,A94*20,0)</f>
        <v>859.58331699999997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2594.0724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2653.5032000000001</v>
      </c>
      <c r="E96" s="5">
        <f ca="1">OFFSET('672p trace'!$S$56,(A96-1)*56,0)</f>
        <v>2559.5575999999996</v>
      </c>
      <c r="F96" s="5">
        <f ca="1">OFFSET('672p stat'!$H$1,A96*20,0)</f>
        <v>2448.7274950000001</v>
      </c>
      <c r="G96" s="5">
        <f ca="1">OFFSET('672p stat'!$K$1,A96*20,0)</f>
        <v>1677.436477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2496.5771999999997</v>
      </c>
      <c r="E97" s="5">
        <f ca="1">OFFSET('672p trace'!$S$56,(A97-1)*56,0)</f>
        <v>2436.0077999999994</v>
      </c>
      <c r="F97" s="5">
        <f ca="1">OFFSET('672p stat'!$H$1,A97*20,0)</f>
        <v>2318.228975</v>
      </c>
      <c r="G97" s="5">
        <f ca="1">OFFSET('672p stat'!$K$1,A97*20,0)</f>
        <v>1547.3337180000001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2485.4004000000004</v>
      </c>
      <c r="E98" s="5">
        <f ca="1">OFFSET('672p trace'!$S$56,(A98-1)*56,0)</f>
        <v>2147.2484000000004</v>
      </c>
      <c r="F98" s="5">
        <f ca="1">OFFSET('672p stat'!$H$1,A98*20,0)</f>
        <v>2037.4860639999999</v>
      </c>
      <c r="G98" s="5">
        <f ca="1">OFFSET('672p stat'!$K$1,A98*20,0)</f>
        <v>1600.063762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1659.7345999999995</v>
      </c>
      <c r="E99" s="5">
        <f ca="1">OFFSET('672p trace'!$S$56,(A99-1)*56,0)</f>
        <v>1538.4690000000003</v>
      </c>
      <c r="F99" s="5">
        <f ca="1">OFFSET('672p stat'!$H$1,A99*20,0)</f>
        <v>1431.4195870000001</v>
      </c>
      <c r="G99" s="5">
        <f ca="1">OFFSET('672p stat'!$K$1,A99*20,0)</f>
        <v>993.956548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2500.1165999999998</v>
      </c>
      <c r="E100" s="5">
        <f ca="1">OFFSET('672p trace'!$S$56,(A100-1)*56,0)</f>
        <v>2454.4640000000009</v>
      </c>
      <c r="F100" s="5">
        <f ca="1">OFFSET('672p stat'!$H$1,A100*20,0)</f>
        <v>2340.6100200000001</v>
      </c>
      <c r="G100" s="5">
        <f ca="1">OFFSET('672p stat'!$K$1,A100*20,0)</f>
        <v>1602.1404709999999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79213.351999999999</v>
      </c>
      <c r="E101" s="5">
        <f ca="1">OFFSET('672p trace'!$S$56,(A101-1)*56,0)</f>
        <v>79094.411999999997</v>
      </c>
      <c r="F101" s="5">
        <f ca="1">OFFSET('672p stat'!$H$1,A101*20,0)</f>
        <v>79091.78</v>
      </c>
      <c r="G101" s="5">
        <f ca="1">OFFSET('672p stat'!$K$1,A101*20,0)</f>
        <v>79028.331250000003</v>
      </c>
      <c r="H101" s="5">
        <f ca="1">OFFSET('672p stat'!$N$1,A101*20,0)</f>
        <v>3531.2452830000002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70719.91399999999</v>
      </c>
      <c r="E102" s="5">
        <f ca="1">OFFSET('672p trace'!$S$56,(A102-1)*56,0)</f>
        <v>70719.460000000006</v>
      </c>
      <c r="F102" s="5">
        <f ca="1">OFFSET('672p stat'!$H$1,A102*20,0)</f>
        <v>70716.890469000005</v>
      </c>
      <c r="G102" s="5">
        <f ca="1">OFFSET('672p stat'!$K$1,A102*20,0)</f>
        <v>70652.78</v>
      </c>
      <c r="H102" s="5">
        <f ca="1">OFFSET('672p stat'!$N$1,A102*20,0)</f>
        <v>3580.8237060000001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154120.1</v>
      </c>
      <c r="E103" s="5">
        <f ca="1">OFFSET('672p trace'!$S$56,(A103-1)*56,0)</f>
        <v>150496.70000000001</v>
      </c>
      <c r="F103" s="5">
        <f ca="1">OFFSET('672p stat'!$H$1,A103*20,0)</f>
        <v>150402.21124999999</v>
      </c>
      <c r="G103" s="5">
        <f ca="1">OFFSET('672p stat'!$K$1,A103*20,0)</f>
        <v>150280.03531199999</v>
      </c>
      <c r="H103" s="5">
        <f ca="1">OFFSET('672p stat'!$N$1,A103*20,0)</f>
        <v>7851.547998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134364.88</v>
      </c>
      <c r="E104" s="5">
        <f ca="1">OFFSET('672p trace'!$S$56,(A104-1)*56,0)</f>
        <v>134363.92000000001</v>
      </c>
      <c r="F104" s="5">
        <f ca="1">OFFSET('672p stat'!$H$1,A104*20,0)</f>
        <v>134299.397031</v>
      </c>
      <c r="G104" s="5">
        <f ca="1">OFFSET('672p stat'!$K$1,A104*20,0)</f>
        <v>134197.75015599999</v>
      </c>
      <c r="H104" s="5">
        <f ca="1">OFFSET('672p stat'!$N$1,A104*20,0)</f>
        <v>6284.0831049999997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73072.433999999994</v>
      </c>
      <c r="E105" s="5">
        <f ca="1">OFFSET('672p trace'!$S$56,(A105-1)*56,0)</f>
        <v>72952.474000000017</v>
      </c>
      <c r="F105" s="5">
        <f ca="1">OFFSET('672p stat'!$H$1,A105*20,0)</f>
        <v>72949.975936999996</v>
      </c>
      <c r="G105" s="5">
        <f ca="1">OFFSET('672p stat'!$K$1,A105*20,0)</f>
        <v>72887.102343999999</v>
      </c>
      <c r="H105" s="5">
        <f ca="1">OFFSET('672p stat'!$N$1,A105*20,0)</f>
        <v>3450.2748240000001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68056.929999999993</v>
      </c>
      <c r="E106" s="5">
        <f ca="1">OFFSET('672p trace'!$S$56,(A106-1)*56,0)</f>
        <v>68056.507999999987</v>
      </c>
      <c r="F106" s="5">
        <f ca="1">OFFSET('672p stat'!$H$1,A106*20,0)</f>
        <v>68053.986875000002</v>
      </c>
      <c r="G106" s="5">
        <f ca="1">OFFSET('672p stat'!$K$1,A106*20,0)</f>
        <v>67991.107812999995</v>
      </c>
      <c r="H106" s="5">
        <f ca="1">OFFSET('672p stat'!$N$1,A106*20,0)</f>
        <v>3458.7565770000001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76848.686000000002</v>
      </c>
      <c r="E107" s="5">
        <f ca="1">OFFSET('672p trace'!$S$56,(A107-1)*56,0)</f>
        <v>76727.038</v>
      </c>
      <c r="F107" s="5">
        <f ca="1">OFFSET('672p stat'!$H$1,A107*20,0)</f>
        <v>76724.357812999995</v>
      </c>
      <c r="G107" s="5">
        <f ca="1">OFFSET('672p stat'!$K$1,A107*20,0)</f>
        <v>76656.385156000004</v>
      </c>
      <c r="H107" s="5">
        <f ca="1">OFFSET('672p stat'!$N$1,A107*20,0)</f>
        <v>2822.2695749999998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68294.614000000001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67427.457999999999</v>
      </c>
      <c r="E109" s="5">
        <f ca="1">OFFSET('672p trace'!$S$56,(A109-1)*56,0)</f>
        <v>67427.02</v>
      </c>
      <c r="F109" s="5">
        <f ca="1">OFFSET('672p stat'!$H$1,A109*20,0)</f>
        <v>67424.590312999993</v>
      </c>
      <c r="G109" s="5">
        <f ca="1">OFFSET('672p stat'!$K$1,A109*20,0)</f>
        <v>67356.576094000004</v>
      </c>
      <c r="H109" s="5">
        <f ca="1">OFFSET('672p stat'!$N$1,A109*20,0)</f>
        <v>2780.169038</v>
      </c>
    </row>
    <row r="110" spans="1:8" x14ac:dyDescent="0.25">
      <c r="A110">
        <v>26</v>
      </c>
      <c r="C110">
        <f ca="1">OFFSET('672p stat'!$A$1,A110*20,0)</f>
        <v>0</v>
      </c>
      <c r="D110" s="5" t="e">
        <f ca="1">OFFSET('672p trace'!$R$56,(A110-1)*56,0)</f>
        <v>#DIV/0!</v>
      </c>
      <c r="E110" s="5" t="e">
        <f ca="1">OFFSET('672p trace'!$S$56,(A110-1)*56,0)</f>
        <v>#DIV/0!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88403.296972991942</v>
      </c>
      <c r="E139" s="5">
        <f ca="1">OFFSET('672p trace'!$V$56,(A31-1)*56,0)</f>
        <v>19.804392960000158</v>
      </c>
      <c r="F139" s="5">
        <f ca="1">OFFSET('672p stat'!$H$1,A139*20,1)</f>
        <v>0.92579199999999995</v>
      </c>
      <c r="G139" s="5">
        <f ca="1">OFFSET('672p stat'!$K$1,A139*20,1)</f>
        <v>0.98791099999999998</v>
      </c>
      <c r="H139" s="5">
        <f ca="1">OFFSET('672p stat'!$N$1,A139*20,1)</f>
        <v>0.14812600000000001</v>
      </c>
      <c r="J139" s="5">
        <f t="shared" ref="J139:J187" ca="1" si="5">SUM(E139:H139)</f>
        <v>21.866221960000161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60644.206573440002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186768.51243600019</v>
      </c>
      <c r="E141" s="5">
        <f ca="1">OFFSET('672p trace'!$V$56,(A33-1)*56,0)</f>
        <v>112999.68150399993</v>
      </c>
      <c r="F141" s="5">
        <f ca="1">OFFSET('672p stat'!$H$1,A141*20,1)</f>
        <v>105998.67458399999</v>
      </c>
      <c r="G141" s="5">
        <f ca="1">OFFSET('672p stat'!$K$1,A141*20,1)</f>
        <v>106037.545383</v>
      </c>
      <c r="H141" s="5">
        <f ca="1">OFFSET('672p stat'!$N$1,A141*20,1)</f>
        <v>444.42954400000002</v>
      </c>
      <c r="J141" s="5">
        <f t="shared" ca="1" si="5"/>
        <v>325480.33101499995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342707.2308318413</v>
      </c>
      <c r="E142" s="5">
        <f ca="1">OFFSET('672p trace'!$V$56,(A34-1)*56,0)</f>
        <v>72.285001959999761</v>
      </c>
      <c r="F142" s="5">
        <f ca="1">OFFSET('672p stat'!$H$1,A142*20,1)</f>
        <v>25.132231000000001</v>
      </c>
      <c r="G142" s="5">
        <f ca="1">OFFSET('672p stat'!$K$1,A142*20,1)</f>
        <v>23.990165999999999</v>
      </c>
      <c r="H142" s="5">
        <f ca="1">OFFSET('672p stat'!$N$1,A142*20,1)</f>
        <v>1.7612969999999999</v>
      </c>
      <c r="J142" s="5">
        <f t="shared" ca="1" si="5"/>
        <v>123.16869595999977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4436.4091001599954</v>
      </c>
      <c r="E143" s="5">
        <f ca="1">OFFSET('672p trace'!$V$56,(A35-1)*56,0)</f>
        <v>30.420831999999855</v>
      </c>
      <c r="F143" s="5">
        <f ca="1">OFFSET('672p stat'!$H$1,A143*20,1)</f>
        <v>0.59543400000000002</v>
      </c>
      <c r="G143" s="5">
        <f ca="1">OFFSET('672p stat'!$K$1,A143*20,1)</f>
        <v>0.338617</v>
      </c>
      <c r="H143" s="5">
        <f ca="1">OFFSET('672p stat'!$N$1,A143*20,1)</f>
        <v>0.171963</v>
      </c>
      <c r="J143" s="5">
        <f t="shared" ca="1" si="5"/>
        <v>31.526845999999857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69562.69844499779</v>
      </c>
      <c r="E144" s="5">
        <f ca="1">OFFSET('672p trace'!$V$56,(A36-1)*56,0)</f>
        <v>32.174976000000022</v>
      </c>
      <c r="F144" s="5">
        <f ca="1">OFFSET('672p stat'!$H$1,A144*20,1)</f>
        <v>0.24654699999999999</v>
      </c>
      <c r="G144" s="5">
        <f ca="1">OFFSET('672p stat'!$K$1,A144*20,1)</f>
        <v>4.7631E-2</v>
      </c>
      <c r="H144" s="5">
        <f ca="1">OFFSET('672p stat'!$N$1,A144*20,1)</f>
        <v>1.6695000000000002E-2</v>
      </c>
      <c r="J144" s="5">
        <f t="shared" ca="1" si="5"/>
        <v>32.485849000000023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55016.73006516006</v>
      </c>
      <c r="E145" s="5">
        <f ca="1">OFFSET('672p trace'!$V$56,(A37-1)*56,0)</f>
        <v>21664.406296640005</v>
      </c>
      <c r="F145" s="5">
        <f ca="1">OFFSET('672p stat'!$H$1,A145*20,1)</f>
        <v>21249.588065</v>
      </c>
      <c r="G145" s="5">
        <f ca="1">OFFSET('672p stat'!$K$1,A145*20,1)</f>
        <v>20812.284971000001</v>
      </c>
      <c r="H145" s="5">
        <f ca="1">OFFSET('672p stat'!$N$1,A145*20,1)</f>
        <v>17613.038891</v>
      </c>
      <c r="J145" s="5">
        <f t="shared" ca="1" si="5"/>
        <v>81339.318223640003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21678.046637639982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100911.80900863999</v>
      </c>
      <c r="E147" s="5">
        <f ca="1">OFFSET('672p trace'!$V$56,(A39-1)*56,0)</f>
        <v>24156.122165000012</v>
      </c>
      <c r="F147" s="5">
        <f ca="1">OFFSET('672p stat'!$H$1,A147*20,1)</f>
        <v>23717.237105</v>
      </c>
      <c r="G147" s="5">
        <f ca="1">OFFSET('672p stat'!$K$1,A147*20,1)</f>
        <v>23192.344940999999</v>
      </c>
      <c r="H147" s="5">
        <f ca="1">OFFSET('672p stat'!$N$1,A147*20,1)</f>
        <v>19391.466144000002</v>
      </c>
      <c r="J147" s="5">
        <f t="shared" ca="1" si="5"/>
        <v>90457.170355000024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926758.19982399838</v>
      </c>
      <c r="E148" s="5">
        <f ca="1">OFFSET('672p trace'!$V$56,(A40-1)*56,0)</f>
        <v>663033.54342400003</v>
      </c>
      <c r="F148" s="5">
        <f ca="1">OFFSET('672p stat'!$H$1,A148*20,1)</f>
        <v>662363.380351</v>
      </c>
      <c r="G148" s="5">
        <f ca="1">OFFSET('672p stat'!$K$1,A148*20,1)</f>
        <v>663228.81086700002</v>
      </c>
      <c r="H148" s="5">
        <f ca="1">OFFSET('672p stat'!$N$1,A148*20,1)</f>
        <v>1.5227310000000001</v>
      </c>
      <c r="J148" s="5">
        <f t="shared" ca="1" si="5"/>
        <v>1988627.257373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54473.795722240015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107331.31030976257</v>
      </c>
      <c r="E150" s="5">
        <f ca="1">OFFSET('672p trace'!$V$56,(A42-1)*56,0)</f>
        <v>73.955182240000099</v>
      </c>
      <c r="F150" s="5">
        <f ca="1">OFFSET('672p stat'!$H$1,A150*20,1)</f>
        <v>1.560371</v>
      </c>
      <c r="G150" s="5">
        <f ca="1">OFFSET('672p stat'!$K$1,A150*20,1)</f>
        <v>0.61156600000000005</v>
      </c>
      <c r="H150" s="5">
        <f ca="1">OFFSET('672p stat'!$N$1,A150*20,1)</f>
        <v>0</v>
      </c>
      <c r="J150" s="5">
        <f t="shared" ca="1" si="5"/>
        <v>76.127119240000098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11282.187560160006</v>
      </c>
      <c r="E151" s="5">
        <f ca="1">OFFSET('672p trace'!$V$56,(A43-1)*56,0)</f>
        <v>138.36577316000023</v>
      </c>
      <c r="F151" s="5">
        <f ca="1">OFFSET('672p stat'!$H$1,A151*20,1)</f>
        <v>1.108047</v>
      </c>
      <c r="G151" s="5">
        <f ca="1">OFFSET('672p stat'!$K$1,A151*20,1)</f>
        <v>0.25503500000000001</v>
      </c>
      <c r="H151" s="5">
        <f ca="1">OFFSET('672p stat'!$N$1,A151*20,1)</f>
        <v>0</v>
      </c>
      <c r="J151" s="5">
        <f t="shared" ca="1" si="5"/>
        <v>139.72885516000022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351802.15212383727</v>
      </c>
      <c r="E152" s="5">
        <f ca="1">OFFSET('672p trace'!$V$56,(A44-1)*56,0)</f>
        <v>56.568441439999667</v>
      </c>
      <c r="F152" s="5">
        <f ca="1">OFFSET('672p stat'!$H$1,A152*20,1)</f>
        <v>0.187524</v>
      </c>
      <c r="G152" s="5">
        <f ca="1">OFFSET('672p stat'!$K$1,A152*20,1)</f>
        <v>3.3335999999999998E-2</v>
      </c>
      <c r="H152" s="5">
        <f ca="1">OFFSET('672p stat'!$N$1,A152*20,1)</f>
        <v>0</v>
      </c>
      <c r="J152" s="5">
        <f t="shared" ca="1" si="5"/>
        <v>56.789301439999669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73195.245940840905</v>
      </c>
      <c r="E153" s="5">
        <f ca="1">OFFSET('672p trace'!$V$56,(A45-1)*56,0)</f>
        <v>67.961729000000204</v>
      </c>
      <c r="F153" s="5">
        <f ca="1">OFFSET('672p stat'!$H$1,A153*20,1)</f>
        <v>9.1120999999999994E-2</v>
      </c>
      <c r="G153" s="5">
        <f ca="1">OFFSET('672p stat'!$K$1,A153*20,1)</f>
        <v>1.7010999999999998E-2</v>
      </c>
      <c r="H153" s="5">
        <f ca="1">OFFSET('672p stat'!$N$1,A153*20,1)</f>
        <v>0</v>
      </c>
      <c r="J153" s="5">
        <f t="shared" ca="1" si="5"/>
        <v>68.069861000000202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5608.6602744400025</v>
      </c>
      <c r="E154" s="5">
        <f ca="1">OFFSET('672p trace'!$V$56,(A46-1)*56,0)</f>
        <v>135.23123999999959</v>
      </c>
      <c r="F154" s="5">
        <f ca="1">OFFSET('672p stat'!$H$1,A154*20,1)</f>
        <v>27.095026000000001</v>
      </c>
      <c r="G154" s="5">
        <f ca="1">OFFSET('672p stat'!$K$1,A154*20,1)</f>
        <v>10.684759</v>
      </c>
      <c r="H154" s="5">
        <f ca="1">OFFSET('672p stat'!$N$1,A154*20,1)</f>
        <v>0</v>
      </c>
      <c r="J154" s="5">
        <f t="shared" ca="1" si="5"/>
        <v>173.01102499999956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1629005.5292960024</v>
      </c>
      <c r="E155" s="5">
        <f ca="1">OFFSET('672p trace'!$V$56,(A47-1)*56,0)</f>
        <v>1623328.9342559988</v>
      </c>
      <c r="F155" s="5">
        <f ca="1">OFFSET('672p stat'!$H$1,A155*20,1)</f>
        <v>1623252.210248</v>
      </c>
      <c r="G155" s="5">
        <f ca="1">OFFSET('672p stat'!$K$1,A155*20,1)</f>
        <v>1621318.4155369999</v>
      </c>
      <c r="H155" s="5">
        <f ca="1">OFFSET('672p stat'!$N$1,A155*20,1)</f>
        <v>5755.4122619999998</v>
      </c>
      <c r="J155" s="5">
        <f t="shared" ca="1" si="5"/>
        <v>4873654.9723029984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1613824.4860040005</v>
      </c>
      <c r="E156" s="5">
        <f ca="1">OFFSET('672p trace'!$V$56,(A48-1)*56,0)</f>
        <v>1613803.2715999999</v>
      </c>
      <c r="F156" s="5">
        <f ca="1">OFFSET('672p stat'!$H$1,A156*20,1)</f>
        <v>1613687.160435</v>
      </c>
      <c r="G156" s="5">
        <f ca="1">OFFSET('672p stat'!$K$1,A156*20,1)</f>
        <v>1611178.7748080001</v>
      </c>
      <c r="H156" s="5">
        <f ca="1">OFFSET('672p stat'!$N$1,A156*20,1)</f>
        <v>3681.2210749999999</v>
      </c>
      <c r="J156" s="5">
        <f t="shared" ca="1" si="5"/>
        <v>4842350.4279180001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3232193.13</v>
      </c>
      <c r="E157" s="5">
        <f ca="1">OFFSET('672p trace'!$V$56,(A49-1)*56,0)</f>
        <v>3157742.8100000005</v>
      </c>
      <c r="F157" s="5">
        <f ca="1">OFFSET('672p stat'!$H$1,A157*20,1)</f>
        <v>3156105.499905</v>
      </c>
      <c r="G157" s="5">
        <f ca="1">OFFSET('672p stat'!$K$1,A157*20,1)</f>
        <v>3151915.4712029998</v>
      </c>
      <c r="H157" s="5">
        <f ca="1">OFFSET('672p stat'!$N$1,A157*20,1)</f>
        <v>9193.5185399999991</v>
      </c>
      <c r="J157" s="5">
        <f t="shared" ca="1" si="5"/>
        <v>9474957.2996479999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5725668.1455999995</v>
      </c>
      <c r="E158" s="5">
        <f ca="1">OFFSET('672p trace'!$V$56,(A50-1)*56,0)</f>
        <v>5725667.9935999988</v>
      </c>
      <c r="F158" s="5">
        <f ca="1">OFFSET('672p stat'!$H$1,A158*20,1)</f>
        <v>5721693.2613559999</v>
      </c>
      <c r="G158" s="5">
        <f ca="1">OFFSET('672p stat'!$K$1,A158*20,1)</f>
        <v>5715539.1413460001</v>
      </c>
      <c r="H158" s="5">
        <f ca="1">OFFSET('672p stat'!$N$1,A158*20,1)</f>
        <v>11849.847933999999</v>
      </c>
      <c r="J158" s="5">
        <f t="shared" ca="1" si="5"/>
        <v>17174750.244236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811949.23544399976</v>
      </c>
      <c r="E159" s="5">
        <f ca="1">OFFSET('672p trace'!$V$56,(A51-1)*56,0)</f>
        <v>811655.48992399976</v>
      </c>
      <c r="F159" s="5">
        <f ca="1">OFFSET('672p stat'!$H$1,A159*20,1)</f>
        <v>811610.615781</v>
      </c>
      <c r="G159" s="5">
        <f ca="1">OFFSET('672p stat'!$K$1,A159*20,1)</f>
        <v>810245.85875899997</v>
      </c>
      <c r="H159" s="5">
        <f ca="1">OFFSET('672p stat'!$N$1,A159*20,1)</f>
        <v>2227.349678</v>
      </c>
      <c r="J159" s="5">
        <f t="shared" ca="1" si="5"/>
        <v>2435739.3141419995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707113.11369999975</v>
      </c>
      <c r="E160" s="5">
        <f ca="1">OFFSET('672p trace'!$V$56,(A52-1)*56,0)</f>
        <v>707119.50153599889</v>
      </c>
      <c r="F160" s="5">
        <f ca="1">OFFSET('672p stat'!$H$1,A160*20,1)</f>
        <v>707068.42636599997</v>
      </c>
      <c r="G160" s="5">
        <f ca="1">OFFSET('672p stat'!$K$1,A160*20,1)</f>
        <v>705377.06318599998</v>
      </c>
      <c r="H160" s="5">
        <f ca="1">OFFSET('672p stat'!$N$1,A160*20,1)</f>
        <v>1769.0556489999999</v>
      </c>
      <c r="J160" s="5">
        <f t="shared" ca="1" si="5"/>
        <v>2121334.0467369989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1404721.9224039996</v>
      </c>
      <c r="E161" s="5">
        <f ca="1">OFFSET('672p trace'!$V$56,(A53-1)*56,0)</f>
        <v>1397220.3863559971</v>
      </c>
      <c r="F161" s="5">
        <f ca="1">OFFSET('672p stat'!$H$1,A161*20,1)</f>
        <v>1397148.8201069999</v>
      </c>
      <c r="G161" s="5">
        <f ca="1">OFFSET('672p stat'!$K$1,A161*20,1)</f>
        <v>1395039.123933</v>
      </c>
      <c r="H161" s="5">
        <f ca="1">OFFSET('672p stat'!$N$1,A161*20,1)</f>
        <v>4431.7717229999998</v>
      </c>
      <c r="J161" s="5">
        <f t="shared" ca="1" si="5"/>
        <v>4193840.1021189969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964497.27520400065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585724.42803599895</v>
      </c>
      <c r="E163" s="5">
        <f ca="1">OFFSET('672p trace'!$V$56,(A55-1)*56,0)</f>
        <v>585715.1595999992</v>
      </c>
      <c r="F163" s="5">
        <f ca="1">OFFSET('672p stat'!$H$1,A163*20,1)</f>
        <v>585690.81134500005</v>
      </c>
      <c r="G163" s="5">
        <f ca="1">OFFSET('672p stat'!$K$1,A163*20,1)</f>
        <v>585135.45003599999</v>
      </c>
      <c r="H163" s="5">
        <f ca="1">OFFSET('672p stat'!$N$1,A163*20,1)</f>
        <v>1265.3811720000001</v>
      </c>
      <c r="J163" s="5">
        <f t="shared" ca="1" si="5"/>
        <v>1757806.8021529992</v>
      </c>
    </row>
    <row r="164" spans="1:10" x14ac:dyDescent="0.25">
      <c r="A164">
        <v>26</v>
      </c>
      <c r="C164">
        <f ca="1">OFFSET('672p stat'!$A$1,A164*20,0)</f>
        <v>0</v>
      </c>
      <c r="D164" s="5" t="e">
        <f ca="1">OFFSET('672p trace'!$U$56,(A56-1)*56,0)</f>
        <v>#DIV/0!</v>
      </c>
      <c r="E164" s="5" t="e">
        <f ca="1">OFFSET('672p trace'!$V$56,(A56-1)*56,0)</f>
        <v>#DIV/0!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82.414817314782155</v>
      </c>
      <c r="E194" s="8">
        <f t="shared" ca="1" si="6"/>
        <v>1.2335360229449046</v>
      </c>
      <c r="F194" s="8">
        <f t="shared" ca="1" si="6"/>
        <v>0.26670292638814441</v>
      </c>
      <c r="G194" s="8">
        <f t="shared" ca="1" si="6"/>
        <v>0.27550531383623073</v>
      </c>
      <c r="H194" s="8">
        <f t="shared" ca="1" si="6"/>
        <v>0.10668091128219705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68.25991268270522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1.2961580018002172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119.79064382280767</v>
      </c>
      <c r="E196" s="8">
        <f t="shared" ca="1" si="8"/>
        <v>93.177204987675623</v>
      </c>
      <c r="F196" s="8">
        <f t="shared" ca="1" si="8"/>
        <v>90.244612945249443</v>
      </c>
      <c r="G196" s="8">
        <f t="shared" ca="1" si="8"/>
        <v>90.261158240223438</v>
      </c>
      <c r="H196" s="8">
        <f t="shared" ca="1" si="8"/>
        <v>5.8434930242627994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162.26793262771307</v>
      </c>
      <c r="E197" s="8">
        <f t="shared" ca="1" si="10"/>
        <v>2.3566504345342993</v>
      </c>
      <c r="F197" s="8">
        <f t="shared" ca="1" si="10"/>
        <v>1.389589713617656</v>
      </c>
      <c r="G197" s="8">
        <f t="shared" ca="1" si="10"/>
        <v>1.357649599164674</v>
      </c>
      <c r="H197" s="8">
        <f t="shared" ca="1" si="10"/>
        <v>0.36786406606788863</v>
      </c>
      <c r="J197" s="8">
        <f t="shared" ca="1" si="9"/>
        <v>158.1369811035498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18.462345029369718</v>
      </c>
      <c r="E198" s="8">
        <f t="shared" ca="1" si="11"/>
        <v>1.5288209065237133</v>
      </c>
      <c r="F198" s="8">
        <f t="shared" ca="1" si="11"/>
        <v>0.21388872127346967</v>
      </c>
      <c r="G198" s="8">
        <f t="shared" ca="1" si="11"/>
        <v>0.16129668733114141</v>
      </c>
      <c r="H198" s="8">
        <f t="shared" ca="1" si="11"/>
        <v>0.11494460063874248</v>
      </c>
      <c r="J198" s="8">
        <f t="shared" ca="1" si="9"/>
        <v>3.0762472670444909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73.107053332261103</v>
      </c>
      <c r="E199" s="8">
        <f t="shared" ca="1" si="12"/>
        <v>1.5722810677585615</v>
      </c>
      <c r="F199" s="8">
        <f t="shared" ca="1" si="12"/>
        <v>0.13763247837629025</v>
      </c>
      <c r="G199" s="8">
        <f t="shared" ca="1" si="12"/>
        <v>6.0494503816462528E-2</v>
      </c>
      <c r="H199" s="8">
        <f t="shared" ca="1" si="12"/>
        <v>3.5814944366842176E-2</v>
      </c>
      <c r="J199" s="8">
        <f t="shared" ca="1" si="9"/>
        <v>1.5563645562245336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65.015731975933164</v>
      </c>
      <c r="E200" s="8">
        <f t="shared" ca="1" si="13"/>
        <v>40.798525274615557</v>
      </c>
      <c r="F200" s="8">
        <f t="shared" ca="1" si="13"/>
        <v>40.40604348621725</v>
      </c>
      <c r="G200" s="8">
        <f t="shared" ca="1" si="13"/>
        <v>39.988116720994405</v>
      </c>
      <c r="H200" s="8">
        <f t="shared" ca="1" si="13"/>
        <v>36.78647854950664</v>
      </c>
      <c r="J200" s="8">
        <f t="shared" ca="1" si="9"/>
        <v>1.5798584589664995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40.811367034971461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79.053541968457736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88.052575826899158</v>
      </c>
      <c r="E202" s="8">
        <f t="shared" ca="1" si="15"/>
        <v>43.080891102451453</v>
      </c>
      <c r="F202" s="8">
        <f t="shared" ca="1" si="15"/>
        <v>42.687735489849537</v>
      </c>
      <c r="G202" s="8">
        <f t="shared" ca="1" si="15"/>
        <v>42.212726120293524</v>
      </c>
      <c r="H202" s="8">
        <f t="shared" ca="1" si="15"/>
        <v>38.599030127398379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266.84206191842662</v>
      </c>
      <c r="E203" s="8">
        <f t="shared" ca="1" si="16"/>
        <v>225.70377313716483</v>
      </c>
      <c r="F203" s="8">
        <f t="shared" ca="1" si="16"/>
        <v>225.58967892864254</v>
      </c>
      <c r="G203" s="8">
        <f t="shared" ca="1" si="16"/>
        <v>225.73700626289286</v>
      </c>
      <c r="H203" s="8">
        <f t="shared" ca="1" si="16"/>
        <v>0.34204454123988004</v>
      </c>
      <c r="J203" s="8">
        <f t="shared" ca="1" si="9"/>
        <v>83.366691866208541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64.694131673059374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390.88388229560229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90.810127374206871</v>
      </c>
      <c r="E205" s="8">
        <f t="shared" ca="1" si="18"/>
        <v>2.3837207390681665</v>
      </c>
      <c r="F205" s="8">
        <f t="shared" ca="1" si="18"/>
        <v>0.34624619084114122</v>
      </c>
      <c r="G205" s="8">
        <f t="shared" ca="1" si="18"/>
        <v>0.2167667846142485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29.442028371398152</v>
      </c>
      <c r="E206" s="8">
        <f t="shared" ca="1" si="19"/>
        <v>3.2605090221358282</v>
      </c>
      <c r="F206" s="8">
        <f t="shared" ca="1" si="19"/>
        <v>0.2917763991552435</v>
      </c>
      <c r="G206" s="8">
        <f t="shared" ca="1" si="19"/>
        <v>0.13998160279122396</v>
      </c>
      <c r="H206" s="8">
        <f t="shared" ca="1" si="19"/>
        <v>0</v>
      </c>
      <c r="J206" s="8">
        <f t="shared" ca="1" si="9"/>
        <v>2.4184703482672032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164.40700396266169</v>
      </c>
      <c r="E207" s="8">
        <f t="shared" ca="1" si="20"/>
        <v>2.0847701294670484</v>
      </c>
      <c r="F207" s="8">
        <f t="shared" ca="1" si="20"/>
        <v>0.12003267875041362</v>
      </c>
      <c r="G207" s="8">
        <f t="shared" ca="1" si="20"/>
        <v>5.0609006629255222E-2</v>
      </c>
      <c r="H207" s="8">
        <f t="shared" ca="1" si="20"/>
        <v>0</v>
      </c>
      <c r="J207" s="8">
        <f t="shared" ca="1" si="9"/>
        <v>3.2765297800650512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74.99158043491741</v>
      </c>
      <c r="E208" s="8">
        <f t="shared" ca="1" si="21"/>
        <v>2.2850898368615651</v>
      </c>
      <c r="F208" s="8">
        <f t="shared" ca="1" si="21"/>
        <v>8.3672030404430844E-2</v>
      </c>
      <c r="G208" s="8">
        <f t="shared" ca="1" si="21"/>
        <v>3.6152304933434042E-2</v>
      </c>
      <c r="H208" s="8">
        <f t="shared" ca="1" si="21"/>
        <v>0</v>
      </c>
      <c r="J208" s="8">
        <f t="shared" ca="1" si="9"/>
        <v>2.0888359457453936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20.758723135245436</v>
      </c>
      <c r="E209" s="8">
        <f t="shared" ca="1" si="22"/>
        <v>3.2233657303632128</v>
      </c>
      <c r="F209" s="8">
        <f t="shared" ca="1" si="22"/>
        <v>1.4428322971267313</v>
      </c>
      <c r="G209" s="8">
        <f t="shared" ca="1" si="22"/>
        <v>0.90605264940178831</v>
      </c>
      <c r="H209" s="8">
        <f t="shared" ca="1" si="22"/>
        <v>0</v>
      </c>
      <c r="J209" s="8">
        <f t="shared" ca="1" si="9"/>
        <v>2.2869069855050981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353.77924306955941</v>
      </c>
      <c r="E210" s="8">
        <f t="shared" ca="1" si="23"/>
        <v>353.16229792654383</v>
      </c>
      <c r="F210" s="8">
        <f t="shared" ca="1" si="23"/>
        <v>353.15395200645048</v>
      </c>
      <c r="G210" s="8">
        <f t="shared" ca="1" si="23"/>
        <v>352.94353160603293</v>
      </c>
      <c r="H210" s="8">
        <f t="shared" ca="1" si="23"/>
        <v>21.028548093341676</v>
      </c>
      <c r="J210" s="8">
        <f t="shared" ca="1" si="9"/>
        <v>3.6459269154496177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ref="D211:H211" ca="1" si="24">$D$192*SQRT(D156)/$E$192</f>
        <v>352.12691307064182</v>
      </c>
      <c r="E211" s="8">
        <f t="shared" ca="1" si="24"/>
        <v>352.12459863459009</v>
      </c>
      <c r="F211" s="8">
        <f t="shared" ca="1" si="24"/>
        <v>352.11193094035019</v>
      </c>
      <c r="G211" s="8">
        <f t="shared" ca="1" si="24"/>
        <v>351.83815544373277</v>
      </c>
      <c r="H211" s="8">
        <f t="shared" ca="1" si="24"/>
        <v>16.817716183667745</v>
      </c>
      <c r="J211" s="8">
        <f t="shared" ca="1" si="9"/>
        <v>611.92537031241318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ref="D212:H212" ca="1" si="25">$D$192*SQRT(D157)/$E$192</f>
        <v>498.33308395505912</v>
      </c>
      <c r="E212" s="8">
        <f t="shared" ca="1" si="25"/>
        <v>492.56034714329166</v>
      </c>
      <c r="F212" s="8">
        <f t="shared" ca="1" si="25"/>
        <v>492.4326327211682</v>
      </c>
      <c r="G212" s="8">
        <f t="shared" ca="1" si="25"/>
        <v>492.10564870103747</v>
      </c>
      <c r="H212" s="8">
        <f t="shared" ca="1" si="25"/>
        <v>26.577366620214274</v>
      </c>
      <c r="J212" s="8">
        <f t="shared" ca="1" si="9"/>
        <v>609.95693952753402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ref="D213:H213" ca="1" si="26">$D$192*SQRT(D158)/$E$192</f>
        <v>663.26053324673194</v>
      </c>
      <c r="E213" s="8">
        <f t="shared" ca="1" si="26"/>
        <v>663.26052444290326</v>
      </c>
      <c r="F213" s="8">
        <f t="shared" ca="1" si="26"/>
        <v>663.03026828079578</v>
      </c>
      <c r="G213" s="8">
        <f t="shared" ca="1" si="26"/>
        <v>662.67360239253208</v>
      </c>
      <c r="H213" s="8">
        <f t="shared" ca="1" si="26"/>
        <v>30.173622859462661</v>
      </c>
      <c r="J213" s="8">
        <f t="shared" ca="1" si="9"/>
        <v>853.21739272389129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14" ca="1" si="27">$D$192*SQRT(D159)/$E$192</f>
        <v>249.76725897850059</v>
      </c>
      <c r="E214" s="8">
        <f t="shared" ca="1" si="27"/>
        <v>249.72207471875757</v>
      </c>
      <c r="F214" s="8">
        <f t="shared" ca="1" si="27"/>
        <v>249.71517140871873</v>
      </c>
      <c r="G214" s="8">
        <f t="shared" ca="1" si="27"/>
        <v>249.50512984740709</v>
      </c>
      <c r="H214" s="8">
        <f t="shared" ca="1" si="27"/>
        <v>13.081732700987892</v>
      </c>
      <c r="J214" s="8">
        <f t="shared" ca="1" si="9"/>
        <v>1148.7255593766251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ref="D215:H215" ca="1" si="28">$D$192*SQRT(D160)/$E$192</f>
        <v>233.08563823581744</v>
      </c>
      <c r="E215" s="8">
        <f t="shared" ca="1" si="28"/>
        <v>233.08669104437058</v>
      </c>
      <c r="F215" s="8">
        <f t="shared" ca="1" si="28"/>
        <v>233.07827297831199</v>
      </c>
      <c r="G215" s="8">
        <f t="shared" ca="1" si="28"/>
        <v>232.79933530555181</v>
      </c>
      <c r="H215" s="8">
        <f t="shared" ca="1" si="28"/>
        <v>11.658476899834213</v>
      </c>
      <c r="J215" s="8">
        <f t="shared" ca="1" si="9"/>
        <v>432.59995721700903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ref="D216:H216" ca="1" si="29">$D$192*SQRT(D161)/$E$192</f>
        <v>328.52335494169074</v>
      </c>
      <c r="E216" s="8">
        <f t="shared" ca="1" si="29"/>
        <v>327.64498580705299</v>
      </c>
      <c r="F216" s="8">
        <f t="shared" ca="1" si="29"/>
        <v>327.63659463872625</v>
      </c>
      <c r="G216" s="8">
        <f t="shared" ca="1" si="29"/>
        <v>327.38913538787483</v>
      </c>
      <c r="H216" s="8">
        <f t="shared" ca="1" si="29"/>
        <v>18.452693164455315</v>
      </c>
      <c r="J216" s="8">
        <f t="shared" ca="1" si="9"/>
        <v>403.71566414854044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ref="D217:H217" ca="1" si="30">$D$192*SQRT(D162)/$E$192</f>
        <v>272.22096658500379</v>
      </c>
      <c r="E217" s="8">
        <f t="shared" ca="1" si="30"/>
        <v>0</v>
      </c>
      <c r="F217" s="8">
        <f t="shared" ca="1" si="30"/>
        <v>0</v>
      </c>
      <c r="G217" s="8">
        <f t="shared" ca="1" si="30"/>
        <v>0</v>
      </c>
      <c r="H217" s="8">
        <f t="shared" ca="1" si="30"/>
        <v>0</v>
      </c>
      <c r="J217" s="8">
        <f t="shared" ca="1" si="9"/>
        <v>567.64524372710707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ref="D218:H218" ca="1" si="31">$D$192*SQRT(D163)/$E$192</f>
        <v>212.13764223932975</v>
      </c>
      <c r="E218" s="8">
        <f t="shared" ca="1" si="31"/>
        <v>212.13596381186085</v>
      </c>
      <c r="F218" s="8">
        <f t="shared" ca="1" si="31"/>
        <v>212.13155450629932</v>
      </c>
      <c r="G218" s="8">
        <f t="shared" ca="1" si="31"/>
        <v>212.03095740284235</v>
      </c>
      <c r="H218" s="8">
        <f t="shared" ca="1" si="31"/>
        <v>9.8601098476185367</v>
      </c>
      <c r="J218" s="8">
        <f t="shared" ca="1" si="9"/>
        <v>0</v>
      </c>
    </row>
    <row r="219" spans="1:10" x14ac:dyDescent="0.25">
      <c r="A219">
        <v>26</v>
      </c>
      <c r="C219">
        <f ca="1">OFFSET('672p stat'!$A$1,A219*20,0)</f>
        <v>0</v>
      </c>
      <c r="D219" s="8" t="e">
        <f t="shared" ref="D219:H219" ca="1" si="32">$D$192*SQRT(D164)/$E$192</f>
        <v>#DIV/0!</v>
      </c>
      <c r="E219" s="8" t="e">
        <f t="shared" ca="1" si="32"/>
        <v>#DIV/0!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9"/>
        <v>367.49940438457753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1.2507766847179028E-2</v>
      </c>
      <c r="E248" s="9">
        <f ca="1">POWER(SQRT(E139)/E85,2)</f>
        <v>3.0079478427066048E-6</v>
      </c>
      <c r="F248" s="9">
        <f ca="1">POWER(SQRT(F139)/F85,2)</f>
        <v>1.5302267826749499E-7</v>
      </c>
      <c r="G248" s="9">
        <f ca="1">POWER(SQRT(G139)/G85,2)</f>
        <v>1.6606637443784656E-7</v>
      </c>
      <c r="H248" s="9">
        <f ca="1">POWER(SQRT(H139)/H85,2)</f>
        <v>2.550207799012612E-7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9.0608049401019325E-3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5.6335523288855446E-5</v>
      </c>
      <c r="E250" s="9">
        <f t="shared" ca="1" si="58"/>
        <v>3.423993215769013E-5</v>
      </c>
      <c r="F250" s="9">
        <f t="shared" ca="1" si="58"/>
        <v>3.2277582821803666E-5</v>
      </c>
      <c r="G250" s="9">
        <f t="shared" ca="1" si="58"/>
        <v>3.2318274971122069E-5</v>
      </c>
      <c r="H250" s="9">
        <f t="shared" ca="1" si="58"/>
        <v>5.8604478310716362E-4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5.4299733271493351E-2</v>
      </c>
      <c r="E251" s="9">
        <f t="shared" ca="1" si="59"/>
        <v>1.5462813883803026E-5</v>
      </c>
      <c r="F251" s="9">
        <f t="shared" ca="1" si="59"/>
        <v>5.9485262543577313E-6</v>
      </c>
      <c r="G251" s="9">
        <f t="shared" ca="1" si="59"/>
        <v>5.778345226128188E-6</v>
      </c>
      <c r="H251" s="9">
        <f t="shared" ca="1" si="59"/>
        <v>9.4801801657200663E-6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7.0907806108608208E-4</v>
      </c>
      <c r="E252" s="9">
        <f t="shared" ca="1" si="60"/>
        <v>5.0237128187969034E-6</v>
      </c>
      <c r="F252" s="9">
        <f t="shared" ca="1" si="60"/>
        <v>1.0737552162609912E-7</v>
      </c>
      <c r="G252" s="9">
        <f t="shared" ca="1" si="60"/>
        <v>6.2136796527153149E-8</v>
      </c>
      <c r="H252" s="9">
        <f t="shared" ca="1" si="60"/>
        <v>3.2211266088017494E-7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2.4768836985862356E-2</v>
      </c>
      <c r="E253" s="9">
        <f t="shared" ca="1" si="61"/>
        <v>1.3389387067352044E-5</v>
      </c>
      <c r="F253" s="9">
        <f t="shared" ca="1" si="61"/>
        <v>1.1820485586170334E-7</v>
      </c>
      <c r="G253" s="9">
        <f t="shared" ca="1" si="61"/>
        <v>2.3411385128846897E-8</v>
      </c>
      <c r="H253" s="9">
        <f t="shared" ca="1" si="61"/>
        <v>9.0269887768897997E-8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9.6259341898953109E-4</v>
      </c>
      <c r="E254" s="9">
        <f t="shared" ca="1" si="62"/>
        <v>3.8518460706018034E-4</v>
      </c>
      <c r="F254" s="9">
        <f t="shared" ca="1" si="62"/>
        <v>3.8821461552944578E-4</v>
      </c>
      <c r="G254" s="9">
        <f t="shared" ca="1" si="62"/>
        <v>3.8642082112724151E-4</v>
      </c>
      <c r="H254" s="9">
        <f t="shared" ca="1" si="62"/>
        <v>7.7138762078682538E-4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3.8682934293238235E-4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2.1431684675995676E-3</v>
      </c>
      <c r="E256" s="9">
        <f t="shared" ca="1" si="64"/>
        <v>5.2877752857875501E-4</v>
      </c>
      <c r="F256" s="9">
        <f t="shared" ca="1" si="64"/>
        <v>5.3492577265219646E-4</v>
      </c>
      <c r="G256" s="9">
        <f t="shared" ca="1" si="64"/>
        <v>5.3253018670422513E-4</v>
      </c>
      <c r="H256" s="9">
        <f t="shared" ca="1" si="64"/>
        <v>8.5760893004184632E-4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1.957348096618874E-4</v>
      </c>
      <c r="E257" s="9">
        <f t="shared" ca="1" si="65"/>
        <v>1.4171982628111824E-4</v>
      </c>
      <c r="F257" s="9">
        <f t="shared" ca="1" si="65"/>
        <v>1.4177126341465232E-4</v>
      </c>
      <c r="G257" s="9">
        <f t="shared" ca="1" si="65"/>
        <v>1.4205740940024546E-4</v>
      </c>
      <c r="H257" s="9">
        <f t="shared" ca="1" si="65"/>
        <v>2.0608540366062068E-6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8.0951229991254765E-3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1.5243587916993494E-2</v>
      </c>
      <c r="E259" s="9">
        <f t="shared" ca="1" si="67"/>
        <v>1.1288566532473306E-5</v>
      </c>
      <c r="F259" s="9">
        <f t="shared" ca="1" si="67"/>
        <v>2.6022376430313782E-7</v>
      </c>
      <c r="G259" s="9">
        <f t="shared" ca="1" si="67"/>
        <v>2.1734575741542229E-7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1.8101031133553012E-3</v>
      </c>
      <c r="E260" s="9">
        <f t="shared" ca="1" si="68"/>
        <v>2.3316927646270642E-5</v>
      </c>
      <c r="F260" s="9">
        <f t="shared" ca="1" si="68"/>
        <v>2.0617951937022938E-7</v>
      </c>
      <c r="G260" s="9">
        <f t="shared" ca="1" si="68"/>
        <v>1.0652015915467294E-7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5.6951578288398551E-2</v>
      </c>
      <c r="E261" s="9">
        <f t="shared" ca="1" si="69"/>
        <v>1.2269013313321657E-5</v>
      </c>
      <c r="F261" s="9">
        <f t="shared" ca="1" si="69"/>
        <v>4.5171817444414722E-8</v>
      </c>
      <c r="G261" s="9">
        <f t="shared" ca="1" si="69"/>
        <v>1.3020837186045497E-8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2.6570858033191404E-2</v>
      </c>
      <c r="E262" s="9">
        <f t="shared" ca="1" si="70"/>
        <v>2.871355198037045E-5</v>
      </c>
      <c r="F262" s="9">
        <f t="shared" ca="1" si="70"/>
        <v>4.4471785463009058E-8</v>
      </c>
      <c r="G262" s="9">
        <f t="shared" ca="1" si="70"/>
        <v>1.7218489351557219E-8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8.9730194163339331E-4</v>
      </c>
      <c r="E263" s="9">
        <f t="shared" ca="1" si="71"/>
        <v>2.2447278616059623E-5</v>
      </c>
      <c r="F263" s="9">
        <f t="shared" ca="1" si="71"/>
        <v>4.9457419447263304E-6</v>
      </c>
      <c r="G263" s="9">
        <f t="shared" ca="1" si="71"/>
        <v>4.1625891578933022E-6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2.5961260546883424E-4</v>
      </c>
      <c r="E264" s="9">
        <f t="shared" ca="1" si="72"/>
        <v>2.5948659427209455E-4</v>
      </c>
      <c r="F264" s="9">
        <f t="shared" ca="1" si="72"/>
        <v>2.5949159981347231E-4</v>
      </c>
      <c r="G264" s="9">
        <f t="shared" ca="1" si="72"/>
        <v>2.5959880712901536E-4</v>
      </c>
      <c r="H264" s="9">
        <f t="shared" ca="1" si="72"/>
        <v>4.6155203237220908E-4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ref="D265:H265" ca="1" si="73">POWER(SQRT(D156)/D102,2)</f>
        <v>3.2268059778733081E-4</v>
      </c>
      <c r="E265" s="9">
        <f t="shared" ca="1" si="73"/>
        <v>3.2268049901961615E-4</v>
      </c>
      <c r="F265" s="9">
        <f t="shared" ca="1" si="73"/>
        <v>3.2268073078358018E-4</v>
      </c>
      <c r="G265" s="9">
        <f t="shared" ca="1" si="73"/>
        <v>3.2276409902322572E-4</v>
      </c>
      <c r="H265" s="9">
        <f t="shared" ca="1" si="73"/>
        <v>2.8709525829925445E-4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ref="D266:H266" ca="1" si="74">POWER(SQRT(D157)/D103,2)</f>
        <v>1.3607512394822515E-4</v>
      </c>
      <c r="E266" s="9">
        <f t="shared" ca="1" si="74"/>
        <v>1.3941926882226225E-4</v>
      </c>
      <c r="F266" s="9">
        <f t="shared" ca="1" si="74"/>
        <v>1.3952212083916492E-4</v>
      </c>
      <c r="G266" s="9">
        <f t="shared" ca="1" si="74"/>
        <v>1.3956354269309705E-4</v>
      </c>
      <c r="H266" s="9">
        <f t="shared" ca="1" si="74"/>
        <v>1.491321147317002E-4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ref="D267:H267" ca="1" si="75">POWER(SQRT(D158)/D104,2)</f>
        <v>3.1714263913987755E-4</v>
      </c>
      <c r="E267" s="9">
        <f t="shared" ca="1" si="75"/>
        <v>3.171471625624328E-4</v>
      </c>
      <c r="F267" s="9">
        <f t="shared" ca="1" si="75"/>
        <v>3.172316032259938E-4</v>
      </c>
      <c r="G267" s="9">
        <f t="shared" ca="1" si="75"/>
        <v>3.1737062965025092E-4</v>
      </c>
      <c r="H267" s="9">
        <f t="shared" ca="1" si="75"/>
        <v>3.000743939002084E-4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68" ca="1" si="76">POWER(SQRT(D159)/D105,2)</f>
        <v>1.5206236119355733E-4</v>
      </c>
      <c r="E268" s="9">
        <f t="shared" ca="1" si="76"/>
        <v>1.5250766842774091E-4</v>
      </c>
      <c r="F268" s="9">
        <f t="shared" ca="1" si="76"/>
        <v>1.525096811049912E-4</v>
      </c>
      <c r="G268" s="9">
        <f t="shared" ca="1" si="76"/>
        <v>1.5251601521836558E-4</v>
      </c>
      <c r="H268" s="9">
        <f t="shared" ca="1" si="76"/>
        <v>1.8710311807770691E-4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ref="D269:H269" ca="1" si="77">POWER(SQRT(D160)/D106,2)</f>
        <v>1.5266665233589977E-4</v>
      </c>
      <c r="E269" s="9">
        <f t="shared" ca="1" si="77"/>
        <v>1.5266992479032036E-4</v>
      </c>
      <c r="F269" s="9">
        <f t="shared" ca="1" si="77"/>
        <v>1.5267020845620145E-4</v>
      </c>
      <c r="G269" s="9">
        <f t="shared" ca="1" si="77"/>
        <v>1.5258684690882458E-4</v>
      </c>
      <c r="H269" s="9">
        <f t="shared" ca="1" si="77"/>
        <v>1.4787729532022783E-4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ref="D270:H270" ca="1" si="78">POWER(SQRT(D161)/D107,2)</f>
        <v>2.3785783849864653E-4</v>
      </c>
      <c r="E270" s="9">
        <f t="shared" ca="1" si="78"/>
        <v>2.3733842058672178E-4</v>
      </c>
      <c r="F270" s="9">
        <f t="shared" ca="1" si="78"/>
        <v>2.3734284517912556E-4</v>
      </c>
      <c r="G270" s="9">
        <f t="shared" ca="1" si="78"/>
        <v>2.3740492071121821E-4</v>
      </c>
      <c r="H270" s="9">
        <f t="shared" ca="1" si="78"/>
        <v>5.5639138161233618E-4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ref="D271:H271" ca="1" si="79">POWER(SQRT(D162)/D108,2)</f>
        <v>2.0678931546339177E-4</v>
      </c>
      <c r="E271" s="9" t="e">
        <f t="shared" ca="1" si="79"/>
        <v>#DIV/0!</v>
      </c>
      <c r="F271" s="9" t="e">
        <f t="shared" ca="1" si="79"/>
        <v>#DIV/0!</v>
      </c>
      <c r="G271" s="9" t="e">
        <f t="shared" ca="1" si="79"/>
        <v>#DIV/0!</v>
      </c>
      <c r="H271" s="9" t="e">
        <f t="shared" ca="1" si="79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ref="D272:H272" ca="1" si="80">POWER(SQRT(D163)/D109,2)</f>
        <v>1.2883081748830941E-4</v>
      </c>
      <c r="E272" s="9">
        <f t="shared" ca="1" si="80"/>
        <v>1.2883045261056914E-4</v>
      </c>
      <c r="F272" s="9">
        <f t="shared" ca="1" si="80"/>
        <v>1.2883438186408246E-4</v>
      </c>
      <c r="G272" s="9">
        <f t="shared" ca="1" si="80"/>
        <v>1.2897228812766958E-4</v>
      </c>
      <c r="H272" s="9">
        <f t="shared" ca="1" si="80"/>
        <v>1.6371141542088942E-4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150</v>
      </c>
      <c r="D2" t="s">
        <v>1</v>
      </c>
      <c r="E2">
        <v>0</v>
      </c>
      <c r="F2">
        <v>0</v>
      </c>
      <c r="G2" t="s">
        <v>2</v>
      </c>
      <c r="H2">
        <v>147.70550399999999</v>
      </c>
      <c r="I2">
        <v>1.3507999999999999E-2</v>
      </c>
      <c r="J2" t="s">
        <v>3</v>
      </c>
      <c r="K2">
        <v>146.42525499999999</v>
      </c>
      <c r="L2">
        <v>1.9435000000000001E-2</v>
      </c>
      <c r="M2" t="s">
        <v>4</v>
      </c>
      <c r="N2">
        <v>45.748024000000001</v>
      </c>
      <c r="O2">
        <v>2.9399999999999999E-3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300</v>
      </c>
      <c r="D3" t="s">
        <v>1</v>
      </c>
      <c r="E3">
        <v>0</v>
      </c>
      <c r="F3">
        <v>0</v>
      </c>
      <c r="G3" t="s">
        <v>2</v>
      </c>
      <c r="H3">
        <v>295.20926300000002</v>
      </c>
      <c r="I3">
        <v>3.2265000000000002E-2</v>
      </c>
      <c r="J3" t="s">
        <v>3</v>
      </c>
      <c r="K3">
        <v>292.70697100000001</v>
      </c>
      <c r="L3">
        <v>4.2036999999999998E-2</v>
      </c>
      <c r="M3" t="s">
        <v>4</v>
      </c>
      <c r="N3">
        <v>91.499296000000001</v>
      </c>
      <c r="O3">
        <v>6.9020000000000001E-3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450</v>
      </c>
      <c r="D4" t="s">
        <v>1</v>
      </c>
      <c r="E4">
        <v>0</v>
      </c>
      <c r="F4">
        <v>0</v>
      </c>
      <c r="G4" t="s">
        <v>2</v>
      </c>
      <c r="H4">
        <v>442.70878699999997</v>
      </c>
      <c r="I4">
        <v>5.0165000000000001E-2</v>
      </c>
      <c r="J4" t="s">
        <v>3</v>
      </c>
      <c r="K4">
        <v>438.98422900000003</v>
      </c>
      <c r="L4">
        <v>5.7922000000000001E-2</v>
      </c>
      <c r="M4" t="s">
        <v>4</v>
      </c>
      <c r="N4">
        <v>137.246859</v>
      </c>
      <c r="O4">
        <v>1.1520000000000001E-2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600</v>
      </c>
      <c r="D5" t="s">
        <v>1</v>
      </c>
      <c r="E5">
        <v>0</v>
      </c>
      <c r="F5">
        <v>0</v>
      </c>
      <c r="G5" t="s">
        <v>2</v>
      </c>
      <c r="H5">
        <v>590.19535199999996</v>
      </c>
      <c r="I5">
        <v>7.7100000000000002E-2</v>
      </c>
      <c r="J5" t="s">
        <v>3</v>
      </c>
      <c r="K5">
        <v>585.24798599999997</v>
      </c>
      <c r="L5">
        <v>8.4243999999999999E-2</v>
      </c>
      <c r="M5" t="s">
        <v>4</v>
      </c>
      <c r="N5">
        <v>182.99683099999999</v>
      </c>
      <c r="O5">
        <v>1.908E-2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750</v>
      </c>
      <c r="D6" t="s">
        <v>1</v>
      </c>
      <c r="E6">
        <v>0</v>
      </c>
      <c r="F6">
        <v>0</v>
      </c>
      <c r="G6" t="s">
        <v>2</v>
      </c>
      <c r="H6">
        <v>737.68126099999995</v>
      </c>
      <c r="I6">
        <v>0.113215</v>
      </c>
      <c r="J6" t="s">
        <v>3</v>
      </c>
      <c r="K6">
        <v>731.50800700000002</v>
      </c>
      <c r="L6">
        <v>0.120499</v>
      </c>
      <c r="M6" t="s">
        <v>4</v>
      </c>
      <c r="N6">
        <v>228.73524499999999</v>
      </c>
      <c r="O6">
        <v>2.9176000000000001E-2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900</v>
      </c>
      <c r="D7" t="s">
        <v>1</v>
      </c>
      <c r="E7">
        <v>0</v>
      </c>
      <c r="F7">
        <v>0</v>
      </c>
      <c r="G7" t="s">
        <v>2</v>
      </c>
      <c r="H7">
        <v>885.17872799999998</v>
      </c>
      <c r="I7">
        <v>0.13737199999999999</v>
      </c>
      <c r="J7" t="s">
        <v>3</v>
      </c>
      <c r="K7">
        <v>877.77074000000005</v>
      </c>
      <c r="L7">
        <v>0.15048300000000001</v>
      </c>
      <c r="M7" t="s">
        <v>4</v>
      </c>
      <c r="N7">
        <v>274.474356</v>
      </c>
      <c r="O7">
        <v>4.1376000000000003E-2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1050</v>
      </c>
      <c r="D8" t="s">
        <v>1</v>
      </c>
      <c r="E8">
        <v>0</v>
      </c>
      <c r="F8">
        <v>0</v>
      </c>
      <c r="G8" t="s">
        <v>2</v>
      </c>
      <c r="H8">
        <v>1032.7420119999999</v>
      </c>
      <c r="I8">
        <v>0.208756</v>
      </c>
      <c r="J8" t="s">
        <v>3</v>
      </c>
      <c r="K8">
        <v>1024.0625379999999</v>
      </c>
      <c r="L8">
        <v>0.21000099999999999</v>
      </c>
      <c r="M8" t="s">
        <v>4</v>
      </c>
      <c r="N8">
        <v>320.22064</v>
      </c>
      <c r="O8">
        <v>5.3830000000000003E-2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1200</v>
      </c>
      <c r="D9" t="s">
        <v>1</v>
      </c>
      <c r="E9">
        <v>0</v>
      </c>
      <c r="F9">
        <v>0</v>
      </c>
      <c r="G9" t="s">
        <v>2</v>
      </c>
      <c r="H9">
        <v>1180.260959</v>
      </c>
      <c r="I9">
        <v>0.27673900000000001</v>
      </c>
      <c r="J9" t="s">
        <v>3</v>
      </c>
      <c r="K9">
        <v>1170.3366799999999</v>
      </c>
      <c r="L9">
        <v>0.261652</v>
      </c>
      <c r="M9" t="s">
        <v>4</v>
      </c>
      <c r="N9">
        <v>365.96746000000002</v>
      </c>
      <c r="O9">
        <v>6.8832000000000004E-2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1350</v>
      </c>
      <c r="D10" t="s">
        <v>1</v>
      </c>
      <c r="E10">
        <v>0</v>
      </c>
      <c r="F10">
        <v>0</v>
      </c>
      <c r="G10" t="s">
        <v>2</v>
      </c>
      <c r="H10">
        <v>1327.7735909999999</v>
      </c>
      <c r="I10">
        <v>0.31520399999999998</v>
      </c>
      <c r="J10" t="s">
        <v>3</v>
      </c>
      <c r="K10">
        <v>1316.613977</v>
      </c>
      <c r="L10">
        <v>0.31660700000000003</v>
      </c>
      <c r="M10" t="s">
        <v>4</v>
      </c>
      <c r="N10">
        <v>411.71199999999999</v>
      </c>
      <c r="O10">
        <v>8.3951999999999999E-2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1500</v>
      </c>
      <c r="D11" t="s">
        <v>1</v>
      </c>
      <c r="E11">
        <v>0</v>
      </c>
      <c r="F11">
        <v>0</v>
      </c>
      <c r="G11" t="s">
        <v>2</v>
      </c>
      <c r="H11">
        <v>1475.28178</v>
      </c>
      <c r="I11">
        <v>0.36134100000000002</v>
      </c>
      <c r="J11" t="s">
        <v>3</v>
      </c>
      <c r="K11">
        <v>1462.8749270000001</v>
      </c>
      <c r="L11">
        <v>0.37428</v>
      </c>
      <c r="M11" t="s">
        <v>4</v>
      </c>
      <c r="N11">
        <v>457.44405899999998</v>
      </c>
      <c r="O11">
        <v>9.5586000000000004E-2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1650</v>
      </c>
      <c r="D12" t="s">
        <v>1</v>
      </c>
      <c r="E12">
        <v>0</v>
      </c>
      <c r="F12">
        <v>0</v>
      </c>
      <c r="G12" t="s">
        <v>2</v>
      </c>
      <c r="H12">
        <v>1622.816716</v>
      </c>
      <c r="I12">
        <v>0.44767499999999999</v>
      </c>
      <c r="J12" t="s">
        <v>3</v>
      </c>
      <c r="K12">
        <v>1609.1552099999999</v>
      </c>
      <c r="L12">
        <v>0.439633</v>
      </c>
      <c r="M12" t="s">
        <v>4</v>
      </c>
      <c r="N12">
        <v>503.17541</v>
      </c>
      <c r="O12">
        <v>0.112973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1800</v>
      </c>
      <c r="D13" t="s">
        <v>1</v>
      </c>
      <c r="E13">
        <v>0</v>
      </c>
      <c r="F13">
        <v>0</v>
      </c>
      <c r="G13" t="s">
        <v>2</v>
      </c>
      <c r="H13">
        <v>1770.3100460000001</v>
      </c>
      <c r="I13">
        <v>0.53422800000000004</v>
      </c>
      <c r="J13" t="s">
        <v>3</v>
      </c>
      <c r="K13">
        <v>1755.4134959999999</v>
      </c>
      <c r="L13">
        <v>0.52238499999999999</v>
      </c>
      <c r="M13" t="s">
        <v>4</v>
      </c>
      <c r="N13">
        <v>548.91446399999995</v>
      </c>
      <c r="O13">
        <v>0.128498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1950</v>
      </c>
      <c r="D14" t="s">
        <v>1</v>
      </c>
      <c r="E14">
        <v>0</v>
      </c>
      <c r="F14">
        <v>0</v>
      </c>
      <c r="G14" t="s">
        <v>2</v>
      </c>
      <c r="H14">
        <v>1917.8319530000001</v>
      </c>
      <c r="I14">
        <v>0.63295999999999997</v>
      </c>
      <c r="J14" t="s">
        <v>3</v>
      </c>
      <c r="K14">
        <v>1901.7123120000001</v>
      </c>
      <c r="L14">
        <v>0.62090299999999998</v>
      </c>
      <c r="M14" t="s">
        <v>4</v>
      </c>
      <c r="N14">
        <v>594.65598299999999</v>
      </c>
      <c r="O14">
        <v>0.14494899999999999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2100</v>
      </c>
      <c r="D15" t="s">
        <v>1</v>
      </c>
      <c r="E15">
        <v>0</v>
      </c>
      <c r="F15">
        <v>0</v>
      </c>
      <c r="G15" t="s">
        <v>2</v>
      </c>
      <c r="H15">
        <v>2065.3949510000002</v>
      </c>
      <c r="I15">
        <v>0.646478</v>
      </c>
      <c r="J15" t="s">
        <v>3</v>
      </c>
      <c r="K15">
        <v>2048.047744</v>
      </c>
      <c r="L15">
        <v>0.63924199999999998</v>
      </c>
      <c r="M15" t="s">
        <v>4</v>
      </c>
      <c r="N15">
        <v>640.41089599999998</v>
      </c>
      <c r="O15">
        <v>0.163714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2250</v>
      </c>
      <c r="D16" t="s">
        <v>1</v>
      </c>
      <c r="E16">
        <v>0</v>
      </c>
      <c r="F16">
        <v>0</v>
      </c>
      <c r="G16" t="s">
        <v>2</v>
      </c>
      <c r="H16">
        <v>2212.9330519999999</v>
      </c>
      <c r="I16">
        <v>0.67612700000000003</v>
      </c>
      <c r="J16" t="s">
        <v>3</v>
      </c>
      <c r="K16">
        <v>2194.3609809999998</v>
      </c>
      <c r="L16">
        <v>0.68178899999999998</v>
      </c>
      <c r="M16" t="s">
        <v>4</v>
      </c>
      <c r="N16">
        <v>686.14982299999997</v>
      </c>
      <c r="O16">
        <v>0.18288299999999999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2400</v>
      </c>
      <c r="D17" t="s">
        <v>1</v>
      </c>
      <c r="E17">
        <v>0</v>
      </c>
      <c r="F17">
        <v>0</v>
      </c>
      <c r="G17" t="s">
        <v>2</v>
      </c>
      <c r="H17">
        <v>2360.4526420000002</v>
      </c>
      <c r="I17">
        <v>0.75655799999999995</v>
      </c>
      <c r="J17" t="s">
        <v>3</v>
      </c>
      <c r="K17">
        <v>2340.6590970000002</v>
      </c>
      <c r="L17">
        <v>0.77657900000000002</v>
      </c>
      <c r="M17" t="s">
        <v>4</v>
      </c>
      <c r="N17">
        <v>731.89310999999998</v>
      </c>
      <c r="O17">
        <v>0.197266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2550</v>
      </c>
      <c r="D18" t="s">
        <v>1</v>
      </c>
      <c r="E18">
        <v>0</v>
      </c>
      <c r="F18">
        <v>0</v>
      </c>
      <c r="G18" t="s">
        <v>2</v>
      </c>
      <c r="H18">
        <v>2507.9903810000001</v>
      </c>
      <c r="I18">
        <v>0.83538100000000004</v>
      </c>
      <c r="J18" t="s">
        <v>3</v>
      </c>
      <c r="K18">
        <v>2486.9750680000002</v>
      </c>
      <c r="L18">
        <v>0.84948599999999996</v>
      </c>
      <c r="M18" t="s">
        <v>4</v>
      </c>
      <c r="N18">
        <v>777.64424699999995</v>
      </c>
      <c r="O18">
        <v>0.21434300000000001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2700</v>
      </c>
      <c r="D19" t="s">
        <v>1</v>
      </c>
      <c r="E19">
        <v>0</v>
      </c>
      <c r="F19">
        <v>0</v>
      </c>
      <c r="G19" t="s">
        <v>2</v>
      </c>
      <c r="H19">
        <v>2655.5352979999998</v>
      </c>
      <c r="I19">
        <v>0.94574199999999997</v>
      </c>
      <c r="J19" t="s">
        <v>3</v>
      </c>
      <c r="K19">
        <v>2633.2972220000001</v>
      </c>
      <c r="L19">
        <v>0.94852300000000001</v>
      </c>
      <c r="M19" t="s">
        <v>4</v>
      </c>
      <c r="N19">
        <v>823.38665600000002</v>
      </c>
      <c r="O19">
        <v>0.23402400000000001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2850</v>
      </c>
      <c r="D20" t="s">
        <v>1</v>
      </c>
      <c r="E20">
        <v>0</v>
      </c>
      <c r="F20">
        <v>0</v>
      </c>
      <c r="G20" t="s">
        <v>2</v>
      </c>
      <c r="H20">
        <v>2803.0863089999998</v>
      </c>
      <c r="I20">
        <v>1.057151</v>
      </c>
      <c r="J20" t="s">
        <v>3</v>
      </c>
      <c r="K20">
        <v>2779.6259570000002</v>
      </c>
      <c r="L20">
        <v>1.0625009999999999</v>
      </c>
      <c r="M20" t="s">
        <v>4</v>
      </c>
      <c r="N20">
        <v>869.12775299999998</v>
      </c>
      <c r="O20">
        <v>0.26521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3000</v>
      </c>
      <c r="D21" t="s">
        <v>1</v>
      </c>
      <c r="E21">
        <v>0</v>
      </c>
      <c r="F21">
        <v>0</v>
      </c>
      <c r="G21" t="s">
        <v>2</v>
      </c>
      <c r="H21">
        <v>2950.63627</v>
      </c>
      <c r="I21">
        <v>1.1516660000000001</v>
      </c>
      <c r="J21" t="s">
        <v>3</v>
      </c>
      <c r="K21">
        <v>2925.954839</v>
      </c>
      <c r="L21">
        <v>1.1621589999999999</v>
      </c>
      <c r="M21" t="s">
        <v>4</v>
      </c>
      <c r="N21">
        <v>914.86623399999996</v>
      </c>
      <c r="O21">
        <v>0.29592800000000002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150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300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450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600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750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900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1050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1200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1350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1500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1650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1800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1950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2100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2250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2400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2550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2700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2850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3000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150</v>
      </c>
      <c r="D42" t="s">
        <v>1</v>
      </c>
      <c r="E42">
        <v>0</v>
      </c>
      <c r="F42">
        <v>0</v>
      </c>
      <c r="G42" t="s">
        <v>2</v>
      </c>
      <c r="H42">
        <v>3526.4896480000002</v>
      </c>
      <c r="I42">
        <v>20731.011859999999</v>
      </c>
      <c r="J42" t="s">
        <v>3</v>
      </c>
      <c r="K42">
        <v>3525.0872410000002</v>
      </c>
      <c r="L42">
        <v>20724.290626999998</v>
      </c>
      <c r="M42" t="s">
        <v>4</v>
      </c>
      <c r="N42">
        <v>52.017674999999997</v>
      </c>
      <c r="O42">
        <v>1.877E-3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300</v>
      </c>
      <c r="D43" t="s">
        <v>1</v>
      </c>
      <c r="E43">
        <v>0</v>
      </c>
      <c r="F43">
        <v>0</v>
      </c>
      <c r="G43" t="s">
        <v>2</v>
      </c>
      <c r="H43">
        <v>7016.0322560000004</v>
      </c>
      <c r="I43">
        <v>40345.701412000002</v>
      </c>
      <c r="J43" t="s">
        <v>3</v>
      </c>
      <c r="K43">
        <v>7013.2369040000003</v>
      </c>
      <c r="L43">
        <v>40330.725697000002</v>
      </c>
      <c r="M43" t="s">
        <v>4</v>
      </c>
      <c r="N43">
        <v>104.051716</v>
      </c>
      <c r="O43">
        <v>7.4770000000000001E-3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450</v>
      </c>
      <c r="D44" t="s">
        <v>1</v>
      </c>
      <c r="E44">
        <v>0</v>
      </c>
      <c r="F44">
        <v>0</v>
      </c>
      <c r="G44" t="s">
        <v>2</v>
      </c>
      <c r="H44">
        <v>10524.599512000001</v>
      </c>
      <c r="I44">
        <v>86705.225875999997</v>
      </c>
      <c r="J44" t="s">
        <v>3</v>
      </c>
      <c r="K44">
        <v>10520.407266</v>
      </c>
      <c r="L44">
        <v>86670.554973000006</v>
      </c>
      <c r="M44" t="s">
        <v>4</v>
      </c>
      <c r="N44">
        <v>156.10292899999999</v>
      </c>
      <c r="O44">
        <v>2.3195E-2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600</v>
      </c>
      <c r="D45" t="s">
        <v>1</v>
      </c>
      <c r="E45">
        <v>0</v>
      </c>
      <c r="F45">
        <v>0</v>
      </c>
      <c r="G45" t="s">
        <v>2</v>
      </c>
      <c r="H45">
        <v>14003.229082</v>
      </c>
      <c r="I45">
        <v>117462.299732</v>
      </c>
      <c r="J45" t="s">
        <v>3</v>
      </c>
      <c r="K45">
        <v>13997.645879</v>
      </c>
      <c r="L45">
        <v>117417.50718499999</v>
      </c>
      <c r="M45" t="s">
        <v>4</v>
      </c>
      <c r="N45">
        <v>208.118213</v>
      </c>
      <c r="O45">
        <v>2.5930999999999999E-2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750</v>
      </c>
      <c r="D46" t="s">
        <v>1</v>
      </c>
      <c r="E46">
        <v>0</v>
      </c>
      <c r="F46">
        <v>0</v>
      </c>
      <c r="G46" t="s">
        <v>2</v>
      </c>
      <c r="H46">
        <v>17504.429883000001</v>
      </c>
      <c r="I46">
        <v>157570.611225</v>
      </c>
      <c r="J46" t="s">
        <v>3</v>
      </c>
      <c r="K46">
        <v>17497.455741999998</v>
      </c>
      <c r="L46">
        <v>157510.34905799999</v>
      </c>
      <c r="M46" t="s">
        <v>4</v>
      </c>
      <c r="N46">
        <v>260.136349</v>
      </c>
      <c r="O46">
        <v>2.6054999999999998E-2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900</v>
      </c>
      <c r="D47" t="s">
        <v>1</v>
      </c>
      <c r="E47">
        <v>0</v>
      </c>
      <c r="F47">
        <v>0</v>
      </c>
      <c r="G47" t="s">
        <v>2</v>
      </c>
      <c r="H47">
        <v>20990.854023</v>
      </c>
      <c r="I47">
        <v>167155.12589</v>
      </c>
      <c r="J47" t="s">
        <v>3</v>
      </c>
      <c r="K47">
        <v>20982.477617</v>
      </c>
      <c r="L47">
        <v>167078.952602</v>
      </c>
      <c r="M47" t="s">
        <v>4</v>
      </c>
      <c r="N47">
        <v>312.15944400000001</v>
      </c>
      <c r="O47">
        <v>2.7817999999999999E-2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1050</v>
      </c>
      <c r="D48" t="s">
        <v>1</v>
      </c>
      <c r="E48">
        <v>0</v>
      </c>
      <c r="F48">
        <v>0</v>
      </c>
      <c r="G48" t="s">
        <v>2</v>
      </c>
      <c r="H48">
        <v>24464.004023000001</v>
      </c>
      <c r="I48">
        <v>189105.73288</v>
      </c>
      <c r="J48" t="s">
        <v>3</v>
      </c>
      <c r="K48">
        <v>24454.237069999999</v>
      </c>
      <c r="L48">
        <v>189023.83293800001</v>
      </c>
      <c r="M48" t="s">
        <v>4</v>
      </c>
      <c r="N48">
        <v>364.18632500000001</v>
      </c>
      <c r="O48">
        <v>2.8416E-2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1200</v>
      </c>
      <c r="D49" t="s">
        <v>1</v>
      </c>
      <c r="E49">
        <v>0</v>
      </c>
      <c r="F49">
        <v>0</v>
      </c>
      <c r="G49" t="s">
        <v>2</v>
      </c>
      <c r="H49">
        <v>27937.10543</v>
      </c>
      <c r="I49">
        <v>220600.96715300001</v>
      </c>
      <c r="J49" t="s">
        <v>3</v>
      </c>
      <c r="K49">
        <v>27925.948906000001</v>
      </c>
      <c r="L49">
        <v>220506.077674</v>
      </c>
      <c r="M49" t="s">
        <v>4</v>
      </c>
      <c r="N49">
        <v>416.21351600000003</v>
      </c>
      <c r="O49">
        <v>3.0377000000000001E-2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1350</v>
      </c>
      <c r="D50" t="s">
        <v>1</v>
      </c>
      <c r="E50">
        <v>0</v>
      </c>
      <c r="F50">
        <v>0</v>
      </c>
      <c r="G50" t="s">
        <v>2</v>
      </c>
      <c r="H50">
        <v>31445.466797000001</v>
      </c>
      <c r="I50">
        <v>250483.282725</v>
      </c>
      <c r="J50" t="s">
        <v>3</v>
      </c>
      <c r="K50">
        <v>31432.92</v>
      </c>
      <c r="L50">
        <v>250371.69062499999</v>
      </c>
      <c r="M50" t="s">
        <v>4</v>
      </c>
      <c r="N50">
        <v>468.25753900000001</v>
      </c>
      <c r="O50">
        <v>4.1828999999999998E-2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1500</v>
      </c>
      <c r="D51" t="s">
        <v>1</v>
      </c>
      <c r="E51">
        <v>0</v>
      </c>
      <c r="F51">
        <v>0</v>
      </c>
      <c r="G51" t="s">
        <v>2</v>
      </c>
      <c r="H51">
        <v>34908.272577999996</v>
      </c>
      <c r="I51">
        <v>261305.91434700001</v>
      </c>
      <c r="J51" t="s">
        <v>3</v>
      </c>
      <c r="K51">
        <v>34894.335625</v>
      </c>
      <c r="L51">
        <v>261188.978646</v>
      </c>
      <c r="M51" t="s">
        <v>4</v>
      </c>
      <c r="N51">
        <v>520.28112299999998</v>
      </c>
      <c r="O51">
        <v>4.3992000000000003E-2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1650</v>
      </c>
      <c r="D52" t="s">
        <v>1</v>
      </c>
      <c r="E52">
        <v>0</v>
      </c>
      <c r="F52">
        <v>0</v>
      </c>
      <c r="G52" t="s">
        <v>2</v>
      </c>
      <c r="H52">
        <v>38403.834062000002</v>
      </c>
      <c r="I52">
        <v>309920.103535</v>
      </c>
      <c r="J52" t="s">
        <v>3</v>
      </c>
      <c r="K52">
        <v>38388.495312999999</v>
      </c>
      <c r="L52">
        <v>309786.39204100001</v>
      </c>
      <c r="M52" t="s">
        <v>4</v>
      </c>
      <c r="N52">
        <v>572.31074799999999</v>
      </c>
      <c r="O52">
        <v>4.5185999999999997E-2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1800</v>
      </c>
      <c r="D53" t="s">
        <v>1</v>
      </c>
      <c r="E53">
        <v>0</v>
      </c>
      <c r="F53">
        <v>0</v>
      </c>
      <c r="G53" t="s">
        <v>2</v>
      </c>
      <c r="H53">
        <v>41904.28875</v>
      </c>
      <c r="I53">
        <v>351013.99505899998</v>
      </c>
      <c r="J53" t="s">
        <v>3</v>
      </c>
      <c r="K53">
        <v>41887.554375</v>
      </c>
      <c r="L53">
        <v>350864.60543400003</v>
      </c>
      <c r="M53" t="s">
        <v>4</v>
      </c>
      <c r="N53">
        <v>624.332089</v>
      </c>
      <c r="O53">
        <v>4.9647999999999998E-2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1950</v>
      </c>
      <c r="D54" t="s">
        <v>1</v>
      </c>
      <c r="E54">
        <v>0</v>
      </c>
      <c r="F54">
        <v>0</v>
      </c>
      <c r="G54" t="s">
        <v>2</v>
      </c>
      <c r="H54">
        <v>45383.410155999998</v>
      </c>
      <c r="I54">
        <v>419916.521611</v>
      </c>
      <c r="J54" t="s">
        <v>3</v>
      </c>
      <c r="K54">
        <v>45365.280078000003</v>
      </c>
      <c r="L54">
        <v>419727.75699000002</v>
      </c>
      <c r="M54" t="s">
        <v>4</v>
      </c>
      <c r="N54">
        <v>676.34729000000004</v>
      </c>
      <c r="O54">
        <v>5.0309E-2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2100</v>
      </c>
      <c r="D55" t="s">
        <v>1</v>
      </c>
      <c r="E55">
        <v>0</v>
      </c>
      <c r="F55">
        <v>0</v>
      </c>
      <c r="G55" t="s">
        <v>2</v>
      </c>
      <c r="H55">
        <v>48894.958280999999</v>
      </c>
      <c r="I55">
        <v>483537.74311500002</v>
      </c>
      <c r="J55" t="s">
        <v>3</v>
      </c>
      <c r="K55">
        <v>48875.441719000002</v>
      </c>
      <c r="L55">
        <v>483325.00808399997</v>
      </c>
      <c r="M55" t="s">
        <v>4</v>
      </c>
      <c r="N55">
        <v>728.36218799999995</v>
      </c>
      <c r="O55">
        <v>5.8229999999999997E-2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2250</v>
      </c>
      <c r="D56" t="s">
        <v>1</v>
      </c>
      <c r="E56">
        <v>0</v>
      </c>
      <c r="F56">
        <v>0</v>
      </c>
      <c r="G56" t="s">
        <v>2</v>
      </c>
      <c r="H56">
        <v>52385.033984000002</v>
      </c>
      <c r="I56">
        <v>476716.534851</v>
      </c>
      <c r="J56" t="s">
        <v>3</v>
      </c>
      <c r="K56">
        <v>52364.118516000002</v>
      </c>
      <c r="L56">
        <v>476499.30784999998</v>
      </c>
      <c r="M56" t="s">
        <v>4</v>
      </c>
      <c r="N56">
        <v>780.40524400000004</v>
      </c>
      <c r="O56">
        <v>7.8065999999999997E-2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2400</v>
      </c>
      <c r="D57" t="s">
        <v>1</v>
      </c>
      <c r="E57">
        <v>0</v>
      </c>
      <c r="F57">
        <v>0</v>
      </c>
      <c r="G57" t="s">
        <v>2</v>
      </c>
      <c r="H57">
        <v>55850.502812999999</v>
      </c>
      <c r="I57">
        <v>544070.93856399995</v>
      </c>
      <c r="J57" t="s">
        <v>3</v>
      </c>
      <c r="K57">
        <v>55828.195625</v>
      </c>
      <c r="L57">
        <v>543836.04712999996</v>
      </c>
      <c r="M57" t="s">
        <v>4</v>
      </c>
      <c r="N57">
        <v>832.42197899999996</v>
      </c>
      <c r="O57">
        <v>8.3267999999999995E-2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2550</v>
      </c>
      <c r="D58" t="s">
        <v>1</v>
      </c>
      <c r="E58">
        <v>0</v>
      </c>
      <c r="F58">
        <v>0</v>
      </c>
      <c r="G58" t="s">
        <v>2</v>
      </c>
      <c r="H58">
        <v>59347.385077999999</v>
      </c>
      <c r="I58">
        <v>607068.23948600003</v>
      </c>
      <c r="J58" t="s">
        <v>3</v>
      </c>
      <c r="K58">
        <v>59323.688281000002</v>
      </c>
      <c r="L58">
        <v>606828.88219100004</v>
      </c>
      <c r="M58" t="s">
        <v>4</v>
      </c>
      <c r="N58">
        <v>884.45748200000003</v>
      </c>
      <c r="O58">
        <v>8.4239999999999995E-2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2700</v>
      </c>
      <c r="D59" t="s">
        <v>1</v>
      </c>
      <c r="E59">
        <v>0</v>
      </c>
      <c r="F59">
        <v>0</v>
      </c>
      <c r="G59" t="s">
        <v>2</v>
      </c>
      <c r="H59">
        <v>62868.383593999999</v>
      </c>
      <c r="I59">
        <v>664378.99121799995</v>
      </c>
      <c r="J59" t="s">
        <v>3</v>
      </c>
      <c r="K59">
        <v>62843.287812000002</v>
      </c>
      <c r="L59">
        <v>664135.91479099996</v>
      </c>
      <c r="M59" t="s">
        <v>4</v>
      </c>
      <c r="N59">
        <v>936.496849</v>
      </c>
      <c r="O59">
        <v>9.9416000000000004E-2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2850</v>
      </c>
      <c r="D60" t="s">
        <v>1</v>
      </c>
      <c r="E60">
        <v>0</v>
      </c>
      <c r="F60">
        <v>0</v>
      </c>
      <c r="G60" t="s">
        <v>2</v>
      </c>
      <c r="H60">
        <v>66361.937655999995</v>
      </c>
      <c r="I60">
        <v>763198.06458500004</v>
      </c>
      <c r="J60" t="s">
        <v>3</v>
      </c>
      <c r="K60">
        <v>66335.457578000001</v>
      </c>
      <c r="L60">
        <v>762929.364756</v>
      </c>
      <c r="M60" t="s">
        <v>4</v>
      </c>
      <c r="N60">
        <v>988.52349600000002</v>
      </c>
      <c r="O60">
        <v>0.10499600000000001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3000</v>
      </c>
      <c r="D61" t="s">
        <v>1</v>
      </c>
      <c r="E61">
        <v>0</v>
      </c>
      <c r="F61">
        <v>0</v>
      </c>
      <c r="G61" t="s">
        <v>2</v>
      </c>
      <c r="H61">
        <v>69882.596718999994</v>
      </c>
      <c r="I61">
        <v>904049.48093399999</v>
      </c>
      <c r="J61" t="s">
        <v>3</v>
      </c>
      <c r="K61">
        <v>69854.715156000006</v>
      </c>
      <c r="L61">
        <v>903711.94211900001</v>
      </c>
      <c r="M61" t="s">
        <v>4</v>
      </c>
      <c r="N61">
        <v>1040.5647919999999</v>
      </c>
      <c r="O61">
        <v>0.116218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150</v>
      </c>
      <c r="D62" t="s">
        <v>1</v>
      </c>
      <c r="E62">
        <v>0</v>
      </c>
      <c r="F62">
        <v>0</v>
      </c>
      <c r="G62" t="s">
        <v>2</v>
      </c>
      <c r="H62">
        <v>123.256439</v>
      </c>
      <c r="I62">
        <v>1.8940000000000001E-3</v>
      </c>
      <c r="J62" t="s">
        <v>3</v>
      </c>
      <c r="K62">
        <v>122.193808</v>
      </c>
      <c r="L62">
        <v>3.4740000000000001E-3</v>
      </c>
      <c r="M62" t="s">
        <v>4</v>
      </c>
      <c r="N62">
        <v>25.922473</v>
      </c>
      <c r="O62">
        <v>1.16E-3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300</v>
      </c>
      <c r="D63" t="s">
        <v>1</v>
      </c>
      <c r="E63">
        <v>0</v>
      </c>
      <c r="F63">
        <v>0</v>
      </c>
      <c r="G63" t="s">
        <v>2</v>
      </c>
      <c r="H63">
        <v>246.22760099999999</v>
      </c>
      <c r="I63">
        <v>2.0249999999999999E-3</v>
      </c>
      <c r="J63" t="s">
        <v>3</v>
      </c>
      <c r="K63">
        <v>244.11332300000001</v>
      </c>
      <c r="L63">
        <v>3.6020000000000002E-3</v>
      </c>
      <c r="M63" t="s">
        <v>4</v>
      </c>
      <c r="N63">
        <v>51.702156000000002</v>
      </c>
      <c r="O63">
        <v>1.2019999999999999E-3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450</v>
      </c>
      <c r="D64" t="s">
        <v>1</v>
      </c>
      <c r="E64">
        <v>0</v>
      </c>
      <c r="F64">
        <v>0</v>
      </c>
      <c r="G64" t="s">
        <v>2</v>
      </c>
      <c r="H64">
        <v>369.21808900000002</v>
      </c>
      <c r="I64">
        <v>2.323E-3</v>
      </c>
      <c r="J64" t="s">
        <v>3</v>
      </c>
      <c r="K64">
        <v>366.05089099999998</v>
      </c>
      <c r="L64">
        <v>3.8279999999999998E-3</v>
      </c>
      <c r="M64" t="s">
        <v>4</v>
      </c>
      <c r="N64">
        <v>77.482448000000005</v>
      </c>
      <c r="O64">
        <v>1.2650000000000001E-3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600</v>
      </c>
      <c r="D65" t="s">
        <v>1</v>
      </c>
      <c r="E65">
        <v>0</v>
      </c>
      <c r="F65">
        <v>0</v>
      </c>
      <c r="G65" t="s">
        <v>2</v>
      </c>
      <c r="H65">
        <v>492.231133</v>
      </c>
      <c r="I65">
        <v>1.1299999999999999E-2</v>
      </c>
      <c r="J65" t="s">
        <v>3</v>
      </c>
      <c r="K65">
        <v>488.002655</v>
      </c>
      <c r="L65">
        <v>4.7330000000000002E-3</v>
      </c>
      <c r="M65" t="s">
        <v>4</v>
      </c>
      <c r="N65">
        <v>103.263396</v>
      </c>
      <c r="O65">
        <v>1.4549999999999999E-3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750</v>
      </c>
      <c r="D66" t="s">
        <v>1</v>
      </c>
      <c r="E66">
        <v>0</v>
      </c>
      <c r="F66">
        <v>0</v>
      </c>
      <c r="G66" t="s">
        <v>2</v>
      </c>
      <c r="H66">
        <v>615.25200099999995</v>
      </c>
      <c r="I66">
        <v>1.9230000000000001E-2</v>
      </c>
      <c r="J66" t="s">
        <v>3</v>
      </c>
      <c r="K66">
        <v>609.96310500000004</v>
      </c>
      <c r="L66">
        <v>5.731E-3</v>
      </c>
      <c r="M66" t="s">
        <v>4</v>
      </c>
      <c r="N66">
        <v>129.044533</v>
      </c>
      <c r="O66">
        <v>1.5920000000000001E-3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900</v>
      </c>
      <c r="D67" t="s">
        <v>1</v>
      </c>
      <c r="E67">
        <v>0</v>
      </c>
      <c r="F67">
        <v>0</v>
      </c>
      <c r="G67" t="s">
        <v>2</v>
      </c>
      <c r="H67">
        <v>738.282646</v>
      </c>
      <c r="I67">
        <v>3.3762E-2</v>
      </c>
      <c r="J67" t="s">
        <v>3</v>
      </c>
      <c r="K67">
        <v>731.93300999999997</v>
      </c>
      <c r="L67">
        <v>6.9820000000000004E-3</v>
      </c>
      <c r="M67" t="s">
        <v>4</v>
      </c>
      <c r="N67">
        <v>154.82403400000001</v>
      </c>
      <c r="O67">
        <v>1.676E-3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1050</v>
      </c>
      <c r="D68" t="s">
        <v>1</v>
      </c>
      <c r="E68">
        <v>0</v>
      </c>
      <c r="F68">
        <v>0</v>
      </c>
      <c r="G68" t="s">
        <v>2</v>
      </c>
      <c r="H68">
        <v>861.31470300000001</v>
      </c>
      <c r="I68">
        <v>4.1487999999999997E-2</v>
      </c>
      <c r="J68" t="s">
        <v>3</v>
      </c>
      <c r="K68">
        <v>853.90968599999997</v>
      </c>
      <c r="L68">
        <v>7.6150000000000002E-3</v>
      </c>
      <c r="M68" t="s">
        <v>4</v>
      </c>
      <c r="N68">
        <v>180.60318899999999</v>
      </c>
      <c r="O68">
        <v>1.735E-3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1200</v>
      </c>
      <c r="D69" t="s">
        <v>1</v>
      </c>
      <c r="E69">
        <v>0</v>
      </c>
      <c r="F69">
        <v>0</v>
      </c>
      <c r="G69" t="s">
        <v>2</v>
      </c>
      <c r="H69">
        <v>984.35415599999999</v>
      </c>
      <c r="I69">
        <v>4.4956000000000003E-2</v>
      </c>
      <c r="J69" t="s">
        <v>3</v>
      </c>
      <c r="K69">
        <v>975.89375500000006</v>
      </c>
      <c r="L69">
        <v>8.4370000000000001E-3</v>
      </c>
      <c r="M69" t="s">
        <v>4</v>
      </c>
      <c r="N69">
        <v>206.38356999999999</v>
      </c>
      <c r="O69">
        <v>1.8500000000000001E-3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1350</v>
      </c>
      <c r="D70" t="s">
        <v>1</v>
      </c>
      <c r="E70">
        <v>0</v>
      </c>
      <c r="F70">
        <v>0</v>
      </c>
      <c r="G70" t="s">
        <v>2</v>
      </c>
      <c r="H70">
        <v>1107.397461</v>
      </c>
      <c r="I70">
        <v>4.8239999999999998E-2</v>
      </c>
      <c r="J70" t="s">
        <v>3</v>
      </c>
      <c r="K70">
        <v>1097.886023</v>
      </c>
      <c r="L70">
        <v>9.9590000000000008E-3</v>
      </c>
      <c r="M70" t="s">
        <v>4</v>
      </c>
      <c r="N70">
        <v>232.163174</v>
      </c>
      <c r="O70">
        <v>2.098E-3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1500</v>
      </c>
      <c r="D71" t="s">
        <v>1</v>
      </c>
      <c r="E71">
        <v>0</v>
      </c>
      <c r="F71">
        <v>0</v>
      </c>
      <c r="G71" t="s">
        <v>2</v>
      </c>
      <c r="H71">
        <v>1230.4649899999999</v>
      </c>
      <c r="I71">
        <v>5.8255000000000001E-2</v>
      </c>
      <c r="J71" t="s">
        <v>3</v>
      </c>
      <c r="K71">
        <v>1219.8947169999999</v>
      </c>
      <c r="L71">
        <v>1.2017999999999999E-2</v>
      </c>
      <c r="M71" t="s">
        <v>4</v>
      </c>
      <c r="N71">
        <v>257.94308799999999</v>
      </c>
      <c r="O71">
        <v>2.3280000000000002E-3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1650</v>
      </c>
      <c r="D72" t="s">
        <v>1</v>
      </c>
      <c r="E72">
        <v>0</v>
      </c>
      <c r="F72">
        <v>0</v>
      </c>
      <c r="G72" t="s">
        <v>2</v>
      </c>
      <c r="H72">
        <v>1353.563928</v>
      </c>
      <c r="I72">
        <v>0.136128</v>
      </c>
      <c r="J72" t="s">
        <v>3</v>
      </c>
      <c r="K72">
        <v>1341.936436</v>
      </c>
      <c r="L72">
        <v>3.8109999999999998E-2</v>
      </c>
      <c r="M72" t="s">
        <v>4</v>
      </c>
      <c r="N72">
        <v>283.72383400000001</v>
      </c>
      <c r="O72">
        <v>2.3709999999999998E-3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1800</v>
      </c>
      <c r="D73" t="s">
        <v>1</v>
      </c>
      <c r="E73">
        <v>0</v>
      </c>
      <c r="F73">
        <v>0</v>
      </c>
      <c r="G73" t="s">
        <v>2</v>
      </c>
      <c r="H73">
        <v>1476.6313749999999</v>
      </c>
      <c r="I73">
        <v>0.14360899999999999</v>
      </c>
      <c r="J73" t="s">
        <v>3</v>
      </c>
      <c r="K73">
        <v>1463.9542650000001</v>
      </c>
      <c r="L73">
        <v>3.9042E-2</v>
      </c>
      <c r="M73" t="s">
        <v>4</v>
      </c>
      <c r="N73">
        <v>309.50388800000002</v>
      </c>
      <c r="O73">
        <v>2.4520000000000002E-3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1950</v>
      </c>
      <c r="D74" t="s">
        <v>1</v>
      </c>
      <c r="E74">
        <v>0</v>
      </c>
      <c r="F74">
        <v>0</v>
      </c>
      <c r="G74" t="s">
        <v>2</v>
      </c>
      <c r="H74">
        <v>1599.7245680000001</v>
      </c>
      <c r="I74">
        <v>0.16156000000000001</v>
      </c>
      <c r="J74" t="s">
        <v>3</v>
      </c>
      <c r="K74">
        <v>1585.9915410000001</v>
      </c>
      <c r="L74">
        <v>4.5249999999999999E-2</v>
      </c>
      <c r="M74" t="s">
        <v>4</v>
      </c>
      <c r="N74">
        <v>335.28421400000002</v>
      </c>
      <c r="O74">
        <v>2.7620000000000001E-3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2100</v>
      </c>
      <c r="D75" t="s">
        <v>1</v>
      </c>
      <c r="E75">
        <v>0</v>
      </c>
      <c r="F75">
        <v>0</v>
      </c>
      <c r="G75" t="s">
        <v>2</v>
      </c>
      <c r="H75">
        <v>1722.865178</v>
      </c>
      <c r="I75">
        <v>0.21190200000000001</v>
      </c>
      <c r="J75" t="s">
        <v>3</v>
      </c>
      <c r="K75">
        <v>1708.079512</v>
      </c>
      <c r="L75">
        <v>9.4227000000000005E-2</v>
      </c>
      <c r="M75" t="s">
        <v>4</v>
      </c>
      <c r="N75">
        <v>361.08066000000002</v>
      </c>
      <c r="O75">
        <v>9.0519999999999993E-3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2250</v>
      </c>
      <c r="D76" t="s">
        <v>1</v>
      </c>
      <c r="E76">
        <v>0</v>
      </c>
      <c r="F76">
        <v>0</v>
      </c>
      <c r="G76" t="s">
        <v>2</v>
      </c>
      <c r="H76">
        <v>1845.973992</v>
      </c>
      <c r="I76">
        <v>0.245784</v>
      </c>
      <c r="J76" t="s">
        <v>3</v>
      </c>
      <c r="K76">
        <v>1830.1400369999999</v>
      </c>
      <c r="L76">
        <v>0.125111</v>
      </c>
      <c r="M76" t="s">
        <v>4</v>
      </c>
      <c r="N76">
        <v>386.87021499999997</v>
      </c>
      <c r="O76">
        <v>1.2827E-2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2400</v>
      </c>
      <c r="D77" t="s">
        <v>1</v>
      </c>
      <c r="E77">
        <v>0</v>
      </c>
      <c r="F77">
        <v>0</v>
      </c>
      <c r="G77" t="s">
        <v>2</v>
      </c>
      <c r="H77">
        <v>1969.065803</v>
      </c>
      <c r="I77">
        <v>0.24803900000000001</v>
      </c>
      <c r="J77" t="s">
        <v>3</v>
      </c>
      <c r="K77">
        <v>1952.1841669999999</v>
      </c>
      <c r="L77">
        <v>0.12654899999999999</v>
      </c>
      <c r="M77" t="s">
        <v>4</v>
      </c>
      <c r="N77">
        <v>412.64961299999999</v>
      </c>
      <c r="O77">
        <v>1.26E-2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2550</v>
      </c>
      <c r="D78" t="s">
        <v>1</v>
      </c>
      <c r="E78">
        <v>0</v>
      </c>
      <c r="F78">
        <v>0</v>
      </c>
      <c r="G78" t="s">
        <v>2</v>
      </c>
      <c r="H78">
        <v>2092.2242329999999</v>
      </c>
      <c r="I78">
        <v>0.344607</v>
      </c>
      <c r="J78" t="s">
        <v>3</v>
      </c>
      <c r="K78">
        <v>2074.2914259999998</v>
      </c>
      <c r="L78">
        <v>0.18292600000000001</v>
      </c>
      <c r="M78" t="s">
        <v>4</v>
      </c>
      <c r="N78">
        <v>438.44000199999999</v>
      </c>
      <c r="O78">
        <v>1.7139999999999999E-2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2700</v>
      </c>
      <c r="D79" t="s">
        <v>1</v>
      </c>
      <c r="E79">
        <v>0</v>
      </c>
      <c r="F79">
        <v>0</v>
      </c>
      <c r="G79" t="s">
        <v>2</v>
      </c>
      <c r="H79">
        <v>2215.333721</v>
      </c>
      <c r="I79">
        <v>0.34609200000000001</v>
      </c>
      <c r="J79" t="s">
        <v>3</v>
      </c>
      <c r="K79">
        <v>2196.335986</v>
      </c>
      <c r="L79">
        <v>0.18485799999999999</v>
      </c>
      <c r="M79" t="s">
        <v>4</v>
      </c>
      <c r="N79">
        <v>464.21895799999999</v>
      </c>
      <c r="O79">
        <v>1.7401E-2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2850</v>
      </c>
      <c r="D80" t="s">
        <v>1</v>
      </c>
      <c r="E80">
        <v>0</v>
      </c>
      <c r="F80">
        <v>0</v>
      </c>
      <c r="G80" t="s">
        <v>2</v>
      </c>
      <c r="H80">
        <v>2338.457656</v>
      </c>
      <c r="I80">
        <v>0.35714600000000002</v>
      </c>
      <c r="J80" t="s">
        <v>3</v>
      </c>
      <c r="K80">
        <v>2318.388813</v>
      </c>
      <c r="L80">
        <v>0.189917</v>
      </c>
      <c r="M80" t="s">
        <v>4</v>
      </c>
      <c r="N80">
        <v>489.99962699999998</v>
      </c>
      <c r="O80">
        <v>1.8044999999999999E-2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3000</v>
      </c>
      <c r="D81" t="s">
        <v>1</v>
      </c>
      <c r="E81">
        <v>0</v>
      </c>
      <c r="F81">
        <v>0</v>
      </c>
      <c r="G81" t="s">
        <v>2</v>
      </c>
      <c r="H81">
        <v>2461.5842630000002</v>
      </c>
      <c r="I81">
        <v>0.36324899999999999</v>
      </c>
      <c r="J81" t="s">
        <v>3</v>
      </c>
      <c r="K81">
        <v>2440.4482760000001</v>
      </c>
      <c r="L81">
        <v>0.19608500000000001</v>
      </c>
      <c r="M81" t="s">
        <v>4</v>
      </c>
      <c r="N81">
        <v>515.77995499999997</v>
      </c>
      <c r="O81">
        <v>1.8502000000000001E-2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150</v>
      </c>
      <c r="D82" t="s">
        <v>1</v>
      </c>
      <c r="E82">
        <v>0</v>
      </c>
      <c r="F82">
        <v>0</v>
      </c>
      <c r="G82" t="s">
        <v>2</v>
      </c>
      <c r="H82">
        <v>141.46433999999999</v>
      </c>
      <c r="I82">
        <v>8.3999999999999995E-3</v>
      </c>
      <c r="J82" t="s">
        <v>3</v>
      </c>
      <c r="K82">
        <v>140.203486</v>
      </c>
      <c r="L82">
        <v>4.2940000000000001E-3</v>
      </c>
      <c r="M82" t="s">
        <v>4</v>
      </c>
      <c r="N82">
        <v>43.940886999999996</v>
      </c>
      <c r="O82">
        <v>1.6999999999999999E-3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300</v>
      </c>
      <c r="D83" t="s">
        <v>1</v>
      </c>
      <c r="E83">
        <v>0</v>
      </c>
      <c r="F83">
        <v>0</v>
      </c>
      <c r="G83" t="s">
        <v>2</v>
      </c>
      <c r="H83">
        <v>282.68978700000002</v>
      </c>
      <c r="I83">
        <v>3.1474000000000002E-2</v>
      </c>
      <c r="J83" t="s">
        <v>3</v>
      </c>
      <c r="K83">
        <v>280.17255699999998</v>
      </c>
      <c r="L83">
        <v>6.5979999999999997E-3</v>
      </c>
      <c r="M83" t="s">
        <v>4</v>
      </c>
      <c r="N83">
        <v>87.763721000000004</v>
      </c>
      <c r="O83">
        <v>3.2829999999999999E-3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450</v>
      </c>
      <c r="D84" t="s">
        <v>1</v>
      </c>
      <c r="E84">
        <v>0</v>
      </c>
      <c r="F84">
        <v>0</v>
      </c>
      <c r="G84" t="s">
        <v>2</v>
      </c>
      <c r="H84">
        <v>423.935137</v>
      </c>
      <c r="I84">
        <v>6.862E-2</v>
      </c>
      <c r="J84" t="s">
        <v>3</v>
      </c>
      <c r="K84">
        <v>420.159423</v>
      </c>
      <c r="L84">
        <v>1.0298E-2</v>
      </c>
      <c r="M84" t="s">
        <v>4</v>
      </c>
      <c r="N84">
        <v>131.58971</v>
      </c>
      <c r="O84">
        <v>5.9150000000000001E-3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600</v>
      </c>
      <c r="D85" t="s">
        <v>1</v>
      </c>
      <c r="E85">
        <v>0</v>
      </c>
      <c r="F85">
        <v>0</v>
      </c>
      <c r="G85" t="s">
        <v>2</v>
      </c>
      <c r="H85">
        <v>565.17093999999997</v>
      </c>
      <c r="I85">
        <v>0.10896</v>
      </c>
      <c r="J85" t="s">
        <v>3</v>
      </c>
      <c r="K85">
        <v>560.155663</v>
      </c>
      <c r="L85">
        <v>1.5029000000000001E-2</v>
      </c>
      <c r="M85" t="s">
        <v>4</v>
      </c>
      <c r="N85">
        <v>175.41501</v>
      </c>
      <c r="O85">
        <v>9.0320000000000001E-3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750</v>
      </c>
      <c r="D86" t="s">
        <v>1</v>
      </c>
      <c r="E86">
        <v>0</v>
      </c>
      <c r="F86">
        <v>0</v>
      </c>
      <c r="G86" t="s">
        <v>2</v>
      </c>
      <c r="H86">
        <v>706.43373999999994</v>
      </c>
      <c r="I86">
        <v>0.142792</v>
      </c>
      <c r="J86" t="s">
        <v>3</v>
      </c>
      <c r="K86">
        <v>700.16322500000001</v>
      </c>
      <c r="L86">
        <v>2.0164000000000001E-2</v>
      </c>
      <c r="M86" t="s">
        <v>4</v>
      </c>
      <c r="N86">
        <v>219.23873399999999</v>
      </c>
      <c r="O86">
        <v>1.2558E-2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900</v>
      </c>
      <c r="D87" t="s">
        <v>1</v>
      </c>
      <c r="E87">
        <v>0</v>
      </c>
      <c r="F87">
        <v>0</v>
      </c>
      <c r="G87" t="s">
        <v>2</v>
      </c>
      <c r="H87">
        <v>847.69352400000002</v>
      </c>
      <c r="I87">
        <v>0.19553100000000001</v>
      </c>
      <c r="J87" t="s">
        <v>3</v>
      </c>
      <c r="K87">
        <v>840.17570999999998</v>
      </c>
      <c r="L87">
        <v>2.8629000000000002E-2</v>
      </c>
      <c r="M87" t="s">
        <v>4</v>
      </c>
      <c r="N87">
        <v>263.06195700000001</v>
      </c>
      <c r="O87">
        <v>1.7378999999999999E-2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1050</v>
      </c>
      <c r="D88" t="s">
        <v>1</v>
      </c>
      <c r="E88">
        <v>0</v>
      </c>
      <c r="F88">
        <v>0</v>
      </c>
      <c r="G88" t="s">
        <v>2</v>
      </c>
      <c r="H88">
        <v>989.01533099999995</v>
      </c>
      <c r="I88">
        <v>0.240616</v>
      </c>
      <c r="J88" t="s">
        <v>3</v>
      </c>
      <c r="K88">
        <v>980.23694899999998</v>
      </c>
      <c r="L88">
        <v>4.4874999999999998E-2</v>
      </c>
      <c r="M88" t="s">
        <v>4</v>
      </c>
      <c r="N88">
        <v>306.89201600000001</v>
      </c>
      <c r="O88">
        <v>2.4357E-2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1200</v>
      </c>
      <c r="D89" t="s">
        <v>1</v>
      </c>
      <c r="E89">
        <v>0</v>
      </c>
      <c r="F89">
        <v>0</v>
      </c>
      <c r="G89" t="s">
        <v>2</v>
      </c>
      <c r="H89">
        <v>1130.347561</v>
      </c>
      <c r="I89">
        <v>0.304205</v>
      </c>
      <c r="J89" t="s">
        <v>3</v>
      </c>
      <c r="K89">
        <v>1120.3113960000001</v>
      </c>
      <c r="L89">
        <v>8.9285000000000003E-2</v>
      </c>
      <c r="M89" t="s">
        <v>4</v>
      </c>
      <c r="N89">
        <v>350.72114299999998</v>
      </c>
      <c r="O89">
        <v>3.5816000000000001E-2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1350</v>
      </c>
      <c r="D90" t="s">
        <v>1</v>
      </c>
      <c r="E90">
        <v>0</v>
      </c>
      <c r="F90">
        <v>0</v>
      </c>
      <c r="G90" t="s">
        <v>2</v>
      </c>
      <c r="H90">
        <v>1271.6338479999999</v>
      </c>
      <c r="I90">
        <v>0.351634</v>
      </c>
      <c r="J90" t="s">
        <v>3</v>
      </c>
      <c r="K90">
        <v>1260.3504170000001</v>
      </c>
      <c r="L90">
        <v>9.9991999999999998E-2</v>
      </c>
      <c r="M90" t="s">
        <v>4</v>
      </c>
      <c r="N90">
        <v>394.54483499999998</v>
      </c>
      <c r="O90">
        <v>4.3951999999999998E-2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1500</v>
      </c>
      <c r="D91" t="s">
        <v>1</v>
      </c>
      <c r="E91">
        <v>0</v>
      </c>
      <c r="F91">
        <v>0</v>
      </c>
      <c r="G91" t="s">
        <v>2</v>
      </c>
      <c r="H91">
        <v>1412.9390840000001</v>
      </c>
      <c r="I91">
        <v>0.40319300000000002</v>
      </c>
      <c r="J91" t="s">
        <v>3</v>
      </c>
      <c r="K91">
        <v>1400.3962349999999</v>
      </c>
      <c r="L91">
        <v>0.110017</v>
      </c>
      <c r="M91" t="s">
        <v>4</v>
      </c>
      <c r="N91">
        <v>438.370589</v>
      </c>
      <c r="O91">
        <v>5.2600000000000001E-2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1650</v>
      </c>
      <c r="D92" t="s">
        <v>1</v>
      </c>
      <c r="E92">
        <v>0</v>
      </c>
      <c r="F92">
        <v>0</v>
      </c>
      <c r="G92" t="s">
        <v>2</v>
      </c>
      <c r="H92">
        <v>1554.232158</v>
      </c>
      <c r="I92">
        <v>0.46672400000000003</v>
      </c>
      <c r="J92" t="s">
        <v>3</v>
      </c>
      <c r="K92">
        <v>1540.448752</v>
      </c>
      <c r="L92">
        <v>0.12501000000000001</v>
      </c>
      <c r="M92" t="s">
        <v>4</v>
      </c>
      <c r="N92">
        <v>482.19580000000002</v>
      </c>
      <c r="O92">
        <v>6.2992000000000006E-2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1800</v>
      </c>
      <c r="D93" t="s">
        <v>1</v>
      </c>
      <c r="E93">
        <v>0</v>
      </c>
      <c r="F93">
        <v>0</v>
      </c>
      <c r="G93" t="s">
        <v>2</v>
      </c>
      <c r="H93">
        <v>1695.5225849999999</v>
      </c>
      <c r="I93">
        <v>0.521899</v>
      </c>
      <c r="J93" t="s">
        <v>3</v>
      </c>
      <c r="K93">
        <v>1680.5090700000001</v>
      </c>
      <c r="L93">
        <v>0.14052000000000001</v>
      </c>
      <c r="M93" t="s">
        <v>4</v>
      </c>
      <c r="N93">
        <v>526.02241600000002</v>
      </c>
      <c r="O93">
        <v>7.4156E-2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1950</v>
      </c>
      <c r="D94" t="s">
        <v>1</v>
      </c>
      <c r="E94">
        <v>0</v>
      </c>
      <c r="F94">
        <v>0</v>
      </c>
      <c r="G94" t="s">
        <v>2</v>
      </c>
      <c r="H94">
        <v>1836.831353</v>
      </c>
      <c r="I94">
        <v>0.585928</v>
      </c>
      <c r="J94" t="s">
        <v>3</v>
      </c>
      <c r="K94">
        <v>1820.5781010000001</v>
      </c>
      <c r="L94">
        <v>0.155024</v>
      </c>
      <c r="M94" t="s">
        <v>4</v>
      </c>
      <c r="N94">
        <v>569.848479</v>
      </c>
      <c r="O94">
        <v>8.5163000000000003E-2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2100</v>
      </c>
      <c r="D95" t="s">
        <v>1</v>
      </c>
      <c r="E95">
        <v>0</v>
      </c>
      <c r="F95">
        <v>0</v>
      </c>
      <c r="G95" t="s">
        <v>2</v>
      </c>
      <c r="H95">
        <v>1978.1403</v>
      </c>
      <c r="I95">
        <v>0.67596400000000001</v>
      </c>
      <c r="J95" t="s">
        <v>3</v>
      </c>
      <c r="K95">
        <v>1960.6538499999999</v>
      </c>
      <c r="L95">
        <v>0.17247299999999999</v>
      </c>
      <c r="M95" t="s">
        <v>4</v>
      </c>
      <c r="N95">
        <v>613.67876699999999</v>
      </c>
      <c r="O95">
        <v>9.7291000000000002E-2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2250</v>
      </c>
      <c r="D96" t="s">
        <v>1</v>
      </c>
      <c r="E96">
        <v>0</v>
      </c>
      <c r="F96">
        <v>0</v>
      </c>
      <c r="G96" t="s">
        <v>2</v>
      </c>
      <c r="H96">
        <v>2119.560332</v>
      </c>
      <c r="I96">
        <v>0.77048899999999998</v>
      </c>
      <c r="J96" t="s">
        <v>3</v>
      </c>
      <c r="K96">
        <v>2100.8259079999998</v>
      </c>
      <c r="L96">
        <v>0.248335</v>
      </c>
      <c r="M96" t="s">
        <v>4</v>
      </c>
      <c r="N96">
        <v>657.51578099999995</v>
      </c>
      <c r="O96">
        <v>0.111917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2400</v>
      </c>
      <c r="D97" t="s">
        <v>1</v>
      </c>
      <c r="E97">
        <v>0</v>
      </c>
      <c r="F97">
        <v>0</v>
      </c>
      <c r="G97" t="s">
        <v>2</v>
      </c>
      <c r="H97">
        <v>2260.913145</v>
      </c>
      <c r="I97">
        <v>0.87326599999999999</v>
      </c>
      <c r="J97" t="s">
        <v>3</v>
      </c>
      <c r="K97">
        <v>2240.9105960000002</v>
      </c>
      <c r="L97">
        <v>0.27483800000000003</v>
      </c>
      <c r="M97" t="s">
        <v>4</v>
      </c>
      <c r="N97">
        <v>701.34260099999995</v>
      </c>
      <c r="O97">
        <v>0.12645899999999999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2550</v>
      </c>
      <c r="D98" t="s">
        <v>1</v>
      </c>
      <c r="E98">
        <v>0</v>
      </c>
      <c r="F98">
        <v>0</v>
      </c>
      <c r="G98" t="s">
        <v>2</v>
      </c>
      <c r="H98">
        <v>2402.2616459999999</v>
      </c>
      <c r="I98">
        <v>0.97569099999999997</v>
      </c>
      <c r="J98" t="s">
        <v>3</v>
      </c>
      <c r="K98">
        <v>2381.0033640000001</v>
      </c>
      <c r="L98">
        <v>0.29480899999999999</v>
      </c>
      <c r="M98" t="s">
        <v>4</v>
      </c>
      <c r="N98">
        <v>745.16995599999996</v>
      </c>
      <c r="O98">
        <v>0.14103299999999999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2700</v>
      </c>
      <c r="D99" t="s">
        <v>1</v>
      </c>
      <c r="E99">
        <v>0</v>
      </c>
      <c r="F99">
        <v>0</v>
      </c>
      <c r="G99" t="s">
        <v>2</v>
      </c>
      <c r="H99">
        <v>2543.6084959999998</v>
      </c>
      <c r="I99">
        <v>1.075547</v>
      </c>
      <c r="J99" t="s">
        <v>3</v>
      </c>
      <c r="K99">
        <v>2521.0977149999999</v>
      </c>
      <c r="L99">
        <v>0.31539699999999998</v>
      </c>
      <c r="M99" t="s">
        <v>4</v>
      </c>
      <c r="N99">
        <v>788.99506199999996</v>
      </c>
      <c r="O99">
        <v>0.155807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2850</v>
      </c>
      <c r="D100" t="s">
        <v>1</v>
      </c>
      <c r="E100">
        <v>0</v>
      </c>
      <c r="F100">
        <v>0</v>
      </c>
      <c r="G100" t="s">
        <v>2</v>
      </c>
      <c r="H100">
        <v>2684.971689</v>
      </c>
      <c r="I100">
        <v>1.1812480000000001</v>
      </c>
      <c r="J100" t="s">
        <v>3</v>
      </c>
      <c r="K100">
        <v>2661.2058740000002</v>
      </c>
      <c r="L100">
        <v>0.34373199999999998</v>
      </c>
      <c r="M100" t="s">
        <v>4</v>
      </c>
      <c r="N100">
        <v>832.82174699999996</v>
      </c>
      <c r="O100">
        <v>0.17444299999999999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3000</v>
      </c>
      <c r="D101" t="s">
        <v>1</v>
      </c>
      <c r="E101">
        <v>0</v>
      </c>
      <c r="F101">
        <v>0</v>
      </c>
      <c r="G101" t="s">
        <v>2</v>
      </c>
      <c r="H101">
        <v>2826.356597</v>
      </c>
      <c r="I101">
        <v>1.283417</v>
      </c>
      <c r="J101" t="s">
        <v>3</v>
      </c>
      <c r="K101">
        <v>2801.3184470000001</v>
      </c>
      <c r="L101">
        <v>0.36753799999999998</v>
      </c>
      <c r="M101" t="s">
        <v>4</v>
      </c>
      <c r="N101">
        <v>876.64841799999999</v>
      </c>
      <c r="O101">
        <v>0.191303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150</v>
      </c>
      <c r="D102" t="s">
        <v>1</v>
      </c>
      <c r="E102">
        <v>0</v>
      </c>
      <c r="F102">
        <v>0</v>
      </c>
      <c r="G102" t="s">
        <v>2</v>
      </c>
      <c r="H102">
        <v>87.064172999999997</v>
      </c>
      <c r="I102">
        <v>6.5100000000000002E-3</v>
      </c>
      <c r="J102" t="s">
        <v>3</v>
      </c>
      <c r="K102">
        <v>85.967256000000006</v>
      </c>
      <c r="L102">
        <v>1.5139E-2</v>
      </c>
      <c r="M102" t="s">
        <v>4</v>
      </c>
      <c r="N102">
        <v>26.030975999999999</v>
      </c>
      <c r="O102">
        <v>5.8690000000000001E-3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300</v>
      </c>
      <c r="D103" t="s">
        <v>1</v>
      </c>
      <c r="E103">
        <v>0</v>
      </c>
      <c r="F103">
        <v>0</v>
      </c>
      <c r="G103" t="s">
        <v>2</v>
      </c>
      <c r="H103">
        <v>173.660955</v>
      </c>
      <c r="I103">
        <v>1.027E-2</v>
      </c>
      <c r="J103" t="s">
        <v>3</v>
      </c>
      <c r="K103">
        <v>171.50272799999999</v>
      </c>
      <c r="L103">
        <v>1.5119E-2</v>
      </c>
      <c r="M103" t="s">
        <v>4</v>
      </c>
      <c r="N103">
        <v>51.810248999999999</v>
      </c>
      <c r="O103">
        <v>5.868E-3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450</v>
      </c>
      <c r="D104" t="s">
        <v>1</v>
      </c>
      <c r="E104">
        <v>0</v>
      </c>
      <c r="F104">
        <v>0</v>
      </c>
      <c r="G104" t="s">
        <v>2</v>
      </c>
      <c r="H104">
        <v>260.268755</v>
      </c>
      <c r="I104">
        <v>2.2804000000000001E-2</v>
      </c>
      <c r="J104" t="s">
        <v>3</v>
      </c>
      <c r="K104">
        <v>257.04236600000002</v>
      </c>
      <c r="L104">
        <v>1.5547E-2</v>
      </c>
      <c r="M104" t="s">
        <v>4</v>
      </c>
      <c r="N104">
        <v>77.590987999999996</v>
      </c>
      <c r="O104">
        <v>5.5960000000000003E-3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600</v>
      </c>
      <c r="D105" t="s">
        <v>1</v>
      </c>
      <c r="E105">
        <v>0</v>
      </c>
      <c r="F105">
        <v>0</v>
      </c>
      <c r="G105" t="s">
        <v>2</v>
      </c>
      <c r="H105">
        <v>346.87299000000002</v>
      </c>
      <c r="I105">
        <v>4.4602999999999997E-2</v>
      </c>
      <c r="J105" t="s">
        <v>3</v>
      </c>
      <c r="K105">
        <v>342.57676300000003</v>
      </c>
      <c r="L105">
        <v>1.6226999999999998E-2</v>
      </c>
      <c r="M105" t="s">
        <v>4</v>
      </c>
      <c r="N105">
        <v>103.370499</v>
      </c>
      <c r="O105">
        <v>5.6309999999999997E-3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750</v>
      </c>
      <c r="D106" t="s">
        <v>1</v>
      </c>
      <c r="E106">
        <v>0</v>
      </c>
      <c r="F106">
        <v>0</v>
      </c>
      <c r="G106" t="s">
        <v>2</v>
      </c>
      <c r="H106">
        <v>433.48065600000001</v>
      </c>
      <c r="I106">
        <v>6.8113999999999994E-2</v>
      </c>
      <c r="J106" t="s">
        <v>3</v>
      </c>
      <c r="K106">
        <v>428.11576400000001</v>
      </c>
      <c r="L106">
        <v>1.6426E-2</v>
      </c>
      <c r="M106" t="s">
        <v>4</v>
      </c>
      <c r="N106">
        <v>129.148956</v>
      </c>
      <c r="O106">
        <v>5.8380000000000003E-3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900</v>
      </c>
      <c r="D107" t="s">
        <v>1</v>
      </c>
      <c r="E107">
        <v>0</v>
      </c>
      <c r="F107">
        <v>0</v>
      </c>
      <c r="G107" t="s">
        <v>2</v>
      </c>
      <c r="H107">
        <v>520.09294999999997</v>
      </c>
      <c r="I107">
        <v>9.0695999999999999E-2</v>
      </c>
      <c r="J107" t="s">
        <v>3</v>
      </c>
      <c r="K107">
        <v>513.65533700000003</v>
      </c>
      <c r="L107">
        <v>1.7794999999999998E-2</v>
      </c>
      <c r="M107" t="s">
        <v>4</v>
      </c>
      <c r="N107">
        <v>154.92849799999999</v>
      </c>
      <c r="O107">
        <v>5.9630000000000004E-3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1050</v>
      </c>
      <c r="D108" t="s">
        <v>1</v>
      </c>
      <c r="E108">
        <v>0</v>
      </c>
      <c r="F108">
        <v>0</v>
      </c>
      <c r="G108" t="s">
        <v>2</v>
      </c>
      <c r="H108">
        <v>606.71821399999999</v>
      </c>
      <c r="I108">
        <v>0.119343</v>
      </c>
      <c r="J108" t="s">
        <v>3</v>
      </c>
      <c r="K108">
        <v>599.19894799999997</v>
      </c>
      <c r="L108">
        <v>1.9744999999999999E-2</v>
      </c>
      <c r="M108" t="s">
        <v>4</v>
      </c>
      <c r="N108">
        <v>180.70583199999999</v>
      </c>
      <c r="O108">
        <v>5.9410000000000001E-3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1200</v>
      </c>
      <c r="D109" t="s">
        <v>1</v>
      </c>
      <c r="E109">
        <v>0</v>
      </c>
      <c r="F109">
        <v>0</v>
      </c>
      <c r="G109" t="s">
        <v>2</v>
      </c>
      <c r="H109">
        <v>693.36357899999996</v>
      </c>
      <c r="I109">
        <v>0.155668</v>
      </c>
      <c r="J109" t="s">
        <v>3</v>
      </c>
      <c r="K109">
        <v>684.74834999999996</v>
      </c>
      <c r="L109">
        <v>1.967E-2</v>
      </c>
      <c r="M109" t="s">
        <v>4</v>
      </c>
      <c r="N109">
        <v>206.486335</v>
      </c>
      <c r="O109">
        <v>6.0000000000000001E-3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1350</v>
      </c>
      <c r="D110" t="s">
        <v>1</v>
      </c>
      <c r="E110">
        <v>0</v>
      </c>
      <c r="F110">
        <v>0</v>
      </c>
      <c r="G110" t="s">
        <v>2</v>
      </c>
      <c r="H110">
        <v>780.00232400000004</v>
      </c>
      <c r="I110">
        <v>0.20056099999999999</v>
      </c>
      <c r="J110" t="s">
        <v>3</v>
      </c>
      <c r="K110">
        <v>770.29019000000005</v>
      </c>
      <c r="L110">
        <v>1.9904000000000002E-2</v>
      </c>
      <c r="M110" t="s">
        <v>4</v>
      </c>
      <c r="N110">
        <v>232.263936</v>
      </c>
      <c r="O110">
        <v>6.2199999999999998E-3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1500</v>
      </c>
      <c r="D111" t="s">
        <v>1</v>
      </c>
      <c r="E111">
        <v>0</v>
      </c>
      <c r="F111">
        <v>0</v>
      </c>
      <c r="G111" t="s">
        <v>2</v>
      </c>
      <c r="H111">
        <v>866.62890500000003</v>
      </c>
      <c r="I111">
        <v>0.24492900000000001</v>
      </c>
      <c r="J111" t="s">
        <v>3</v>
      </c>
      <c r="K111">
        <v>855.829026</v>
      </c>
      <c r="L111">
        <v>2.1309999999999999E-2</v>
      </c>
      <c r="M111" t="s">
        <v>4</v>
      </c>
      <c r="N111">
        <v>258.04279400000001</v>
      </c>
      <c r="O111">
        <v>6.6990000000000001E-3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1650</v>
      </c>
      <c r="D112" t="s">
        <v>1</v>
      </c>
      <c r="E112">
        <v>0</v>
      </c>
      <c r="F112">
        <v>0</v>
      </c>
      <c r="G112" t="s">
        <v>2</v>
      </c>
      <c r="H112">
        <v>953.24122699999998</v>
      </c>
      <c r="I112">
        <v>0.27790399999999998</v>
      </c>
      <c r="J112" t="s">
        <v>3</v>
      </c>
      <c r="K112">
        <v>941.36669800000004</v>
      </c>
      <c r="L112">
        <v>2.1517999999999999E-2</v>
      </c>
      <c r="M112" t="s">
        <v>4</v>
      </c>
      <c r="N112">
        <v>283.81989299999998</v>
      </c>
      <c r="O112">
        <v>7.1269999999999997E-3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1800</v>
      </c>
      <c r="D113" t="s">
        <v>1</v>
      </c>
      <c r="E113">
        <v>0</v>
      </c>
      <c r="F113">
        <v>0</v>
      </c>
      <c r="G113" t="s">
        <v>2</v>
      </c>
      <c r="H113">
        <v>1039.854053</v>
      </c>
      <c r="I113">
        <v>0.31302799999999997</v>
      </c>
      <c r="J113" t="s">
        <v>3</v>
      </c>
      <c r="K113">
        <v>1026.903777</v>
      </c>
      <c r="L113">
        <v>2.2162000000000001E-2</v>
      </c>
      <c r="M113" t="s">
        <v>4</v>
      </c>
      <c r="N113">
        <v>309.59902799999998</v>
      </c>
      <c r="O113">
        <v>7.3959999999999998E-3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1950</v>
      </c>
      <c r="D114" t="s">
        <v>1</v>
      </c>
      <c r="E114">
        <v>0</v>
      </c>
      <c r="F114">
        <v>0</v>
      </c>
      <c r="G114" t="s">
        <v>2</v>
      </c>
      <c r="H114">
        <v>1126.4610379999999</v>
      </c>
      <c r="I114">
        <v>0.353215</v>
      </c>
      <c r="J114" t="s">
        <v>3</v>
      </c>
      <c r="K114">
        <v>1112.4341240000001</v>
      </c>
      <c r="L114">
        <v>2.3614E-2</v>
      </c>
      <c r="M114" t="s">
        <v>4</v>
      </c>
      <c r="N114">
        <v>335.37708400000002</v>
      </c>
      <c r="O114">
        <v>7.7580000000000001E-3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2100</v>
      </c>
      <c r="D115" t="s">
        <v>1</v>
      </c>
      <c r="E115">
        <v>0</v>
      </c>
      <c r="F115">
        <v>0</v>
      </c>
      <c r="G115" t="s">
        <v>2</v>
      </c>
      <c r="H115">
        <v>1213.0649539999999</v>
      </c>
      <c r="I115">
        <v>0.39624100000000001</v>
      </c>
      <c r="J115" t="s">
        <v>3</v>
      </c>
      <c r="K115">
        <v>1197.963428</v>
      </c>
      <c r="L115">
        <v>2.5082E-2</v>
      </c>
      <c r="M115" t="s">
        <v>4</v>
      </c>
      <c r="N115">
        <v>361.15600599999999</v>
      </c>
      <c r="O115">
        <v>8.2710000000000006E-3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2250</v>
      </c>
      <c r="D116" t="s">
        <v>1</v>
      </c>
      <c r="E116">
        <v>0</v>
      </c>
      <c r="F116">
        <v>0</v>
      </c>
      <c r="G116" t="s">
        <v>2</v>
      </c>
      <c r="H116">
        <v>1299.6876830000001</v>
      </c>
      <c r="I116">
        <v>0.45668500000000001</v>
      </c>
      <c r="J116" t="s">
        <v>3</v>
      </c>
      <c r="K116">
        <v>1283.495488</v>
      </c>
      <c r="L116">
        <v>2.5610000000000001E-2</v>
      </c>
      <c r="M116" t="s">
        <v>4</v>
      </c>
      <c r="N116">
        <v>386.93604099999999</v>
      </c>
      <c r="O116">
        <v>8.3040000000000006E-3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2400</v>
      </c>
      <c r="D117" t="s">
        <v>1</v>
      </c>
      <c r="E117">
        <v>0</v>
      </c>
      <c r="F117">
        <v>0</v>
      </c>
      <c r="G117" t="s">
        <v>2</v>
      </c>
      <c r="H117">
        <v>1386.294746</v>
      </c>
      <c r="I117">
        <v>0.49781300000000001</v>
      </c>
      <c r="J117" t="s">
        <v>3</v>
      </c>
      <c r="K117">
        <v>1369.0255420000001</v>
      </c>
      <c r="L117">
        <v>2.6720000000000001E-2</v>
      </c>
      <c r="M117" t="s">
        <v>4</v>
      </c>
      <c r="N117">
        <v>412.71601600000002</v>
      </c>
      <c r="O117">
        <v>8.5620000000000002E-3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2550</v>
      </c>
      <c r="D118" t="s">
        <v>1</v>
      </c>
      <c r="E118">
        <v>0</v>
      </c>
      <c r="F118">
        <v>0</v>
      </c>
      <c r="G118" t="s">
        <v>2</v>
      </c>
      <c r="H118">
        <v>1472.889465</v>
      </c>
      <c r="I118">
        <v>0.52744199999999997</v>
      </c>
      <c r="J118" t="s">
        <v>3</v>
      </c>
      <c r="K118">
        <v>1454.55269</v>
      </c>
      <c r="L118">
        <v>2.7417E-2</v>
      </c>
      <c r="M118" t="s">
        <v>4</v>
      </c>
      <c r="N118">
        <v>438.49357800000001</v>
      </c>
      <c r="O118">
        <v>8.574E-3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2700</v>
      </c>
      <c r="D119" t="s">
        <v>1</v>
      </c>
      <c r="E119">
        <v>0</v>
      </c>
      <c r="F119">
        <v>0</v>
      </c>
      <c r="G119" t="s">
        <v>2</v>
      </c>
      <c r="H119">
        <v>1559.484717</v>
      </c>
      <c r="I119">
        <v>0.56792699999999996</v>
      </c>
      <c r="J119" t="s">
        <v>3</v>
      </c>
      <c r="K119">
        <v>1540.079729</v>
      </c>
      <c r="L119">
        <v>2.9116E-2</v>
      </c>
      <c r="M119" t="s">
        <v>4</v>
      </c>
      <c r="N119">
        <v>464.27081399999997</v>
      </c>
      <c r="O119">
        <v>8.9499999999999996E-3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2850</v>
      </c>
      <c r="D120" t="s">
        <v>1</v>
      </c>
      <c r="E120">
        <v>0</v>
      </c>
      <c r="F120">
        <v>0</v>
      </c>
      <c r="G120" t="s">
        <v>2</v>
      </c>
      <c r="H120">
        <v>1646.080234</v>
      </c>
      <c r="I120">
        <v>0.59862300000000002</v>
      </c>
      <c r="J120" t="s">
        <v>3</v>
      </c>
      <c r="K120">
        <v>1625.6092550000001</v>
      </c>
      <c r="L120">
        <v>3.0897000000000001E-2</v>
      </c>
      <c r="M120" t="s">
        <v>4</v>
      </c>
      <c r="N120">
        <v>490.05061999999998</v>
      </c>
      <c r="O120">
        <v>9.1229999999999992E-3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3000</v>
      </c>
      <c r="D121" t="s">
        <v>1</v>
      </c>
      <c r="E121">
        <v>0</v>
      </c>
      <c r="F121">
        <v>0</v>
      </c>
      <c r="G121" t="s">
        <v>2</v>
      </c>
      <c r="H121">
        <v>1732.6806839999999</v>
      </c>
      <c r="I121">
        <v>0.64156199999999997</v>
      </c>
      <c r="J121" t="s">
        <v>3</v>
      </c>
      <c r="K121">
        <v>1711.1385600000001</v>
      </c>
      <c r="L121">
        <v>3.381E-2</v>
      </c>
      <c r="M121" t="s">
        <v>4</v>
      </c>
      <c r="N121">
        <v>515.83088399999997</v>
      </c>
      <c r="O121">
        <v>9.5519999999999997E-3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150</v>
      </c>
      <c r="D122" t="s">
        <v>1</v>
      </c>
      <c r="E122">
        <v>0</v>
      </c>
      <c r="F122">
        <v>0</v>
      </c>
      <c r="G122" t="s">
        <v>2</v>
      </c>
      <c r="H122">
        <v>443.20986599999998</v>
      </c>
      <c r="I122">
        <v>246.89369300000001</v>
      </c>
      <c r="J122" t="s">
        <v>3</v>
      </c>
      <c r="K122">
        <v>439.60062599999998</v>
      </c>
      <c r="L122">
        <v>239.67198099999999</v>
      </c>
      <c r="M122" t="s">
        <v>4</v>
      </c>
      <c r="N122">
        <v>286.83195799999999</v>
      </c>
      <c r="O122">
        <v>200.314785</v>
      </c>
      <c r="P122" t="s">
        <v>5</v>
      </c>
      <c r="Q122">
        <v>3.762794</v>
      </c>
      <c r="R122">
        <v>7.0616999999999999E-2</v>
      </c>
      <c r="S122" t="s">
        <v>6</v>
      </c>
      <c r="T122">
        <v>112.647504</v>
      </c>
      <c r="U122">
        <v>1.99E-3</v>
      </c>
      <c r="V122" t="s">
        <v>7</v>
      </c>
      <c r="W122">
        <v>0.61483100000000002</v>
      </c>
      <c r="X122">
        <v>1.652E-3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7.4039999999999995E-2</v>
      </c>
      <c r="AG122">
        <v>1.2999999999999999E-4</v>
      </c>
      <c r="AH122" t="s">
        <v>11</v>
      </c>
      <c r="AI122">
        <v>0.93096999999999996</v>
      </c>
      <c r="AJ122">
        <v>4.3999999999999999E-5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300</v>
      </c>
      <c r="D123" t="s">
        <v>1</v>
      </c>
      <c r="E123">
        <v>0</v>
      </c>
      <c r="F123">
        <v>0</v>
      </c>
      <c r="G123" t="s">
        <v>2</v>
      </c>
      <c r="H123">
        <v>882.63692300000002</v>
      </c>
      <c r="I123">
        <v>444.86577699999998</v>
      </c>
      <c r="J123" t="s">
        <v>3</v>
      </c>
      <c r="K123">
        <v>875.46657800000003</v>
      </c>
      <c r="L123">
        <v>431.72085199999998</v>
      </c>
      <c r="M123" t="s">
        <v>4</v>
      </c>
      <c r="N123">
        <v>570.510313</v>
      </c>
      <c r="O123">
        <v>360.97212999999999</v>
      </c>
      <c r="P123" t="s">
        <v>5</v>
      </c>
      <c r="Q123">
        <v>7.4738819999999997</v>
      </c>
      <c r="R123">
        <v>0.124666</v>
      </c>
      <c r="S123" t="s">
        <v>6</v>
      </c>
      <c r="T123">
        <v>225.23360299999999</v>
      </c>
      <c r="U123">
        <v>3.3189999999999999E-3</v>
      </c>
      <c r="V123" t="s">
        <v>7</v>
      </c>
      <c r="W123">
        <v>1.2176039999999999</v>
      </c>
      <c r="X123">
        <v>2.8300000000000001E-3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6.8232000000000001E-2</v>
      </c>
      <c r="AG123">
        <v>1.4999999999999999E-4</v>
      </c>
      <c r="AH123" t="s">
        <v>11</v>
      </c>
      <c r="AI123">
        <v>0.93435900000000005</v>
      </c>
      <c r="AJ123">
        <v>7.1000000000000005E-5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450</v>
      </c>
      <c r="D124" t="s">
        <v>1</v>
      </c>
      <c r="E124">
        <v>0</v>
      </c>
      <c r="F124">
        <v>0</v>
      </c>
      <c r="G124" t="s">
        <v>2</v>
      </c>
      <c r="H124">
        <v>1322.3258229999999</v>
      </c>
      <c r="I124">
        <v>1006.481509</v>
      </c>
      <c r="J124" t="s">
        <v>3</v>
      </c>
      <c r="K124">
        <v>1311.6211470000001</v>
      </c>
      <c r="L124">
        <v>983.70826999999997</v>
      </c>
      <c r="M124" t="s">
        <v>4</v>
      </c>
      <c r="N124">
        <v>854.24023299999999</v>
      </c>
      <c r="O124">
        <v>793.05953299999999</v>
      </c>
      <c r="P124" t="s">
        <v>5</v>
      </c>
      <c r="Q124">
        <v>11.159376999999999</v>
      </c>
      <c r="R124">
        <v>0.189355</v>
      </c>
      <c r="S124" t="s">
        <v>6</v>
      </c>
      <c r="T124">
        <v>337.87806499999999</v>
      </c>
      <c r="U124">
        <v>3.1216000000000001E-2</v>
      </c>
      <c r="V124" t="s">
        <v>7</v>
      </c>
      <c r="W124">
        <v>1.820614</v>
      </c>
      <c r="X124">
        <v>8.8850000000000005E-3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6.3900999999999999E-2</v>
      </c>
      <c r="AG124">
        <v>1.07E-4</v>
      </c>
      <c r="AH124" t="s">
        <v>11</v>
      </c>
      <c r="AI124">
        <v>0.93547499999999995</v>
      </c>
      <c r="AJ124">
        <v>7.7000000000000001E-5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600</v>
      </c>
      <c r="D125" t="s">
        <v>1</v>
      </c>
      <c r="E125">
        <v>0</v>
      </c>
      <c r="F125">
        <v>0</v>
      </c>
      <c r="G125" t="s">
        <v>2</v>
      </c>
      <c r="H125">
        <v>1763.6795259999999</v>
      </c>
      <c r="I125">
        <v>1851.5170900000001</v>
      </c>
      <c r="J125" t="s">
        <v>3</v>
      </c>
      <c r="K125">
        <v>1749.3935280000001</v>
      </c>
      <c r="L125">
        <v>1811.316008</v>
      </c>
      <c r="M125" t="s">
        <v>4</v>
      </c>
      <c r="N125">
        <v>1139.8256590000001</v>
      </c>
      <c r="O125">
        <v>1476.5525720000001</v>
      </c>
      <c r="P125" t="s">
        <v>5</v>
      </c>
      <c r="Q125">
        <v>14.892293</v>
      </c>
      <c r="R125">
        <v>0.30602200000000002</v>
      </c>
      <c r="S125" t="s">
        <v>6</v>
      </c>
      <c r="T125">
        <v>450.49904199999997</v>
      </c>
      <c r="U125">
        <v>3.9979000000000001E-2</v>
      </c>
      <c r="V125" t="s">
        <v>7</v>
      </c>
      <c r="W125">
        <v>2.4274830000000001</v>
      </c>
      <c r="X125">
        <v>1.5578E-2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6.1573999999999997E-2</v>
      </c>
      <c r="AG125">
        <v>9.2E-5</v>
      </c>
      <c r="AH125" t="s">
        <v>11</v>
      </c>
      <c r="AI125">
        <v>0.93732499999999996</v>
      </c>
      <c r="AJ125">
        <v>1.02E-4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750</v>
      </c>
      <c r="D126" t="s">
        <v>1</v>
      </c>
      <c r="E126">
        <v>0</v>
      </c>
      <c r="F126">
        <v>0</v>
      </c>
      <c r="G126" t="s">
        <v>2</v>
      </c>
      <c r="H126">
        <v>2203.3232469999998</v>
      </c>
      <c r="I126">
        <v>2387.4335809999998</v>
      </c>
      <c r="J126" t="s">
        <v>3</v>
      </c>
      <c r="K126">
        <v>2185.4821830000001</v>
      </c>
      <c r="L126">
        <v>2336.1850690000001</v>
      </c>
      <c r="M126" t="s">
        <v>4</v>
      </c>
      <c r="N126">
        <v>1423.8284470000001</v>
      </c>
      <c r="O126">
        <v>1904.0436460000001</v>
      </c>
      <c r="P126" t="s">
        <v>5</v>
      </c>
      <c r="Q126">
        <v>18.599917999999999</v>
      </c>
      <c r="R126">
        <v>0.38229200000000002</v>
      </c>
      <c r="S126" t="s">
        <v>6</v>
      </c>
      <c r="T126">
        <v>563.143463</v>
      </c>
      <c r="U126">
        <v>4.7577000000000001E-2</v>
      </c>
      <c r="V126" t="s">
        <v>7</v>
      </c>
      <c r="W126">
        <v>3.0289190000000001</v>
      </c>
      <c r="X126">
        <v>1.9956000000000002E-2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5.9024E-2</v>
      </c>
      <c r="AG126">
        <v>5.1999999999999997E-5</v>
      </c>
      <c r="AH126" t="s">
        <v>11</v>
      </c>
      <c r="AI126">
        <v>0.93826600000000004</v>
      </c>
      <c r="AJ126">
        <v>1.11E-4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900</v>
      </c>
      <c r="D127" t="s">
        <v>1</v>
      </c>
      <c r="E127">
        <v>0</v>
      </c>
      <c r="F127">
        <v>0</v>
      </c>
      <c r="G127" t="s">
        <v>2</v>
      </c>
      <c r="H127">
        <v>2644.315889</v>
      </c>
      <c r="I127">
        <v>3449.1587789999999</v>
      </c>
      <c r="J127" t="s">
        <v>3</v>
      </c>
      <c r="K127">
        <v>2622.8943989999998</v>
      </c>
      <c r="L127">
        <v>3374.6096670000002</v>
      </c>
      <c r="M127" t="s">
        <v>4</v>
      </c>
      <c r="N127">
        <v>1709.0863380000001</v>
      </c>
      <c r="O127">
        <v>2765.129375</v>
      </c>
      <c r="P127" t="s">
        <v>5</v>
      </c>
      <c r="Q127">
        <v>22.334115000000001</v>
      </c>
      <c r="R127">
        <v>0.54871099999999995</v>
      </c>
      <c r="S127" t="s">
        <v>6</v>
      </c>
      <c r="T127">
        <v>675.78850599999998</v>
      </c>
      <c r="U127">
        <v>6.3905000000000003E-2</v>
      </c>
      <c r="V127" t="s">
        <v>7</v>
      </c>
      <c r="W127">
        <v>3.6312099999999998</v>
      </c>
      <c r="X127">
        <v>3.0904999999999998E-2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5.8039E-2</v>
      </c>
      <c r="AG127">
        <v>3.6999999999999998E-5</v>
      </c>
      <c r="AH127" t="s">
        <v>11</v>
      </c>
      <c r="AI127">
        <v>0.94002200000000002</v>
      </c>
      <c r="AJ127">
        <v>1.2400000000000001E-4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1050</v>
      </c>
      <c r="D128" t="s">
        <v>1</v>
      </c>
      <c r="E128">
        <v>0</v>
      </c>
      <c r="F128">
        <v>0</v>
      </c>
      <c r="G128" t="s">
        <v>2</v>
      </c>
      <c r="H128">
        <v>3090.6825199999998</v>
      </c>
      <c r="I128">
        <v>6000.733365</v>
      </c>
      <c r="J128" t="s">
        <v>3</v>
      </c>
      <c r="K128">
        <v>3065.6461039999999</v>
      </c>
      <c r="L128">
        <v>5891.1705009999996</v>
      </c>
      <c r="M128" t="s">
        <v>4</v>
      </c>
      <c r="N128">
        <v>1999.1084249999999</v>
      </c>
      <c r="O128">
        <v>4799.4070709999996</v>
      </c>
      <c r="P128" t="s">
        <v>5</v>
      </c>
      <c r="Q128">
        <v>26.109238000000001</v>
      </c>
      <c r="R128">
        <v>0.75219499999999995</v>
      </c>
      <c r="S128" t="s">
        <v>6</v>
      </c>
      <c r="T128">
        <v>788.45991300000003</v>
      </c>
      <c r="U128">
        <v>0.10666</v>
      </c>
      <c r="V128" t="s">
        <v>7</v>
      </c>
      <c r="W128">
        <v>4.2543850000000001</v>
      </c>
      <c r="X128">
        <v>6.5088999999999994E-2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5.7390999999999998E-2</v>
      </c>
      <c r="AG128">
        <v>3.6000000000000001E-5</v>
      </c>
      <c r="AH128" t="s">
        <v>11</v>
      </c>
      <c r="AI128">
        <v>0.94032700000000002</v>
      </c>
      <c r="AJ128">
        <v>1.2400000000000001E-4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1200</v>
      </c>
      <c r="D129" t="s">
        <v>1</v>
      </c>
      <c r="E129">
        <v>0</v>
      </c>
      <c r="F129">
        <v>0</v>
      </c>
      <c r="G129" t="s">
        <v>2</v>
      </c>
      <c r="H129">
        <v>3535.3847310000001</v>
      </c>
      <c r="I129">
        <v>7931.9324230000002</v>
      </c>
      <c r="J129" t="s">
        <v>3</v>
      </c>
      <c r="K129">
        <v>3506.7783250000002</v>
      </c>
      <c r="L129">
        <v>7799.264795</v>
      </c>
      <c r="M129" t="s">
        <v>4</v>
      </c>
      <c r="N129">
        <v>2287.4660009999998</v>
      </c>
      <c r="O129">
        <v>6305.3644469999999</v>
      </c>
      <c r="P129" t="s">
        <v>5</v>
      </c>
      <c r="Q129">
        <v>29.833227000000001</v>
      </c>
      <c r="R129">
        <v>0.86034500000000003</v>
      </c>
      <c r="S129" t="s">
        <v>6</v>
      </c>
      <c r="T129">
        <v>901.14012500000001</v>
      </c>
      <c r="U129">
        <v>0.13794400000000001</v>
      </c>
      <c r="V129" t="s">
        <v>7</v>
      </c>
      <c r="W129">
        <v>4.8646669999999999</v>
      </c>
      <c r="X129">
        <v>8.4783999999999998E-2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5.6215000000000001E-2</v>
      </c>
      <c r="AG129">
        <v>1.5999999999999999E-5</v>
      </c>
      <c r="AH129" t="s">
        <v>11</v>
      </c>
      <c r="AI129">
        <v>0.94121600000000005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1350</v>
      </c>
      <c r="D130" t="s">
        <v>1</v>
      </c>
      <c r="E130">
        <v>0</v>
      </c>
      <c r="F130">
        <v>0</v>
      </c>
      <c r="G130" t="s">
        <v>2</v>
      </c>
      <c r="H130">
        <v>3978.8256590000001</v>
      </c>
      <c r="I130">
        <v>10632.471722</v>
      </c>
      <c r="J130" t="s">
        <v>3</v>
      </c>
      <c r="K130">
        <v>3946.6119039999999</v>
      </c>
      <c r="L130">
        <v>10446.340099999999</v>
      </c>
      <c r="M130" t="s">
        <v>4</v>
      </c>
      <c r="N130">
        <v>2574.7115920000001</v>
      </c>
      <c r="O130">
        <v>8534.9856560000007</v>
      </c>
      <c r="P130" t="s">
        <v>5</v>
      </c>
      <c r="Q130">
        <v>33.590707999999999</v>
      </c>
      <c r="R130">
        <v>1.170849</v>
      </c>
      <c r="S130" t="s">
        <v>6</v>
      </c>
      <c r="T130">
        <v>1013.818844</v>
      </c>
      <c r="U130">
        <v>0.16591900000000001</v>
      </c>
      <c r="V130" t="s">
        <v>7</v>
      </c>
      <c r="W130">
        <v>5.4711230000000004</v>
      </c>
      <c r="X130">
        <v>0.105563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5.57E-2</v>
      </c>
      <c r="AG130">
        <v>1.5999999999999999E-5</v>
      </c>
      <c r="AH130" t="s">
        <v>11</v>
      </c>
      <c r="AI130">
        <v>0.94121900000000003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1500</v>
      </c>
      <c r="D131" t="s">
        <v>1</v>
      </c>
      <c r="E131">
        <v>0</v>
      </c>
      <c r="F131">
        <v>0</v>
      </c>
      <c r="G131" t="s">
        <v>2</v>
      </c>
      <c r="H131">
        <v>4418.7555469999998</v>
      </c>
      <c r="I131">
        <v>10564.393306</v>
      </c>
      <c r="J131" t="s">
        <v>3</v>
      </c>
      <c r="K131">
        <v>4382.9833399999998</v>
      </c>
      <c r="L131">
        <v>10379.532576</v>
      </c>
      <c r="M131" t="s">
        <v>4</v>
      </c>
      <c r="N131">
        <v>2858.8252050000001</v>
      </c>
      <c r="O131">
        <v>8527.1408649999994</v>
      </c>
      <c r="P131" t="s">
        <v>5</v>
      </c>
      <c r="Q131">
        <v>37.302380999999997</v>
      </c>
      <c r="R131">
        <v>1.205551</v>
      </c>
      <c r="S131" t="s">
        <v>6</v>
      </c>
      <c r="T131">
        <v>1126.511221</v>
      </c>
      <c r="U131">
        <v>0.17130500000000001</v>
      </c>
      <c r="V131" t="s">
        <v>7</v>
      </c>
      <c r="W131">
        <v>6.0699820000000004</v>
      </c>
      <c r="X131">
        <v>0.107378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5.5268999999999999E-2</v>
      </c>
      <c r="AG131">
        <v>2.0999999999999999E-5</v>
      </c>
      <c r="AH131" t="s">
        <v>11</v>
      </c>
      <c r="AI131">
        <v>0.94166000000000005</v>
      </c>
      <c r="AJ131">
        <v>1.2799999999999999E-4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1650</v>
      </c>
      <c r="D132" t="s">
        <v>1</v>
      </c>
      <c r="E132">
        <v>0</v>
      </c>
      <c r="F132">
        <v>0</v>
      </c>
      <c r="G132" t="s">
        <v>2</v>
      </c>
      <c r="H132">
        <v>4862.3276660000001</v>
      </c>
      <c r="I132">
        <v>10659.393816</v>
      </c>
      <c r="J132" t="s">
        <v>3</v>
      </c>
      <c r="K132">
        <v>4822.9449020000002</v>
      </c>
      <c r="L132">
        <v>10472.223556999999</v>
      </c>
      <c r="M132" t="s">
        <v>4</v>
      </c>
      <c r="N132">
        <v>3146.4013530000002</v>
      </c>
      <c r="O132">
        <v>8657.7020460000003</v>
      </c>
      <c r="P132" t="s">
        <v>5</v>
      </c>
      <c r="Q132">
        <v>41.063592999999997</v>
      </c>
      <c r="R132">
        <v>1.2488600000000001</v>
      </c>
      <c r="S132" t="s">
        <v>6</v>
      </c>
      <c r="T132">
        <v>1239.194236</v>
      </c>
      <c r="U132">
        <v>0.17568</v>
      </c>
      <c r="V132" t="s">
        <v>7</v>
      </c>
      <c r="W132">
        <v>6.6753270000000002</v>
      </c>
      <c r="X132">
        <v>0.110611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5.5105000000000001E-2</v>
      </c>
      <c r="AG132">
        <v>2.0999999999999999E-5</v>
      </c>
      <c r="AH132" t="s">
        <v>11</v>
      </c>
      <c r="AI132">
        <v>0.94188099999999997</v>
      </c>
      <c r="AJ132">
        <v>1.3300000000000001E-4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1800</v>
      </c>
      <c r="D133" t="s">
        <v>1</v>
      </c>
      <c r="E133">
        <v>0</v>
      </c>
      <c r="F133">
        <v>0</v>
      </c>
      <c r="G133" t="s">
        <v>2</v>
      </c>
      <c r="H133">
        <v>5304.1791990000002</v>
      </c>
      <c r="I133">
        <v>11020.506821999999</v>
      </c>
      <c r="J133" t="s">
        <v>3</v>
      </c>
      <c r="K133">
        <v>5261.2438279999997</v>
      </c>
      <c r="L133">
        <v>10829.865979</v>
      </c>
      <c r="M133" t="s">
        <v>4</v>
      </c>
      <c r="N133">
        <v>3432.1738570000002</v>
      </c>
      <c r="O133">
        <v>9006.8027230000007</v>
      </c>
      <c r="P133" t="s">
        <v>5</v>
      </c>
      <c r="Q133">
        <v>44.768687999999997</v>
      </c>
      <c r="R133">
        <v>1.2758389999999999</v>
      </c>
      <c r="S133" t="s">
        <v>6</v>
      </c>
      <c r="T133">
        <v>1351.9016670000001</v>
      </c>
      <c r="U133">
        <v>0.17532900000000001</v>
      </c>
      <c r="V133" t="s">
        <v>7</v>
      </c>
      <c r="W133">
        <v>7.2795040000000002</v>
      </c>
      <c r="X133">
        <v>0.114736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5.457E-2</v>
      </c>
      <c r="AG133">
        <v>1.2999999999999999E-5</v>
      </c>
      <c r="AH133" t="s">
        <v>11</v>
      </c>
      <c r="AI133">
        <v>0.94192399999999998</v>
      </c>
      <c r="AJ133">
        <v>1.34E-4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1950</v>
      </c>
      <c r="D134" t="s">
        <v>1</v>
      </c>
      <c r="E134">
        <v>0</v>
      </c>
      <c r="F134">
        <v>0</v>
      </c>
      <c r="G134" t="s">
        <v>2</v>
      </c>
      <c r="H134">
        <v>5749.0962010000003</v>
      </c>
      <c r="I134">
        <v>11790.115249</v>
      </c>
      <c r="J134" t="s">
        <v>3</v>
      </c>
      <c r="K134">
        <v>5702.5539749999998</v>
      </c>
      <c r="L134">
        <v>11592.023864999999</v>
      </c>
      <c r="M134" t="s">
        <v>4</v>
      </c>
      <c r="N134">
        <v>3720.6521440000001</v>
      </c>
      <c r="O134">
        <v>9675.0431599999993</v>
      </c>
      <c r="P134" t="s">
        <v>5</v>
      </c>
      <c r="Q134">
        <v>48.528694000000002</v>
      </c>
      <c r="R134">
        <v>1.328721</v>
      </c>
      <c r="S134" t="s">
        <v>6</v>
      </c>
      <c r="T134">
        <v>1464.627888</v>
      </c>
      <c r="U134">
        <v>0.21096100000000001</v>
      </c>
      <c r="V134" t="s">
        <v>7</v>
      </c>
      <c r="W134">
        <v>7.8892160000000002</v>
      </c>
      <c r="X134">
        <v>0.123178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5.4195E-2</v>
      </c>
      <c r="AG134">
        <v>2.0000000000000002E-5</v>
      </c>
      <c r="AH134" t="s">
        <v>11</v>
      </c>
      <c r="AI134">
        <v>0.94235199999999997</v>
      </c>
      <c r="AJ134">
        <v>1.34E-4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2100</v>
      </c>
      <c r="D135" t="s">
        <v>1</v>
      </c>
      <c r="E135">
        <v>0</v>
      </c>
      <c r="F135">
        <v>0</v>
      </c>
      <c r="G135" t="s">
        <v>2</v>
      </c>
      <c r="H135">
        <v>6194.182178</v>
      </c>
      <c r="I135">
        <v>12681.044379000001</v>
      </c>
      <c r="J135" t="s">
        <v>3</v>
      </c>
      <c r="K135">
        <v>6144.0516209999996</v>
      </c>
      <c r="L135">
        <v>12482.712423000001</v>
      </c>
      <c r="M135" t="s">
        <v>4</v>
      </c>
      <c r="N135">
        <v>4009.354531</v>
      </c>
      <c r="O135">
        <v>10474.963884000001</v>
      </c>
      <c r="P135" t="s">
        <v>5</v>
      </c>
      <c r="Q135">
        <v>52.271040999999997</v>
      </c>
      <c r="R135">
        <v>1.2897670000000001</v>
      </c>
      <c r="S135" t="s">
        <v>6</v>
      </c>
      <c r="T135">
        <v>1577.3510719999999</v>
      </c>
      <c r="U135">
        <v>0.227987</v>
      </c>
      <c r="V135" t="s">
        <v>7</v>
      </c>
      <c r="W135">
        <v>8.4994800000000001</v>
      </c>
      <c r="X135">
        <v>0.132853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5.3954000000000002E-2</v>
      </c>
      <c r="AG135">
        <v>1.5999999999999999E-5</v>
      </c>
      <c r="AH135" t="s">
        <v>11</v>
      </c>
      <c r="AI135">
        <v>0.942886</v>
      </c>
      <c r="AJ135">
        <v>1.37E-4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2250</v>
      </c>
      <c r="D136" t="s">
        <v>1</v>
      </c>
      <c r="E136">
        <v>0</v>
      </c>
      <c r="F136">
        <v>0</v>
      </c>
      <c r="G136" t="s">
        <v>2</v>
      </c>
      <c r="H136">
        <v>6639.0337399999999</v>
      </c>
      <c r="I136">
        <v>13269.62996</v>
      </c>
      <c r="J136" t="s">
        <v>3</v>
      </c>
      <c r="K136">
        <v>6585.2783890000001</v>
      </c>
      <c r="L136">
        <v>13064.892306</v>
      </c>
      <c r="M136" t="s">
        <v>4</v>
      </c>
      <c r="N136">
        <v>4297.889561</v>
      </c>
      <c r="O136">
        <v>11035.109060999999</v>
      </c>
      <c r="P136" t="s">
        <v>5</v>
      </c>
      <c r="Q136">
        <v>56.047853000000003</v>
      </c>
      <c r="R136">
        <v>1.2944960000000001</v>
      </c>
      <c r="S136" t="s">
        <v>6</v>
      </c>
      <c r="T136">
        <v>1690.08248</v>
      </c>
      <c r="U136">
        <v>0.251135</v>
      </c>
      <c r="V136" t="s">
        <v>7</v>
      </c>
      <c r="W136">
        <v>9.1074420000000007</v>
      </c>
      <c r="X136">
        <v>0.13431000000000001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5.3766000000000001E-2</v>
      </c>
      <c r="AG136">
        <v>1.5E-5</v>
      </c>
      <c r="AH136" t="s">
        <v>11</v>
      </c>
      <c r="AI136">
        <v>0.944017</v>
      </c>
      <c r="AJ136">
        <v>1.3300000000000001E-4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2400</v>
      </c>
      <c r="D137" t="s">
        <v>1</v>
      </c>
      <c r="E137">
        <v>0</v>
      </c>
      <c r="F137">
        <v>0</v>
      </c>
      <c r="G137" t="s">
        <v>2</v>
      </c>
      <c r="H137">
        <v>7077.8991889999998</v>
      </c>
      <c r="I137">
        <v>13511.033685</v>
      </c>
      <c r="J137" t="s">
        <v>3</v>
      </c>
      <c r="K137">
        <v>7020.61877</v>
      </c>
      <c r="L137">
        <v>13314.268421999999</v>
      </c>
      <c r="M137" t="s">
        <v>4</v>
      </c>
      <c r="N137">
        <v>4580.866172</v>
      </c>
      <c r="O137">
        <v>11300.774278999999</v>
      </c>
      <c r="P137" t="s">
        <v>5</v>
      </c>
      <c r="Q137">
        <v>59.720243000000004</v>
      </c>
      <c r="R137">
        <v>1.2563629999999999</v>
      </c>
      <c r="S137" t="s">
        <v>6</v>
      </c>
      <c r="T137">
        <v>1802.8096780000001</v>
      </c>
      <c r="U137">
        <v>0.25325500000000001</v>
      </c>
      <c r="V137" t="s">
        <v>7</v>
      </c>
      <c r="W137">
        <v>9.7007300000000001</v>
      </c>
      <c r="X137">
        <v>0.13647100000000001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5.3765E-2</v>
      </c>
      <c r="AG137">
        <v>1.5E-5</v>
      </c>
      <c r="AH137" t="s">
        <v>11</v>
      </c>
      <c r="AI137">
        <v>0.944017</v>
      </c>
      <c r="AJ137">
        <v>1.3300000000000001E-4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2550</v>
      </c>
      <c r="D138" t="s">
        <v>1</v>
      </c>
      <c r="E138">
        <v>0</v>
      </c>
      <c r="F138">
        <v>0</v>
      </c>
      <c r="G138" t="s">
        <v>2</v>
      </c>
      <c r="H138">
        <v>7518.2267769999999</v>
      </c>
      <c r="I138">
        <v>14221.105452</v>
      </c>
      <c r="J138" t="s">
        <v>3</v>
      </c>
      <c r="K138">
        <v>7457.3988479999998</v>
      </c>
      <c r="L138">
        <v>14025.974049</v>
      </c>
      <c r="M138" t="s">
        <v>4</v>
      </c>
      <c r="N138">
        <v>4865.2996869999997</v>
      </c>
      <c r="O138">
        <v>11935.373503000001</v>
      </c>
      <c r="P138" t="s">
        <v>5</v>
      </c>
      <c r="Q138">
        <v>63.420392999999997</v>
      </c>
      <c r="R138">
        <v>1.2344630000000001</v>
      </c>
      <c r="S138" t="s">
        <v>6</v>
      </c>
      <c r="T138">
        <v>1915.5315310000001</v>
      </c>
      <c r="U138">
        <v>0.26316899999999999</v>
      </c>
      <c r="V138" t="s">
        <v>7</v>
      </c>
      <c r="W138">
        <v>10.297601</v>
      </c>
      <c r="X138">
        <v>0.140044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5.3095000000000003E-2</v>
      </c>
      <c r="AG138">
        <v>2.5000000000000001E-5</v>
      </c>
      <c r="AH138" t="s">
        <v>11</v>
      </c>
      <c r="AI138">
        <v>0.94570699999999996</v>
      </c>
      <c r="AJ138">
        <v>1.34E-4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2700</v>
      </c>
      <c r="D139" t="s">
        <v>1</v>
      </c>
      <c r="E139">
        <v>0</v>
      </c>
      <c r="F139">
        <v>0</v>
      </c>
      <c r="G139" t="s">
        <v>2</v>
      </c>
      <c r="H139">
        <v>7963.4523049999998</v>
      </c>
      <c r="I139">
        <v>18688.211759000002</v>
      </c>
      <c r="J139" t="s">
        <v>3</v>
      </c>
      <c r="K139">
        <v>7899.013535</v>
      </c>
      <c r="L139">
        <v>18427.845075000001</v>
      </c>
      <c r="M139" t="s">
        <v>4</v>
      </c>
      <c r="N139">
        <v>5154.2049120000001</v>
      </c>
      <c r="O139">
        <v>15615.541781</v>
      </c>
      <c r="P139" t="s">
        <v>5</v>
      </c>
      <c r="Q139">
        <v>67.187256000000005</v>
      </c>
      <c r="R139">
        <v>1.5167870000000001</v>
      </c>
      <c r="S139" t="s">
        <v>6</v>
      </c>
      <c r="T139">
        <v>2028.299951</v>
      </c>
      <c r="U139">
        <v>0.32860200000000001</v>
      </c>
      <c r="V139" t="s">
        <v>7</v>
      </c>
      <c r="W139">
        <v>10.913753</v>
      </c>
      <c r="X139">
        <v>0.187502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5.3080000000000002E-2</v>
      </c>
      <c r="AG139">
        <v>2.5000000000000001E-5</v>
      </c>
      <c r="AH139" t="s">
        <v>11</v>
      </c>
      <c r="AI139">
        <v>0.94612700000000005</v>
      </c>
      <c r="AJ139">
        <v>1.3200000000000001E-4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2850</v>
      </c>
      <c r="D140" t="s">
        <v>1</v>
      </c>
      <c r="E140">
        <v>0</v>
      </c>
      <c r="F140">
        <v>0</v>
      </c>
      <c r="G140" t="s">
        <v>2</v>
      </c>
      <c r="H140">
        <v>8405.0679490000002</v>
      </c>
      <c r="I140">
        <v>21616.324183000001</v>
      </c>
      <c r="J140" t="s">
        <v>3</v>
      </c>
      <c r="K140">
        <v>8337.0632710000009</v>
      </c>
      <c r="L140">
        <v>21311.863052000001</v>
      </c>
      <c r="M140" t="s">
        <v>4</v>
      </c>
      <c r="N140">
        <v>5439.6866410000002</v>
      </c>
      <c r="O140">
        <v>18049.675741999999</v>
      </c>
      <c r="P140" t="s">
        <v>5</v>
      </c>
      <c r="Q140">
        <v>70.905649999999994</v>
      </c>
      <c r="R140">
        <v>1.747331</v>
      </c>
      <c r="S140" t="s">
        <v>6</v>
      </c>
      <c r="T140">
        <v>2141.0627049999998</v>
      </c>
      <c r="U140">
        <v>0.38065300000000002</v>
      </c>
      <c r="V140" t="s">
        <v>7</v>
      </c>
      <c r="W140">
        <v>11.519698999999999</v>
      </c>
      <c r="X140">
        <v>0.217639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5.3071E-2</v>
      </c>
      <c r="AG140">
        <v>2.5000000000000001E-5</v>
      </c>
      <c r="AH140" t="s">
        <v>11</v>
      </c>
      <c r="AI140">
        <v>0.94718000000000002</v>
      </c>
      <c r="AJ140">
        <v>1.2799999999999999E-4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3000</v>
      </c>
      <c r="D141" t="s">
        <v>1</v>
      </c>
      <c r="E141">
        <v>0</v>
      </c>
      <c r="F141">
        <v>0</v>
      </c>
      <c r="G141" t="s">
        <v>2</v>
      </c>
      <c r="H141">
        <v>8844.5591989999994</v>
      </c>
      <c r="I141">
        <v>22950.985626999998</v>
      </c>
      <c r="J141" t="s">
        <v>3</v>
      </c>
      <c r="K141">
        <v>8773.0178130000004</v>
      </c>
      <c r="L141">
        <v>22640.917286</v>
      </c>
      <c r="M141" t="s">
        <v>4</v>
      </c>
      <c r="N141">
        <v>5723.3306929999999</v>
      </c>
      <c r="O141">
        <v>19101.932435999999</v>
      </c>
      <c r="P141" t="s">
        <v>5</v>
      </c>
      <c r="Q141">
        <v>74.592994000000004</v>
      </c>
      <c r="R141">
        <v>1.7309369999999999</v>
      </c>
      <c r="S141" t="s">
        <v>6</v>
      </c>
      <c r="T141">
        <v>2253.8188479999999</v>
      </c>
      <c r="U141">
        <v>0.40086500000000003</v>
      </c>
      <c r="V141" t="s">
        <v>7</v>
      </c>
      <c r="W141">
        <v>12.11957</v>
      </c>
      <c r="X141">
        <v>0.233377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5.3068999999999998E-2</v>
      </c>
      <c r="AG141">
        <v>2.5000000000000001E-5</v>
      </c>
      <c r="AH141" t="s">
        <v>11</v>
      </c>
      <c r="AI141">
        <v>0.94757000000000002</v>
      </c>
      <c r="AJ141">
        <v>1.3300000000000001E-4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150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300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450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600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750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900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1050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1200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1350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1500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1650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1800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1950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2100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2250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2400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2550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2700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2850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3000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150</v>
      </c>
      <c r="D162" t="s">
        <v>1</v>
      </c>
      <c r="E162">
        <v>0</v>
      </c>
      <c r="F162">
        <v>0</v>
      </c>
      <c r="G162" t="s">
        <v>2</v>
      </c>
      <c r="H162">
        <v>406.58342199999998</v>
      </c>
      <c r="I162">
        <v>966.99268900000004</v>
      </c>
      <c r="J162" t="s">
        <v>3</v>
      </c>
      <c r="K162">
        <v>402.88578899999999</v>
      </c>
      <c r="L162">
        <v>944.199524</v>
      </c>
      <c r="M162" t="s">
        <v>4</v>
      </c>
      <c r="N162">
        <v>292.507521</v>
      </c>
      <c r="O162">
        <v>794.03300200000001</v>
      </c>
      <c r="P162" t="s">
        <v>5</v>
      </c>
      <c r="Q162">
        <v>3.854711</v>
      </c>
      <c r="R162">
        <v>0.189083</v>
      </c>
      <c r="S162" t="s">
        <v>6</v>
      </c>
      <c r="T162">
        <v>70.039175</v>
      </c>
      <c r="U162">
        <v>3.189E-3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7.2076000000000001E-2</v>
      </c>
      <c r="AG162">
        <v>1.3899999999999999E-4</v>
      </c>
      <c r="AH162" t="s">
        <v>11</v>
      </c>
      <c r="AI162">
        <v>0.93071000000000004</v>
      </c>
      <c r="AJ162">
        <v>4.6E-5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300</v>
      </c>
      <c r="D163" t="s">
        <v>1</v>
      </c>
      <c r="E163">
        <v>0</v>
      </c>
      <c r="F163">
        <v>0</v>
      </c>
      <c r="G163" t="s">
        <v>2</v>
      </c>
      <c r="H163">
        <v>811.64880200000005</v>
      </c>
      <c r="I163">
        <v>3140.9432449999999</v>
      </c>
      <c r="J163" t="s">
        <v>3</v>
      </c>
      <c r="K163">
        <v>804.33221300000002</v>
      </c>
      <c r="L163">
        <v>3085.3991639999999</v>
      </c>
      <c r="M163" t="s">
        <v>4</v>
      </c>
      <c r="N163">
        <v>583.74940100000003</v>
      </c>
      <c r="O163">
        <v>2506.6604120000002</v>
      </c>
      <c r="P163" t="s">
        <v>5</v>
      </c>
      <c r="Q163">
        <v>7.6322549999999998</v>
      </c>
      <c r="R163">
        <v>0.40477999999999997</v>
      </c>
      <c r="S163" t="s">
        <v>6</v>
      </c>
      <c r="T163">
        <v>139.97719499999999</v>
      </c>
      <c r="U163">
        <v>1.3723000000000001E-2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6.5744999999999998E-2</v>
      </c>
      <c r="AG163">
        <v>1.63E-4</v>
      </c>
      <c r="AH163" t="s">
        <v>11</v>
      </c>
      <c r="AI163">
        <v>0.93332800000000005</v>
      </c>
      <c r="AJ163">
        <v>4.3999999999999999E-5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450</v>
      </c>
      <c r="D164" t="s">
        <v>1</v>
      </c>
      <c r="E164">
        <v>0</v>
      </c>
      <c r="F164">
        <v>0</v>
      </c>
      <c r="G164" t="s">
        <v>2</v>
      </c>
      <c r="H164">
        <v>1216.387158</v>
      </c>
      <c r="I164">
        <v>6680.9649669999999</v>
      </c>
      <c r="J164" t="s">
        <v>3</v>
      </c>
      <c r="K164">
        <v>1205.4339359999999</v>
      </c>
      <c r="L164">
        <v>6570.9143860000004</v>
      </c>
      <c r="M164" t="s">
        <v>4</v>
      </c>
      <c r="N164">
        <v>874.55372999999997</v>
      </c>
      <c r="O164">
        <v>5289.8156129999998</v>
      </c>
      <c r="P164" t="s">
        <v>5</v>
      </c>
      <c r="Q164">
        <v>11.425557</v>
      </c>
      <c r="R164">
        <v>0.69605799999999995</v>
      </c>
      <c r="S164" t="s">
        <v>6</v>
      </c>
      <c r="T164">
        <v>209.92579599999999</v>
      </c>
      <c r="U164">
        <v>3.3688999999999997E-2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6.2257E-2</v>
      </c>
      <c r="AG164">
        <v>1.22E-4</v>
      </c>
      <c r="AH164" t="s">
        <v>11</v>
      </c>
      <c r="AI164">
        <v>0.93470699999999995</v>
      </c>
      <c r="AJ164">
        <v>5.8E-5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600</v>
      </c>
      <c r="D165" t="s">
        <v>1</v>
      </c>
      <c r="E165">
        <v>0</v>
      </c>
      <c r="F165">
        <v>0</v>
      </c>
      <c r="G165" t="s">
        <v>2</v>
      </c>
      <c r="H165">
        <v>1620.9668160000001</v>
      </c>
      <c r="I165">
        <v>9662.7720179999997</v>
      </c>
      <c r="J165" t="s">
        <v>3</v>
      </c>
      <c r="K165">
        <v>1606.32564</v>
      </c>
      <c r="L165">
        <v>9479.3755889999993</v>
      </c>
      <c r="M165" t="s">
        <v>4</v>
      </c>
      <c r="N165">
        <v>1165.3363380000001</v>
      </c>
      <c r="O165">
        <v>7691.3149899999999</v>
      </c>
      <c r="P165" t="s">
        <v>5</v>
      </c>
      <c r="Q165">
        <v>15.266811000000001</v>
      </c>
      <c r="R165">
        <v>1.2164410000000001</v>
      </c>
      <c r="S165" t="s">
        <v>6</v>
      </c>
      <c r="T165">
        <v>279.85881499999999</v>
      </c>
      <c r="U165">
        <v>4.3770999999999997E-2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6.0567000000000003E-2</v>
      </c>
      <c r="AG165">
        <v>1.35E-4</v>
      </c>
      <c r="AH165" t="s">
        <v>11</v>
      </c>
      <c r="AI165">
        <v>0.93535999999999997</v>
      </c>
      <c r="AJ165">
        <v>6.7000000000000002E-5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750</v>
      </c>
      <c r="D166" t="s">
        <v>1</v>
      </c>
      <c r="E166">
        <v>0</v>
      </c>
      <c r="F166">
        <v>0</v>
      </c>
      <c r="G166" t="s">
        <v>2</v>
      </c>
      <c r="H166">
        <v>2021.828076</v>
      </c>
      <c r="I166">
        <v>11791.746257000001</v>
      </c>
      <c r="J166" t="s">
        <v>3</v>
      </c>
      <c r="K166">
        <v>2003.5626219999999</v>
      </c>
      <c r="L166">
        <v>11560.805735</v>
      </c>
      <c r="M166" t="s">
        <v>4</v>
      </c>
      <c r="N166">
        <v>1452.724199</v>
      </c>
      <c r="O166">
        <v>9397.5833519999996</v>
      </c>
      <c r="P166" t="s">
        <v>5</v>
      </c>
      <c r="Q166">
        <v>19.044039999999999</v>
      </c>
      <c r="R166">
        <v>1.5350189999999999</v>
      </c>
      <c r="S166" t="s">
        <v>6</v>
      </c>
      <c r="T166">
        <v>349.78631799999999</v>
      </c>
      <c r="U166">
        <v>5.1702999999999999E-2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5.8210999999999999E-2</v>
      </c>
      <c r="AG166">
        <v>9.7999999999999997E-5</v>
      </c>
      <c r="AH166" t="s">
        <v>11</v>
      </c>
      <c r="AI166">
        <v>0.93625599999999998</v>
      </c>
      <c r="AJ166">
        <v>8.0000000000000007E-5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900</v>
      </c>
      <c r="D167" t="s">
        <v>1</v>
      </c>
      <c r="E167">
        <v>0</v>
      </c>
      <c r="F167">
        <v>0</v>
      </c>
      <c r="G167" t="s">
        <v>2</v>
      </c>
      <c r="H167">
        <v>2421.4740379999998</v>
      </c>
      <c r="I167">
        <v>12420.787638</v>
      </c>
      <c r="J167" t="s">
        <v>3</v>
      </c>
      <c r="K167">
        <v>2399.614595</v>
      </c>
      <c r="L167">
        <v>12178.737585000001</v>
      </c>
      <c r="M167" t="s">
        <v>4</v>
      </c>
      <c r="N167">
        <v>1738.793899</v>
      </c>
      <c r="O167">
        <v>9856.5435070000003</v>
      </c>
      <c r="P167" t="s">
        <v>5</v>
      </c>
      <c r="Q167">
        <v>22.792849</v>
      </c>
      <c r="R167">
        <v>1.6122270000000001</v>
      </c>
      <c r="S167" t="s">
        <v>6</v>
      </c>
      <c r="T167">
        <v>419.71671300000003</v>
      </c>
      <c r="U167">
        <v>5.8291000000000003E-2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5.7542999999999997E-2</v>
      </c>
      <c r="AG167">
        <v>8.6000000000000003E-5</v>
      </c>
      <c r="AH167" t="s">
        <v>11</v>
      </c>
      <c r="AI167">
        <v>0.93751399999999996</v>
      </c>
      <c r="AJ167">
        <v>9.8999999999999994E-5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1050</v>
      </c>
      <c r="D168" t="s">
        <v>1</v>
      </c>
      <c r="E168">
        <v>0</v>
      </c>
      <c r="F168">
        <v>0</v>
      </c>
      <c r="G168" t="s">
        <v>2</v>
      </c>
      <c r="H168">
        <v>2820.588428</v>
      </c>
      <c r="I168">
        <v>13740.178078999999</v>
      </c>
      <c r="J168" t="s">
        <v>3</v>
      </c>
      <c r="K168">
        <v>2795.131582</v>
      </c>
      <c r="L168">
        <v>13476.981312</v>
      </c>
      <c r="M168" t="s">
        <v>4</v>
      </c>
      <c r="N168">
        <v>2024.6886959999999</v>
      </c>
      <c r="O168">
        <v>10855.539309</v>
      </c>
      <c r="P168" t="s">
        <v>5</v>
      </c>
      <c r="Q168">
        <v>26.541128</v>
      </c>
      <c r="R168">
        <v>1.736167</v>
      </c>
      <c r="S168" t="s">
        <v>6</v>
      </c>
      <c r="T168">
        <v>489.64168100000001</v>
      </c>
      <c r="U168">
        <v>7.0291999999999993E-2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5.6642999999999999E-2</v>
      </c>
      <c r="AG168">
        <v>7.8999999999999996E-5</v>
      </c>
      <c r="AH168" t="s">
        <v>11</v>
      </c>
      <c r="AI168">
        <v>0.93754000000000004</v>
      </c>
      <c r="AJ168">
        <v>9.8999999999999994E-5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1200</v>
      </c>
      <c r="D169" t="s">
        <v>1</v>
      </c>
      <c r="E169">
        <v>0</v>
      </c>
      <c r="F169">
        <v>0</v>
      </c>
      <c r="G169" t="s">
        <v>2</v>
      </c>
      <c r="H169">
        <v>3223.3935299999998</v>
      </c>
      <c r="I169">
        <v>16982.326514</v>
      </c>
      <c r="J169" t="s">
        <v>3</v>
      </c>
      <c r="K169">
        <v>3194.323433</v>
      </c>
      <c r="L169">
        <v>16671.102004</v>
      </c>
      <c r="M169" t="s">
        <v>4</v>
      </c>
      <c r="N169">
        <v>2313.8629639999999</v>
      </c>
      <c r="O169">
        <v>13406.181664</v>
      </c>
      <c r="P169" t="s">
        <v>5</v>
      </c>
      <c r="Q169">
        <v>30.308316000000001</v>
      </c>
      <c r="R169">
        <v>2.0102959999999999</v>
      </c>
      <c r="S169" t="s">
        <v>6</v>
      </c>
      <c r="T169">
        <v>559.577135</v>
      </c>
      <c r="U169">
        <v>9.1463000000000003E-2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5.6205999999999999E-2</v>
      </c>
      <c r="AG169">
        <v>6.9999999999999994E-5</v>
      </c>
      <c r="AH169" t="s">
        <v>11</v>
      </c>
      <c r="AI169">
        <v>0.93968799999999997</v>
      </c>
      <c r="AJ169">
        <v>1.2400000000000001E-4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1350</v>
      </c>
      <c r="D170" t="s">
        <v>1</v>
      </c>
      <c r="E170">
        <v>0</v>
      </c>
      <c r="F170">
        <v>0</v>
      </c>
      <c r="G170" t="s">
        <v>2</v>
      </c>
      <c r="H170">
        <v>3625.6225829999998</v>
      </c>
      <c r="I170">
        <v>20630.297618000001</v>
      </c>
      <c r="J170" t="s">
        <v>3</v>
      </c>
      <c r="K170">
        <v>3592.961143</v>
      </c>
      <c r="L170">
        <v>20275.948144999998</v>
      </c>
      <c r="M170" t="s">
        <v>4</v>
      </c>
      <c r="N170">
        <v>2602.4328129999999</v>
      </c>
      <c r="O170">
        <v>16263.252525</v>
      </c>
      <c r="P170" t="s">
        <v>5</v>
      </c>
      <c r="Q170">
        <v>34.059857000000001</v>
      </c>
      <c r="R170">
        <v>2.2307610000000002</v>
      </c>
      <c r="S170" t="s">
        <v>6</v>
      </c>
      <c r="T170">
        <v>629.53745600000002</v>
      </c>
      <c r="U170">
        <v>0.109488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5.6122999999999999E-2</v>
      </c>
      <c r="AG170">
        <v>6.9999999999999994E-5</v>
      </c>
      <c r="AH170" t="s">
        <v>11</v>
      </c>
      <c r="AI170">
        <v>0.93973300000000004</v>
      </c>
      <c r="AJ170">
        <v>1.25E-4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1500</v>
      </c>
      <c r="D171" t="s">
        <v>1</v>
      </c>
      <c r="E171">
        <v>0</v>
      </c>
      <c r="F171">
        <v>0</v>
      </c>
      <c r="G171" t="s">
        <v>2</v>
      </c>
      <c r="H171">
        <v>4023.3680420000001</v>
      </c>
      <c r="I171">
        <v>24300.887609000001</v>
      </c>
      <c r="J171" t="s">
        <v>3</v>
      </c>
      <c r="K171">
        <v>3987.1140529999998</v>
      </c>
      <c r="L171">
        <v>23873.797413</v>
      </c>
      <c r="M171" t="s">
        <v>4</v>
      </c>
      <c r="N171">
        <v>2887.1164840000001</v>
      </c>
      <c r="O171">
        <v>19218.157381000001</v>
      </c>
      <c r="P171" t="s">
        <v>5</v>
      </c>
      <c r="Q171">
        <v>37.801724</v>
      </c>
      <c r="R171">
        <v>2.6650969999999998</v>
      </c>
      <c r="S171" t="s">
        <v>6</v>
      </c>
      <c r="T171">
        <v>699.47215700000004</v>
      </c>
      <c r="U171">
        <v>0.12339799999999999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5.5906999999999998E-2</v>
      </c>
      <c r="AG171">
        <v>6.9999999999999994E-5</v>
      </c>
      <c r="AH171" t="s">
        <v>11</v>
      </c>
      <c r="AI171">
        <v>0.94183600000000001</v>
      </c>
      <c r="AJ171">
        <v>1.37E-4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1650</v>
      </c>
      <c r="D172" t="s">
        <v>1</v>
      </c>
      <c r="E172">
        <v>0</v>
      </c>
      <c r="F172">
        <v>0</v>
      </c>
      <c r="G172" t="s">
        <v>2</v>
      </c>
      <c r="H172">
        <v>4422.5779590000002</v>
      </c>
      <c r="I172">
        <v>26316.331344999999</v>
      </c>
      <c r="J172" t="s">
        <v>3</v>
      </c>
      <c r="K172">
        <v>4382.7375979999997</v>
      </c>
      <c r="L172">
        <v>25867.323046000001</v>
      </c>
      <c r="M172" t="s">
        <v>4</v>
      </c>
      <c r="N172">
        <v>3173.008867</v>
      </c>
      <c r="O172">
        <v>20746.674310999999</v>
      </c>
      <c r="P172" t="s">
        <v>5</v>
      </c>
      <c r="Q172">
        <v>41.540140000000001</v>
      </c>
      <c r="R172">
        <v>2.7827069999999998</v>
      </c>
      <c r="S172" t="s">
        <v>6</v>
      </c>
      <c r="T172">
        <v>769.40327000000002</v>
      </c>
      <c r="U172">
        <v>0.14607200000000001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5.5586999999999998E-2</v>
      </c>
      <c r="AG172">
        <v>6.6000000000000005E-5</v>
      </c>
      <c r="AH172" t="s">
        <v>11</v>
      </c>
      <c r="AI172">
        <v>0.94270399999999999</v>
      </c>
      <c r="AJ172">
        <v>1.3999999999999999E-4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1800</v>
      </c>
      <c r="D173" t="s">
        <v>1</v>
      </c>
      <c r="E173">
        <v>0</v>
      </c>
      <c r="F173">
        <v>0</v>
      </c>
      <c r="G173" t="s">
        <v>2</v>
      </c>
      <c r="H173">
        <v>4825.9170020000001</v>
      </c>
      <c r="I173">
        <v>29789.601419999999</v>
      </c>
      <c r="J173" t="s">
        <v>3</v>
      </c>
      <c r="K173">
        <v>4782.4436519999999</v>
      </c>
      <c r="L173">
        <v>29303.050006000001</v>
      </c>
      <c r="M173" t="s">
        <v>4</v>
      </c>
      <c r="N173">
        <v>3462.6347460000002</v>
      </c>
      <c r="O173">
        <v>23446.186914999998</v>
      </c>
      <c r="P173" t="s">
        <v>5</v>
      </c>
      <c r="Q173">
        <v>45.32535</v>
      </c>
      <c r="R173">
        <v>2.9864320000000002</v>
      </c>
      <c r="S173" t="s">
        <v>6</v>
      </c>
      <c r="T173">
        <v>839.33881799999995</v>
      </c>
      <c r="U173">
        <v>0.17532500000000001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5.4418000000000001E-2</v>
      </c>
      <c r="AG173">
        <v>4.5000000000000003E-5</v>
      </c>
      <c r="AH173" t="s">
        <v>11</v>
      </c>
      <c r="AI173">
        <v>0.94357500000000005</v>
      </c>
      <c r="AJ173">
        <v>1.3899999999999999E-4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1950</v>
      </c>
      <c r="D174" t="s">
        <v>1</v>
      </c>
      <c r="E174">
        <v>0</v>
      </c>
      <c r="F174">
        <v>0</v>
      </c>
      <c r="G174" t="s">
        <v>2</v>
      </c>
      <c r="H174">
        <v>5227.9224409999997</v>
      </c>
      <c r="I174">
        <v>35157.435094</v>
      </c>
      <c r="J174" t="s">
        <v>3</v>
      </c>
      <c r="K174">
        <v>5180.8555859999997</v>
      </c>
      <c r="L174">
        <v>34598.295917000003</v>
      </c>
      <c r="M174" t="s">
        <v>4</v>
      </c>
      <c r="N174">
        <v>3750.8438919999999</v>
      </c>
      <c r="O174">
        <v>27659.396166999999</v>
      </c>
      <c r="P174" t="s">
        <v>5</v>
      </c>
      <c r="Q174">
        <v>49.072915000000002</v>
      </c>
      <c r="R174">
        <v>3.4431720000000001</v>
      </c>
      <c r="S174" t="s">
        <v>6</v>
      </c>
      <c r="T174">
        <v>909.28782699999999</v>
      </c>
      <c r="U174">
        <v>0.209371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5.4418000000000001E-2</v>
      </c>
      <c r="AG174">
        <v>4.5000000000000003E-5</v>
      </c>
      <c r="AH174" t="s">
        <v>11</v>
      </c>
      <c r="AI174">
        <v>0.944469</v>
      </c>
      <c r="AJ174">
        <v>1.46E-4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2100</v>
      </c>
      <c r="D175" t="s">
        <v>1</v>
      </c>
      <c r="E175">
        <v>0</v>
      </c>
      <c r="F175">
        <v>0</v>
      </c>
      <c r="G175" t="s">
        <v>2</v>
      </c>
      <c r="H175">
        <v>5632.3556449999996</v>
      </c>
      <c r="I175">
        <v>44332.605715999998</v>
      </c>
      <c r="J175" t="s">
        <v>3</v>
      </c>
      <c r="K175">
        <v>5581.6990329999999</v>
      </c>
      <c r="L175">
        <v>43652.195451</v>
      </c>
      <c r="M175" t="s">
        <v>4</v>
      </c>
      <c r="N175">
        <v>4041.2046340000002</v>
      </c>
      <c r="O175">
        <v>34911.315889999998</v>
      </c>
      <c r="P175" t="s">
        <v>5</v>
      </c>
      <c r="Q175">
        <v>52.821823999999999</v>
      </c>
      <c r="R175">
        <v>4.0508290000000002</v>
      </c>
      <c r="S175" t="s">
        <v>6</v>
      </c>
      <c r="T175">
        <v>979.23684000000003</v>
      </c>
      <c r="U175">
        <v>0.26179799999999998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5.4292E-2</v>
      </c>
      <c r="AG175">
        <v>4.3999999999999999E-5</v>
      </c>
      <c r="AH175" t="s">
        <v>11</v>
      </c>
      <c r="AI175">
        <v>0.94453600000000004</v>
      </c>
      <c r="AJ175">
        <v>1.4799999999999999E-4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2250</v>
      </c>
      <c r="D176" t="s">
        <v>1</v>
      </c>
      <c r="E176">
        <v>0</v>
      </c>
      <c r="F176">
        <v>0</v>
      </c>
      <c r="G176" t="s">
        <v>2</v>
      </c>
      <c r="H176">
        <v>6034.5550979999998</v>
      </c>
      <c r="I176">
        <v>52720.396014999998</v>
      </c>
      <c r="J176" t="s">
        <v>3</v>
      </c>
      <c r="K176">
        <v>5980.339258</v>
      </c>
      <c r="L176">
        <v>51990.260322000002</v>
      </c>
      <c r="M176" t="s">
        <v>4</v>
      </c>
      <c r="N176">
        <v>4329.5406350000003</v>
      </c>
      <c r="O176">
        <v>41286.264210000001</v>
      </c>
      <c r="P176" t="s">
        <v>5</v>
      </c>
      <c r="Q176">
        <v>56.536082</v>
      </c>
      <c r="R176">
        <v>4.1037540000000003</v>
      </c>
      <c r="S176" t="s">
        <v>6</v>
      </c>
      <c r="T176">
        <v>1049.1756130000001</v>
      </c>
      <c r="U176">
        <v>0.31580599999999998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5.2858000000000002E-2</v>
      </c>
      <c r="AG176">
        <v>3.8000000000000002E-5</v>
      </c>
      <c r="AH176" t="s">
        <v>11</v>
      </c>
      <c r="AI176">
        <v>0.94464700000000001</v>
      </c>
      <c r="AJ176">
        <v>1.4799999999999999E-4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2400</v>
      </c>
      <c r="D177" t="s">
        <v>1</v>
      </c>
      <c r="E177">
        <v>0</v>
      </c>
      <c r="F177">
        <v>0</v>
      </c>
      <c r="G177" t="s">
        <v>2</v>
      </c>
      <c r="H177">
        <v>6437.2706930000004</v>
      </c>
      <c r="I177">
        <v>61261.271607000002</v>
      </c>
      <c r="J177" t="s">
        <v>3</v>
      </c>
      <c r="K177">
        <v>6379.4898629999998</v>
      </c>
      <c r="L177">
        <v>60491.367937000003</v>
      </c>
      <c r="M177" t="s">
        <v>4</v>
      </c>
      <c r="N177">
        <v>4618.3478910000003</v>
      </c>
      <c r="O177">
        <v>47765.551609000002</v>
      </c>
      <c r="P177" t="s">
        <v>5</v>
      </c>
      <c r="Q177">
        <v>60.257828000000003</v>
      </c>
      <c r="R177">
        <v>4.1331680000000004</v>
      </c>
      <c r="S177" t="s">
        <v>6</v>
      </c>
      <c r="T177">
        <v>1119.1116529999999</v>
      </c>
      <c r="U177">
        <v>0.37189800000000001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5.2842E-2</v>
      </c>
      <c r="AG177">
        <v>3.6999999999999998E-5</v>
      </c>
      <c r="AH177" t="s">
        <v>11</v>
      </c>
      <c r="AI177">
        <v>0.94481099999999996</v>
      </c>
      <c r="AJ177">
        <v>1.4899999999999999E-4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2550</v>
      </c>
      <c r="D178" t="s">
        <v>1</v>
      </c>
      <c r="E178">
        <v>0</v>
      </c>
      <c r="F178">
        <v>0</v>
      </c>
      <c r="G178" t="s">
        <v>2</v>
      </c>
      <c r="H178">
        <v>6841.655342</v>
      </c>
      <c r="I178">
        <v>68812.920452000006</v>
      </c>
      <c r="J178" t="s">
        <v>3</v>
      </c>
      <c r="K178">
        <v>6780.2762789999997</v>
      </c>
      <c r="L178">
        <v>68009.527029999997</v>
      </c>
      <c r="M178" t="s">
        <v>4</v>
      </c>
      <c r="N178">
        <v>4908.8433500000001</v>
      </c>
      <c r="O178">
        <v>53476.419689000002</v>
      </c>
      <c r="P178" t="s">
        <v>5</v>
      </c>
      <c r="Q178">
        <v>64.009895</v>
      </c>
      <c r="R178">
        <v>4.1335369999999996</v>
      </c>
      <c r="S178" t="s">
        <v>6</v>
      </c>
      <c r="T178">
        <v>1189.044768</v>
      </c>
      <c r="U178">
        <v>0.42463899999999999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5.2589999999999998E-2</v>
      </c>
      <c r="AG178">
        <v>3.3000000000000003E-5</v>
      </c>
      <c r="AH178" t="s">
        <v>11</v>
      </c>
      <c r="AI178">
        <v>0.94481199999999999</v>
      </c>
      <c r="AJ178">
        <v>1.4899999999999999E-4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2700</v>
      </c>
      <c r="D179" t="s">
        <v>1</v>
      </c>
      <c r="E179">
        <v>0</v>
      </c>
      <c r="F179">
        <v>0</v>
      </c>
      <c r="G179" t="s">
        <v>2</v>
      </c>
      <c r="H179">
        <v>7244.78791</v>
      </c>
      <c r="I179">
        <v>80790.533941000002</v>
      </c>
      <c r="J179" t="s">
        <v>3</v>
      </c>
      <c r="K179">
        <v>7179.801289</v>
      </c>
      <c r="L179">
        <v>79856.221846</v>
      </c>
      <c r="M179" t="s">
        <v>4</v>
      </c>
      <c r="N179">
        <v>5197.9796189999997</v>
      </c>
      <c r="O179">
        <v>62791.691177000001</v>
      </c>
      <c r="P179" t="s">
        <v>5</v>
      </c>
      <c r="Q179">
        <v>67.768034</v>
      </c>
      <c r="R179">
        <v>4.5994219999999997</v>
      </c>
      <c r="S179" t="s">
        <v>6</v>
      </c>
      <c r="T179">
        <v>1258.982915</v>
      </c>
      <c r="U179">
        <v>0.48494599999999999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5.2581000000000003E-2</v>
      </c>
      <c r="AG179">
        <v>3.3000000000000003E-5</v>
      </c>
      <c r="AH179" t="s">
        <v>11</v>
      </c>
      <c r="AI179">
        <v>0.94506800000000002</v>
      </c>
      <c r="AJ179">
        <v>1.46E-4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2850</v>
      </c>
      <c r="D180" t="s">
        <v>1</v>
      </c>
      <c r="E180">
        <v>0</v>
      </c>
      <c r="F180">
        <v>0</v>
      </c>
      <c r="G180" t="s">
        <v>2</v>
      </c>
      <c r="H180">
        <v>7641.060547</v>
      </c>
      <c r="I180">
        <v>86470.931408000004</v>
      </c>
      <c r="J180" t="s">
        <v>3</v>
      </c>
      <c r="K180">
        <v>7572.5201370000004</v>
      </c>
      <c r="L180">
        <v>85492.578695000004</v>
      </c>
      <c r="M180" t="s">
        <v>4</v>
      </c>
      <c r="N180">
        <v>5480.8644629999999</v>
      </c>
      <c r="O180">
        <v>67172.736304999999</v>
      </c>
      <c r="P180" t="s">
        <v>5</v>
      </c>
      <c r="Q180">
        <v>71.470078000000001</v>
      </c>
      <c r="R180">
        <v>4.7810110000000003</v>
      </c>
      <c r="S180" t="s">
        <v>6</v>
      </c>
      <c r="T180">
        <v>1328.918948</v>
      </c>
      <c r="U180">
        <v>0.52113600000000004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5.2562999999999999E-2</v>
      </c>
      <c r="AG180">
        <v>3.3000000000000003E-5</v>
      </c>
      <c r="AH180" t="s">
        <v>11</v>
      </c>
      <c r="AI180">
        <v>0.94581300000000001</v>
      </c>
      <c r="AJ180">
        <v>1.44E-4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3000</v>
      </c>
      <c r="D181" t="s">
        <v>1</v>
      </c>
      <c r="E181">
        <v>0</v>
      </c>
      <c r="F181">
        <v>0</v>
      </c>
      <c r="G181" t="s">
        <v>2</v>
      </c>
      <c r="H181">
        <v>8037.2040820000002</v>
      </c>
      <c r="I181">
        <v>91543.267322999993</v>
      </c>
      <c r="J181" t="s">
        <v>3</v>
      </c>
      <c r="K181">
        <v>7965.1409080000003</v>
      </c>
      <c r="L181">
        <v>90541.616404</v>
      </c>
      <c r="M181" t="s">
        <v>4</v>
      </c>
      <c r="N181">
        <v>5763.7557809999998</v>
      </c>
      <c r="O181">
        <v>71028.848253000004</v>
      </c>
      <c r="P181" t="s">
        <v>5</v>
      </c>
      <c r="Q181">
        <v>75.142695000000003</v>
      </c>
      <c r="R181">
        <v>4.8705290000000003</v>
      </c>
      <c r="S181" t="s">
        <v>6</v>
      </c>
      <c r="T181">
        <v>1398.851206</v>
      </c>
      <c r="U181">
        <v>0.55107899999999999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5.2560999999999997E-2</v>
      </c>
      <c r="AG181">
        <v>3.3000000000000003E-5</v>
      </c>
      <c r="AH181" t="s">
        <v>11</v>
      </c>
      <c r="AI181">
        <v>0.94674899999999995</v>
      </c>
      <c r="AJ181">
        <v>1.46E-4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150</v>
      </c>
      <c r="D182" t="s">
        <v>1</v>
      </c>
      <c r="E182">
        <v>0</v>
      </c>
      <c r="F182">
        <v>0</v>
      </c>
      <c r="G182" t="s">
        <v>2</v>
      </c>
      <c r="H182">
        <v>4062.5785059999998</v>
      </c>
      <c r="I182">
        <v>8128.736175</v>
      </c>
      <c r="J182" t="s">
        <v>3</v>
      </c>
      <c r="K182">
        <v>4061.2077589999999</v>
      </c>
      <c r="L182">
        <v>8127.202781</v>
      </c>
      <c r="M182" t="s">
        <v>4</v>
      </c>
      <c r="N182">
        <v>51.524478000000002</v>
      </c>
      <c r="O182">
        <v>1.9620000000000002E-3</v>
      </c>
      <c r="P182" t="s">
        <v>5</v>
      </c>
      <c r="Q182">
        <v>3958.3916939999999</v>
      </c>
      <c r="R182">
        <v>8222.9979340000009</v>
      </c>
      <c r="S182" t="s">
        <v>6</v>
      </c>
      <c r="T182">
        <v>4061.0620309999999</v>
      </c>
      <c r="U182">
        <v>8112.290994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7.4079000000000006E-2</v>
      </c>
      <c r="AG182">
        <v>1.3899999999999999E-4</v>
      </c>
      <c r="AH182" t="s">
        <v>11</v>
      </c>
      <c r="AI182">
        <v>0.92943299999999995</v>
      </c>
      <c r="AJ182">
        <v>3.8999999999999999E-5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300</v>
      </c>
      <c r="D183" t="s">
        <v>1</v>
      </c>
      <c r="E183">
        <v>0</v>
      </c>
      <c r="F183">
        <v>0</v>
      </c>
      <c r="G183" t="s">
        <v>2</v>
      </c>
      <c r="H183">
        <v>8140.4254879999999</v>
      </c>
      <c r="I183">
        <v>22126.284439999999</v>
      </c>
      <c r="J183" t="s">
        <v>3</v>
      </c>
      <c r="K183">
        <v>8137.6972459999997</v>
      </c>
      <c r="L183">
        <v>22122.423211000001</v>
      </c>
      <c r="M183" t="s">
        <v>4</v>
      </c>
      <c r="N183">
        <v>103.053006</v>
      </c>
      <c r="O183">
        <v>7.5059999999999997E-3</v>
      </c>
      <c r="P183" t="s">
        <v>5</v>
      </c>
      <c r="Q183">
        <v>7932.2263670000002</v>
      </c>
      <c r="R183">
        <v>22253.943057</v>
      </c>
      <c r="S183" t="s">
        <v>6</v>
      </c>
      <c r="T183">
        <v>8137.2147850000001</v>
      </c>
      <c r="U183">
        <v>22217.559939999999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6.6586999999999993E-2</v>
      </c>
      <c r="AG183">
        <v>1.63E-4</v>
      </c>
      <c r="AH183" t="s">
        <v>11</v>
      </c>
      <c r="AI183">
        <v>0.933396</v>
      </c>
      <c r="AJ183">
        <v>8.6000000000000003E-5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450</v>
      </c>
      <c r="D184" t="s">
        <v>1</v>
      </c>
      <c r="E184">
        <v>0</v>
      </c>
      <c r="F184">
        <v>0</v>
      </c>
      <c r="G184" t="s">
        <v>2</v>
      </c>
      <c r="H184">
        <v>12210.262500000001</v>
      </c>
      <c r="I184">
        <v>29316.934010000001</v>
      </c>
      <c r="J184" t="s">
        <v>3</v>
      </c>
      <c r="K184">
        <v>12206.174863</v>
      </c>
      <c r="L184">
        <v>29312.103598999998</v>
      </c>
      <c r="M184" t="s">
        <v>4</v>
      </c>
      <c r="N184">
        <v>154.57152199999999</v>
      </c>
      <c r="O184">
        <v>1.6376000000000002E-2</v>
      </c>
      <c r="P184" t="s">
        <v>5</v>
      </c>
      <c r="Q184">
        <v>11897.969121</v>
      </c>
      <c r="R184">
        <v>29391.79765</v>
      </c>
      <c r="S184" t="s">
        <v>6</v>
      </c>
      <c r="T184">
        <v>12205.697147999999</v>
      </c>
      <c r="U184">
        <v>29749.467471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6.3376000000000002E-2</v>
      </c>
      <c r="AG184">
        <v>1.5100000000000001E-4</v>
      </c>
      <c r="AH184" t="s">
        <v>11</v>
      </c>
      <c r="AI184">
        <v>0.93551899999999999</v>
      </c>
      <c r="AJ184">
        <v>8.1000000000000004E-5</v>
      </c>
      <c r="AK184" t="s">
        <v>12</v>
      </c>
      <c r="AL184">
        <v>0.56000000000000005</v>
      </c>
      <c r="AM184">
        <v>15.366400000000001</v>
      </c>
    </row>
    <row r="185" spans="1:39" x14ac:dyDescent="0.25">
      <c r="A185" t="s">
        <v>94</v>
      </c>
      <c r="B185">
        <v>4</v>
      </c>
      <c r="C185">
        <v>600</v>
      </c>
      <c r="D185" t="s">
        <v>1</v>
      </c>
      <c r="E185">
        <v>0</v>
      </c>
      <c r="F185">
        <v>0</v>
      </c>
      <c r="G185" t="s">
        <v>2</v>
      </c>
      <c r="H185">
        <v>16297.198125000001</v>
      </c>
      <c r="I185">
        <v>50550.282310000002</v>
      </c>
      <c r="J185" t="s">
        <v>3</v>
      </c>
      <c r="K185">
        <v>16291.751367000001</v>
      </c>
      <c r="L185">
        <v>50542.676179000002</v>
      </c>
      <c r="M185" t="s">
        <v>4</v>
      </c>
      <c r="N185">
        <v>206.100876</v>
      </c>
      <c r="O185">
        <v>2.8223000000000002E-2</v>
      </c>
      <c r="P185" t="s">
        <v>5</v>
      </c>
      <c r="Q185">
        <v>15880.742480000001</v>
      </c>
      <c r="R185">
        <v>50721.971455999999</v>
      </c>
      <c r="S185" t="s">
        <v>6</v>
      </c>
      <c r="T185">
        <v>16291.207968999999</v>
      </c>
      <c r="U185">
        <v>51171.861970999998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5.8782000000000001E-2</v>
      </c>
      <c r="AG185">
        <v>1.12E-4</v>
      </c>
      <c r="AH185" t="s">
        <v>11</v>
      </c>
      <c r="AI185">
        <v>0.93760100000000002</v>
      </c>
      <c r="AJ185">
        <v>1.01E-4</v>
      </c>
      <c r="AK185" t="s">
        <v>12</v>
      </c>
      <c r="AL185">
        <v>1.04</v>
      </c>
      <c r="AM185">
        <v>26.118400000000001</v>
      </c>
    </row>
    <row r="186" spans="1:39" x14ac:dyDescent="0.25">
      <c r="A186" t="s">
        <v>94</v>
      </c>
      <c r="B186">
        <v>5</v>
      </c>
      <c r="C186">
        <v>750</v>
      </c>
      <c r="D186" t="s">
        <v>1</v>
      </c>
      <c r="E186">
        <v>0</v>
      </c>
      <c r="F186">
        <v>0</v>
      </c>
      <c r="G186" t="s">
        <v>2</v>
      </c>
      <c r="H186">
        <v>20383.374726999999</v>
      </c>
      <c r="I186">
        <v>68709.942586999998</v>
      </c>
      <c r="J186" t="s">
        <v>3</v>
      </c>
      <c r="K186">
        <v>20376.567188000001</v>
      </c>
      <c r="L186">
        <v>68699.478071999998</v>
      </c>
      <c r="M186" t="s">
        <v>4</v>
      </c>
      <c r="N186">
        <v>257.640446</v>
      </c>
      <c r="O186">
        <v>4.6984999999999999E-2</v>
      </c>
      <c r="P186" t="s">
        <v>5</v>
      </c>
      <c r="Q186">
        <v>19862.579452999998</v>
      </c>
      <c r="R186">
        <v>68863.333920999998</v>
      </c>
      <c r="S186" t="s">
        <v>6</v>
      </c>
      <c r="T186">
        <v>20375.680585999999</v>
      </c>
      <c r="U186">
        <v>69461.134134000007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5.7089000000000001E-2</v>
      </c>
      <c r="AG186">
        <v>7.6000000000000004E-5</v>
      </c>
      <c r="AH186" t="s">
        <v>11</v>
      </c>
      <c r="AI186">
        <v>0.93881800000000004</v>
      </c>
      <c r="AJ186">
        <v>1.16E-4</v>
      </c>
      <c r="AK186" t="s">
        <v>12</v>
      </c>
      <c r="AL186">
        <v>3.3</v>
      </c>
      <c r="AM186">
        <v>271.69</v>
      </c>
    </row>
    <row r="187" spans="1:39" x14ac:dyDescent="0.25">
      <c r="A187" t="s">
        <v>94</v>
      </c>
      <c r="B187">
        <v>6</v>
      </c>
      <c r="C187">
        <v>900</v>
      </c>
      <c r="D187" t="s">
        <v>1</v>
      </c>
      <c r="E187">
        <v>0</v>
      </c>
      <c r="F187">
        <v>0</v>
      </c>
      <c r="G187" t="s">
        <v>2</v>
      </c>
      <c r="H187">
        <v>24453.261445</v>
      </c>
      <c r="I187">
        <v>101027.034346</v>
      </c>
      <c r="J187" t="s">
        <v>3</v>
      </c>
      <c r="K187">
        <v>24445.091797000001</v>
      </c>
      <c r="L187">
        <v>101008.57419699999</v>
      </c>
      <c r="M187" t="s">
        <v>4</v>
      </c>
      <c r="N187">
        <v>309.17438800000002</v>
      </c>
      <c r="O187">
        <v>6.1246000000000002E-2</v>
      </c>
      <c r="P187" t="s">
        <v>5</v>
      </c>
      <c r="Q187">
        <v>23828.258593999999</v>
      </c>
      <c r="R187">
        <v>101219.10582700001</v>
      </c>
      <c r="S187" t="s">
        <v>6</v>
      </c>
      <c r="T187">
        <v>24443.962147999999</v>
      </c>
      <c r="U187">
        <v>101677.324427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5.6488999999999998E-2</v>
      </c>
      <c r="AG187">
        <v>6.6000000000000005E-5</v>
      </c>
      <c r="AH187" t="s">
        <v>11</v>
      </c>
      <c r="AI187">
        <v>0.93967900000000004</v>
      </c>
      <c r="AJ187">
        <v>1.22E-4</v>
      </c>
      <c r="AK187" t="s">
        <v>12</v>
      </c>
      <c r="AL187">
        <v>7.88</v>
      </c>
      <c r="AM187">
        <v>714.42560000000003</v>
      </c>
    </row>
    <row r="188" spans="1:39" x14ac:dyDescent="0.25">
      <c r="A188" t="s">
        <v>94</v>
      </c>
      <c r="B188">
        <v>7</v>
      </c>
      <c r="C188">
        <v>1050</v>
      </c>
      <c r="D188" t="s">
        <v>1</v>
      </c>
      <c r="E188">
        <v>0</v>
      </c>
      <c r="F188">
        <v>0</v>
      </c>
      <c r="G188" t="s">
        <v>2</v>
      </c>
      <c r="H188">
        <v>28542.952186999999</v>
      </c>
      <c r="I188">
        <v>132718.44399599999</v>
      </c>
      <c r="J188" t="s">
        <v>3</v>
      </c>
      <c r="K188">
        <v>28533.421836000001</v>
      </c>
      <c r="L188">
        <v>132693.621162</v>
      </c>
      <c r="M188" t="s">
        <v>4</v>
      </c>
      <c r="N188">
        <v>360.711005</v>
      </c>
      <c r="O188">
        <v>7.8496999999999997E-2</v>
      </c>
      <c r="P188" t="s">
        <v>5</v>
      </c>
      <c r="Q188">
        <v>27813.874219000001</v>
      </c>
      <c r="R188">
        <v>132771.854972</v>
      </c>
      <c r="S188" t="s">
        <v>6</v>
      </c>
      <c r="T188">
        <v>28532.122852</v>
      </c>
      <c r="U188">
        <v>133666.18215499999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5.5063000000000001E-2</v>
      </c>
      <c r="AG188">
        <v>3.4E-5</v>
      </c>
      <c r="AH188" t="s">
        <v>11</v>
      </c>
      <c r="AI188">
        <v>0.94068099999999999</v>
      </c>
      <c r="AJ188">
        <v>1.21E-4</v>
      </c>
      <c r="AK188" t="s">
        <v>12</v>
      </c>
      <c r="AL188">
        <v>14.42</v>
      </c>
      <c r="AM188">
        <v>1478.2836</v>
      </c>
    </row>
    <row r="189" spans="1:39" x14ac:dyDescent="0.25">
      <c r="A189" t="s">
        <v>94</v>
      </c>
      <c r="B189">
        <v>8</v>
      </c>
      <c r="C189">
        <v>1200</v>
      </c>
      <c r="D189" t="s">
        <v>1</v>
      </c>
      <c r="E189">
        <v>0</v>
      </c>
      <c r="F189">
        <v>0</v>
      </c>
      <c r="G189" t="s">
        <v>2</v>
      </c>
      <c r="H189">
        <v>32621.426211000002</v>
      </c>
      <c r="I189">
        <v>142252.754009</v>
      </c>
      <c r="J189" t="s">
        <v>3</v>
      </c>
      <c r="K189">
        <v>32610.538516000001</v>
      </c>
      <c r="L189">
        <v>142226.422399</v>
      </c>
      <c r="M189" t="s">
        <v>4</v>
      </c>
      <c r="N189">
        <v>412.23119800000001</v>
      </c>
      <c r="O189">
        <v>8.8539000000000007E-2</v>
      </c>
      <c r="P189" t="s">
        <v>5</v>
      </c>
      <c r="Q189">
        <v>31787.490272999999</v>
      </c>
      <c r="R189">
        <v>142317.537484</v>
      </c>
      <c r="S189" t="s">
        <v>6</v>
      </c>
      <c r="T189">
        <v>32609.128436999999</v>
      </c>
      <c r="U189">
        <v>143156.38890699999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5.4547999999999999E-2</v>
      </c>
      <c r="AG189">
        <v>2.6999999999999999E-5</v>
      </c>
      <c r="AH189" t="s">
        <v>11</v>
      </c>
      <c r="AI189">
        <v>0.94163600000000003</v>
      </c>
      <c r="AJ189">
        <v>1.22E-4</v>
      </c>
      <c r="AK189" t="s">
        <v>12</v>
      </c>
      <c r="AL189">
        <v>54.44</v>
      </c>
      <c r="AM189">
        <v>14434.1664</v>
      </c>
    </row>
    <row r="190" spans="1:39" x14ac:dyDescent="0.25">
      <c r="A190" t="s">
        <v>94</v>
      </c>
      <c r="B190">
        <v>9</v>
      </c>
      <c r="C190">
        <v>1350</v>
      </c>
      <c r="D190" t="s">
        <v>1</v>
      </c>
      <c r="E190">
        <v>0</v>
      </c>
      <c r="F190">
        <v>0</v>
      </c>
      <c r="G190" t="s">
        <v>2</v>
      </c>
      <c r="H190">
        <v>36738.105469000002</v>
      </c>
      <c r="I190">
        <v>181619.580239</v>
      </c>
      <c r="J190" t="s">
        <v>3</v>
      </c>
      <c r="K190">
        <v>36725.857187000001</v>
      </c>
      <c r="L190">
        <v>181587.68317500001</v>
      </c>
      <c r="M190" t="s">
        <v>4</v>
      </c>
      <c r="N190">
        <v>463.76443799999998</v>
      </c>
      <c r="O190">
        <v>9.6656000000000006E-2</v>
      </c>
      <c r="P190" t="s">
        <v>5</v>
      </c>
      <c r="Q190">
        <v>35799.652265999997</v>
      </c>
      <c r="R190">
        <v>181496.60994299999</v>
      </c>
      <c r="S190" t="s">
        <v>6</v>
      </c>
      <c r="T190">
        <v>36724.173359</v>
      </c>
      <c r="U190">
        <v>182620.809293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5.3991999999999998E-2</v>
      </c>
      <c r="AG190">
        <v>1.5999999999999999E-5</v>
      </c>
      <c r="AH190" t="s">
        <v>11</v>
      </c>
      <c r="AI190">
        <v>0.94281899999999996</v>
      </c>
      <c r="AJ190">
        <v>1.3300000000000001E-4</v>
      </c>
      <c r="AK190" t="s">
        <v>12</v>
      </c>
      <c r="AL190">
        <v>90.06</v>
      </c>
      <c r="AM190">
        <v>27583.856400000001</v>
      </c>
    </row>
    <row r="191" spans="1:39" x14ac:dyDescent="0.25">
      <c r="A191" t="s">
        <v>94</v>
      </c>
      <c r="B191">
        <v>10</v>
      </c>
      <c r="C191">
        <v>1500</v>
      </c>
      <c r="D191" t="s">
        <v>1</v>
      </c>
      <c r="E191">
        <v>0</v>
      </c>
      <c r="F191">
        <v>0</v>
      </c>
      <c r="G191" t="s">
        <v>2</v>
      </c>
      <c r="H191">
        <v>40822.574063</v>
      </c>
      <c r="I191">
        <v>189632.912797</v>
      </c>
      <c r="J191" t="s">
        <v>3</v>
      </c>
      <c r="K191">
        <v>40808.966094000003</v>
      </c>
      <c r="L191">
        <v>189601.14082599999</v>
      </c>
      <c r="M191" t="s">
        <v>4</v>
      </c>
      <c r="N191">
        <v>515.29341799999997</v>
      </c>
      <c r="O191">
        <v>0.109975</v>
      </c>
      <c r="P191" t="s">
        <v>5</v>
      </c>
      <c r="Q191">
        <v>39779.818906</v>
      </c>
      <c r="R191">
        <v>189942.11713500001</v>
      </c>
      <c r="S191" t="s">
        <v>6</v>
      </c>
      <c r="T191">
        <v>40807.350937000003</v>
      </c>
      <c r="U191">
        <v>190084.579482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5.3818999999999999E-2</v>
      </c>
      <c r="AG191">
        <v>1.2999999999999999E-5</v>
      </c>
      <c r="AH191" t="s">
        <v>11</v>
      </c>
      <c r="AI191">
        <v>0.94282299999999997</v>
      </c>
      <c r="AJ191">
        <v>1.3300000000000001E-4</v>
      </c>
      <c r="AK191" t="s">
        <v>12</v>
      </c>
      <c r="AL191">
        <v>110.58</v>
      </c>
      <c r="AM191">
        <v>33501.963600000003</v>
      </c>
    </row>
    <row r="192" spans="1:39" x14ac:dyDescent="0.25">
      <c r="A192" t="s">
        <v>94</v>
      </c>
      <c r="B192">
        <v>11</v>
      </c>
      <c r="C192">
        <v>1650</v>
      </c>
      <c r="D192" t="s">
        <v>1</v>
      </c>
      <c r="E192">
        <v>0</v>
      </c>
      <c r="F192">
        <v>0</v>
      </c>
      <c r="G192" t="s">
        <v>2</v>
      </c>
      <c r="H192">
        <v>44879.178124999999</v>
      </c>
      <c r="I192">
        <v>213825.31356800001</v>
      </c>
      <c r="J192" t="s">
        <v>3</v>
      </c>
      <c r="K192">
        <v>44864.215155999998</v>
      </c>
      <c r="L192">
        <v>213790.93152899999</v>
      </c>
      <c r="M192" t="s">
        <v>4</v>
      </c>
      <c r="N192">
        <v>566.81777199999999</v>
      </c>
      <c r="O192">
        <v>0.123423</v>
      </c>
      <c r="P192" t="s">
        <v>5</v>
      </c>
      <c r="Q192">
        <v>43731.920937000003</v>
      </c>
      <c r="R192">
        <v>214109.40491700001</v>
      </c>
      <c r="S192" t="s">
        <v>6</v>
      </c>
      <c r="T192">
        <v>44862.108437000003</v>
      </c>
      <c r="U192">
        <v>214299.51240199999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5.3703000000000001E-2</v>
      </c>
      <c r="AG192">
        <v>1.2999999999999999E-5</v>
      </c>
      <c r="AH192" t="s">
        <v>11</v>
      </c>
      <c r="AI192">
        <v>0.94313000000000002</v>
      </c>
      <c r="AJ192">
        <v>1.3200000000000001E-4</v>
      </c>
      <c r="AK192" t="s">
        <v>12</v>
      </c>
      <c r="AL192">
        <v>124.86</v>
      </c>
      <c r="AM192">
        <v>42116.360399999998</v>
      </c>
    </row>
    <row r="193" spans="1:39" x14ac:dyDescent="0.25">
      <c r="A193" t="s">
        <v>94</v>
      </c>
      <c r="B193">
        <v>12</v>
      </c>
      <c r="C193">
        <v>1800</v>
      </c>
      <c r="D193" t="s">
        <v>1</v>
      </c>
      <c r="E193">
        <v>0</v>
      </c>
      <c r="F193">
        <v>0</v>
      </c>
      <c r="G193" t="s">
        <v>2</v>
      </c>
      <c r="H193">
        <v>48963.471405999997</v>
      </c>
      <c r="I193">
        <v>227532.09539599999</v>
      </c>
      <c r="J193" t="s">
        <v>3</v>
      </c>
      <c r="K193">
        <v>48947.143359000002</v>
      </c>
      <c r="L193">
        <v>227493.677967</v>
      </c>
      <c r="M193" t="s">
        <v>4</v>
      </c>
      <c r="N193">
        <v>618.35562500000003</v>
      </c>
      <c r="O193">
        <v>0.14317299999999999</v>
      </c>
      <c r="P193" t="s">
        <v>5</v>
      </c>
      <c r="Q193">
        <v>47711.910078000001</v>
      </c>
      <c r="R193">
        <v>227991.87731499999</v>
      </c>
      <c r="S193" t="s">
        <v>6</v>
      </c>
      <c r="T193">
        <v>48944.569452999996</v>
      </c>
      <c r="U193">
        <v>228105.27828599999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5.3681E-2</v>
      </c>
      <c r="AG193">
        <v>1.2999999999999999E-5</v>
      </c>
      <c r="AH193" t="s">
        <v>11</v>
      </c>
      <c r="AI193">
        <v>0.94362100000000004</v>
      </c>
      <c r="AJ193">
        <v>1.3200000000000001E-4</v>
      </c>
      <c r="AK193" t="s">
        <v>12</v>
      </c>
      <c r="AL193">
        <v>146.84</v>
      </c>
      <c r="AM193">
        <v>45168.974399999999</v>
      </c>
    </row>
    <row r="194" spans="1:39" x14ac:dyDescent="0.25">
      <c r="A194" t="s">
        <v>94</v>
      </c>
      <c r="B194">
        <v>13</v>
      </c>
      <c r="C194">
        <v>1950</v>
      </c>
      <c r="D194" t="s">
        <v>1</v>
      </c>
      <c r="E194">
        <v>0</v>
      </c>
      <c r="F194">
        <v>0</v>
      </c>
      <c r="G194" t="s">
        <v>2</v>
      </c>
      <c r="H194">
        <v>53059.749374999999</v>
      </c>
      <c r="I194">
        <v>251230.36090999999</v>
      </c>
      <c r="J194" t="s">
        <v>3</v>
      </c>
      <c r="K194">
        <v>53042.059609000004</v>
      </c>
      <c r="L194">
        <v>251193.71701299999</v>
      </c>
      <c r="M194" t="s">
        <v>4</v>
      </c>
      <c r="N194">
        <v>669.88533800000005</v>
      </c>
      <c r="O194">
        <v>0.16950200000000001</v>
      </c>
      <c r="P194" t="s">
        <v>5</v>
      </c>
      <c r="Q194">
        <v>51703.912578000003</v>
      </c>
      <c r="R194">
        <v>251489.204104</v>
      </c>
      <c r="S194" t="s">
        <v>6</v>
      </c>
      <c r="T194">
        <v>53039.113828000001</v>
      </c>
      <c r="U194">
        <v>251787.134449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5.3676000000000001E-2</v>
      </c>
      <c r="AG194">
        <v>1.2999999999999999E-5</v>
      </c>
      <c r="AH194" t="s">
        <v>11</v>
      </c>
      <c r="AI194">
        <v>0.94369899999999995</v>
      </c>
      <c r="AJ194">
        <v>1.3100000000000001E-4</v>
      </c>
      <c r="AK194" t="s">
        <v>12</v>
      </c>
      <c r="AL194">
        <v>182.98</v>
      </c>
      <c r="AM194">
        <v>43821.499600000003</v>
      </c>
    </row>
    <row r="195" spans="1:39" x14ac:dyDescent="0.25">
      <c r="A195" t="s">
        <v>94</v>
      </c>
      <c r="B195">
        <v>14</v>
      </c>
      <c r="C195">
        <v>2100</v>
      </c>
      <c r="D195" t="s">
        <v>1</v>
      </c>
      <c r="E195">
        <v>0</v>
      </c>
      <c r="F195">
        <v>0</v>
      </c>
      <c r="G195" t="s">
        <v>2</v>
      </c>
      <c r="H195">
        <v>57138.907891000003</v>
      </c>
      <c r="I195">
        <v>292930.20182800002</v>
      </c>
      <c r="J195" t="s">
        <v>3</v>
      </c>
      <c r="K195">
        <v>57119.860937999998</v>
      </c>
      <c r="L195">
        <v>292883.63106400002</v>
      </c>
      <c r="M195" t="s">
        <v>4</v>
      </c>
      <c r="N195">
        <v>721.417192</v>
      </c>
      <c r="O195">
        <v>0.184527</v>
      </c>
      <c r="P195" t="s">
        <v>5</v>
      </c>
      <c r="Q195">
        <v>55678.892656000004</v>
      </c>
      <c r="R195">
        <v>292871.82979599998</v>
      </c>
      <c r="S195" t="s">
        <v>6</v>
      </c>
      <c r="T195">
        <v>57116.800000000003</v>
      </c>
      <c r="U195">
        <v>292791.52661900001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5.3644999999999998E-2</v>
      </c>
      <c r="AG195">
        <v>1.2999999999999999E-5</v>
      </c>
      <c r="AH195" t="s">
        <v>11</v>
      </c>
      <c r="AI195">
        <v>0.94469700000000001</v>
      </c>
      <c r="AJ195">
        <v>1.3100000000000001E-4</v>
      </c>
      <c r="AK195" t="s">
        <v>12</v>
      </c>
      <c r="AL195">
        <v>187.18</v>
      </c>
      <c r="AM195">
        <v>43861.267599999999</v>
      </c>
    </row>
    <row r="196" spans="1:39" x14ac:dyDescent="0.25">
      <c r="A196" t="s">
        <v>94</v>
      </c>
      <c r="B196">
        <v>15</v>
      </c>
      <c r="C196">
        <v>2250</v>
      </c>
      <c r="D196" t="s">
        <v>1</v>
      </c>
      <c r="E196">
        <v>0</v>
      </c>
      <c r="F196">
        <v>0</v>
      </c>
      <c r="G196" t="s">
        <v>2</v>
      </c>
      <c r="H196">
        <v>61205.990390999999</v>
      </c>
      <c r="I196">
        <v>310282.16538199998</v>
      </c>
      <c r="J196" t="s">
        <v>3</v>
      </c>
      <c r="K196">
        <v>61185.586406000002</v>
      </c>
      <c r="L196">
        <v>310239.64453300001</v>
      </c>
      <c r="M196" t="s">
        <v>4</v>
      </c>
      <c r="N196">
        <v>772.95301400000005</v>
      </c>
      <c r="O196">
        <v>0.22594500000000001</v>
      </c>
      <c r="P196" t="s">
        <v>5</v>
      </c>
      <c r="Q196">
        <v>59641.574999999997</v>
      </c>
      <c r="R196">
        <v>310185.95157199999</v>
      </c>
      <c r="S196" t="s">
        <v>6</v>
      </c>
      <c r="T196">
        <v>61182.101327999997</v>
      </c>
      <c r="U196">
        <v>310232.59256100003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5.3629000000000003E-2</v>
      </c>
      <c r="AG196">
        <v>1.2999999999999999E-5</v>
      </c>
      <c r="AH196" t="s">
        <v>11</v>
      </c>
      <c r="AI196">
        <v>0.94524399999999997</v>
      </c>
      <c r="AJ196">
        <v>1.2999999999999999E-4</v>
      </c>
      <c r="AK196" t="s">
        <v>12</v>
      </c>
      <c r="AL196">
        <v>209.86</v>
      </c>
      <c r="AM196">
        <v>42314.200400000002</v>
      </c>
    </row>
    <row r="197" spans="1:39" x14ac:dyDescent="0.25">
      <c r="A197" t="s">
        <v>94</v>
      </c>
      <c r="B197">
        <v>16</v>
      </c>
      <c r="C197">
        <v>2400</v>
      </c>
      <c r="D197" t="s">
        <v>1</v>
      </c>
      <c r="E197">
        <v>0</v>
      </c>
      <c r="F197">
        <v>0</v>
      </c>
      <c r="G197" t="s">
        <v>2</v>
      </c>
      <c r="H197">
        <v>65292.341562000001</v>
      </c>
      <c r="I197">
        <v>353299.50306900003</v>
      </c>
      <c r="J197" t="s">
        <v>3</v>
      </c>
      <c r="K197">
        <v>65270.575547</v>
      </c>
      <c r="L197">
        <v>353254.47868300002</v>
      </c>
      <c r="M197" t="s">
        <v>4</v>
      </c>
      <c r="N197">
        <v>824.49260900000002</v>
      </c>
      <c r="O197">
        <v>0.245499</v>
      </c>
      <c r="P197" t="s">
        <v>5</v>
      </c>
      <c r="Q197">
        <v>63623.579609</v>
      </c>
      <c r="R197">
        <v>352919.26587399998</v>
      </c>
      <c r="S197" t="s">
        <v>6</v>
      </c>
      <c r="T197">
        <v>65266.466172</v>
      </c>
      <c r="U197">
        <v>353035.61765799997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5.3621000000000002E-2</v>
      </c>
      <c r="AG197">
        <v>1.2999999999999999E-5</v>
      </c>
      <c r="AH197" t="s">
        <v>11</v>
      </c>
      <c r="AI197">
        <v>0.94588399999999995</v>
      </c>
      <c r="AJ197">
        <v>1.25E-4</v>
      </c>
      <c r="AK197" t="s">
        <v>12</v>
      </c>
      <c r="AL197">
        <v>238.54</v>
      </c>
      <c r="AM197">
        <v>41803.448400000001</v>
      </c>
    </row>
    <row r="198" spans="1:39" x14ac:dyDescent="0.25">
      <c r="A198" t="s">
        <v>94</v>
      </c>
      <c r="B198">
        <v>17</v>
      </c>
      <c r="C198">
        <v>2550</v>
      </c>
      <c r="D198" t="s">
        <v>1</v>
      </c>
      <c r="E198">
        <v>0</v>
      </c>
      <c r="F198">
        <v>0</v>
      </c>
      <c r="G198" t="s">
        <v>2</v>
      </c>
      <c r="H198">
        <v>69356.865468999997</v>
      </c>
      <c r="I198">
        <v>383191.05800000002</v>
      </c>
      <c r="J198" t="s">
        <v>3</v>
      </c>
      <c r="K198">
        <v>69333.749219000005</v>
      </c>
      <c r="L198">
        <v>383148.42522999999</v>
      </c>
      <c r="M198" t="s">
        <v>4</v>
      </c>
      <c r="N198">
        <v>876.01173700000004</v>
      </c>
      <c r="O198">
        <v>0.27376499999999998</v>
      </c>
      <c r="P198" t="s">
        <v>5</v>
      </c>
      <c r="Q198">
        <v>67583.978594</v>
      </c>
      <c r="R198">
        <v>382745.54678899999</v>
      </c>
      <c r="S198" t="s">
        <v>6</v>
      </c>
      <c r="T198">
        <v>69329.537656</v>
      </c>
      <c r="U198">
        <v>382900.88630299998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5.3601999999999997E-2</v>
      </c>
      <c r="AG198">
        <v>1.2E-5</v>
      </c>
      <c r="AH198" t="s">
        <v>11</v>
      </c>
      <c r="AI198">
        <v>0.94648600000000005</v>
      </c>
      <c r="AJ198">
        <v>1.3100000000000001E-4</v>
      </c>
      <c r="AK198" t="s">
        <v>12</v>
      </c>
      <c r="AL198">
        <v>270.54000000000002</v>
      </c>
      <c r="AM198">
        <v>40911.808400000002</v>
      </c>
    </row>
    <row r="199" spans="1:39" x14ac:dyDescent="0.25">
      <c r="A199" t="s">
        <v>94</v>
      </c>
      <c r="B199">
        <v>18</v>
      </c>
      <c r="C199">
        <v>2700</v>
      </c>
      <c r="D199" t="s">
        <v>1</v>
      </c>
      <c r="E199">
        <v>0</v>
      </c>
      <c r="F199">
        <v>0</v>
      </c>
      <c r="G199" t="s">
        <v>2</v>
      </c>
      <c r="H199">
        <v>73430.982812999995</v>
      </c>
      <c r="I199">
        <v>409307.15931999998</v>
      </c>
      <c r="J199" t="s">
        <v>3</v>
      </c>
      <c r="K199">
        <v>73406.507186999996</v>
      </c>
      <c r="L199">
        <v>409265.15142299997</v>
      </c>
      <c r="M199" t="s">
        <v>4</v>
      </c>
      <c r="N199">
        <v>927.53618700000004</v>
      </c>
      <c r="O199">
        <v>0.30352200000000001</v>
      </c>
      <c r="P199" t="s">
        <v>5</v>
      </c>
      <c r="Q199">
        <v>71553.971875000003</v>
      </c>
      <c r="R199">
        <v>408597.80888899998</v>
      </c>
      <c r="S199" t="s">
        <v>6</v>
      </c>
      <c r="T199">
        <v>73402.006718999997</v>
      </c>
      <c r="U199">
        <v>409332.75737100001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5.3601000000000003E-2</v>
      </c>
      <c r="AG199">
        <v>1.2E-5</v>
      </c>
      <c r="AH199" t="s">
        <v>11</v>
      </c>
      <c r="AI199">
        <v>0.94791999999999998</v>
      </c>
      <c r="AJ199">
        <v>1.2899999999999999E-4</v>
      </c>
      <c r="AK199" t="s">
        <v>12</v>
      </c>
      <c r="AL199">
        <v>292.58</v>
      </c>
      <c r="AM199">
        <v>48226.323600000003</v>
      </c>
    </row>
    <row r="200" spans="1:39" x14ac:dyDescent="0.25">
      <c r="A200" t="s">
        <v>94</v>
      </c>
      <c r="B200">
        <v>19</v>
      </c>
      <c r="C200">
        <v>2850</v>
      </c>
      <c r="D200" t="s">
        <v>1</v>
      </c>
      <c r="E200">
        <v>0</v>
      </c>
      <c r="F200">
        <v>0</v>
      </c>
      <c r="G200" t="s">
        <v>2</v>
      </c>
      <c r="H200">
        <v>77507.834061999994</v>
      </c>
      <c r="I200">
        <v>461985.668947</v>
      </c>
      <c r="J200" t="s">
        <v>3</v>
      </c>
      <c r="K200">
        <v>77482.002500000002</v>
      </c>
      <c r="L200">
        <v>461927.186629</v>
      </c>
      <c r="M200" t="s">
        <v>4</v>
      </c>
      <c r="N200">
        <v>979.06229499999995</v>
      </c>
      <c r="O200">
        <v>0.33156999999999998</v>
      </c>
      <c r="P200" t="s">
        <v>5</v>
      </c>
      <c r="Q200">
        <v>75526.714844000002</v>
      </c>
      <c r="R200">
        <v>461009.205831</v>
      </c>
      <c r="S200" t="s">
        <v>6</v>
      </c>
      <c r="T200">
        <v>77477.585000000006</v>
      </c>
      <c r="U200">
        <v>462742.85980799998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5.3558000000000001E-2</v>
      </c>
      <c r="AG200">
        <v>1.2E-5</v>
      </c>
      <c r="AH200" t="s">
        <v>11</v>
      </c>
      <c r="AI200">
        <v>0.94880799999999998</v>
      </c>
      <c r="AJ200">
        <v>1.2799999999999999E-4</v>
      </c>
      <c r="AK200" t="s">
        <v>12</v>
      </c>
      <c r="AL200">
        <v>307.88</v>
      </c>
      <c r="AM200">
        <v>47225.425600000002</v>
      </c>
    </row>
    <row r="201" spans="1:39" x14ac:dyDescent="0.25">
      <c r="A201" t="s">
        <v>94</v>
      </c>
      <c r="B201">
        <v>20</v>
      </c>
      <c r="C201">
        <v>3000</v>
      </c>
      <c r="D201" t="s">
        <v>1</v>
      </c>
      <c r="E201">
        <v>0</v>
      </c>
      <c r="F201">
        <v>0</v>
      </c>
      <c r="G201" t="s">
        <v>2</v>
      </c>
      <c r="H201">
        <v>81598.415469</v>
      </c>
      <c r="I201">
        <v>502105.67579299997</v>
      </c>
      <c r="J201" t="s">
        <v>3</v>
      </c>
      <c r="K201">
        <v>81571.219844000007</v>
      </c>
      <c r="L201">
        <v>502063.03071399999</v>
      </c>
      <c r="M201" t="s">
        <v>4</v>
      </c>
      <c r="N201">
        <v>1030.5883960000001</v>
      </c>
      <c r="O201">
        <v>0.364734</v>
      </c>
      <c r="P201" t="s">
        <v>5</v>
      </c>
      <c r="Q201">
        <v>79513.014844000005</v>
      </c>
      <c r="R201">
        <v>501173.38425100001</v>
      </c>
      <c r="S201" t="s">
        <v>6</v>
      </c>
      <c r="T201">
        <v>81566.306249999994</v>
      </c>
      <c r="U201">
        <v>502678.322071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5.3455000000000003E-2</v>
      </c>
      <c r="AG201">
        <v>1.2E-5</v>
      </c>
      <c r="AH201" t="s">
        <v>11</v>
      </c>
      <c r="AI201">
        <v>0.950098</v>
      </c>
      <c r="AJ201">
        <v>1.12E-4</v>
      </c>
      <c r="AK201" t="s">
        <v>12</v>
      </c>
      <c r="AL201">
        <v>336.36</v>
      </c>
      <c r="AM201">
        <v>56592.590400000001</v>
      </c>
    </row>
    <row r="202" spans="1:39" x14ac:dyDescent="0.25">
      <c r="A202" t="s">
        <v>82</v>
      </c>
      <c r="B202">
        <v>1</v>
      </c>
      <c r="C202">
        <v>150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300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450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600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750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900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1050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1200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1350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1500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1650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1800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1950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2100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2250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2400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2550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2700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2850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3000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150</v>
      </c>
      <c r="D222" t="s">
        <v>1</v>
      </c>
      <c r="E222">
        <v>0</v>
      </c>
      <c r="F222">
        <v>0</v>
      </c>
      <c r="G222" t="s">
        <v>2</v>
      </c>
      <c r="H222">
        <v>146.91233199999999</v>
      </c>
      <c r="I222">
        <v>1.3705E-2</v>
      </c>
      <c r="J222" t="s">
        <v>3</v>
      </c>
      <c r="K222">
        <v>100.659397</v>
      </c>
      <c r="L222">
        <v>1.1557E-2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300</v>
      </c>
      <c r="D223" t="s">
        <v>1</v>
      </c>
      <c r="E223">
        <v>0</v>
      </c>
      <c r="F223">
        <v>0</v>
      </c>
      <c r="G223" t="s">
        <v>2</v>
      </c>
      <c r="H223">
        <v>293.722508</v>
      </c>
      <c r="I223">
        <v>3.6337000000000001E-2</v>
      </c>
      <c r="J223" t="s">
        <v>3</v>
      </c>
      <c r="K223">
        <v>201.248436</v>
      </c>
      <c r="L223">
        <v>2.0910000000000002E-2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450</v>
      </c>
      <c r="D224" t="s">
        <v>1</v>
      </c>
      <c r="E224">
        <v>0</v>
      </c>
      <c r="F224">
        <v>0</v>
      </c>
      <c r="G224" t="s">
        <v>2</v>
      </c>
      <c r="H224">
        <v>440.509164</v>
      </c>
      <c r="I224">
        <v>5.7556000000000003E-2</v>
      </c>
      <c r="J224" t="s">
        <v>3</v>
      </c>
      <c r="K224">
        <v>301.81232399999999</v>
      </c>
      <c r="L224">
        <v>3.1073E-2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600</v>
      </c>
      <c r="D225" t="s">
        <v>1</v>
      </c>
      <c r="E225">
        <v>0</v>
      </c>
      <c r="F225">
        <v>0</v>
      </c>
      <c r="G225" t="s">
        <v>2</v>
      </c>
      <c r="H225">
        <v>587.29907700000001</v>
      </c>
      <c r="I225">
        <v>9.282E-2</v>
      </c>
      <c r="J225" t="s">
        <v>3</v>
      </c>
      <c r="K225">
        <v>402.38415099999997</v>
      </c>
      <c r="L225">
        <v>3.7600000000000001E-2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750</v>
      </c>
      <c r="D226" t="s">
        <v>1</v>
      </c>
      <c r="E226">
        <v>0</v>
      </c>
      <c r="F226">
        <v>0</v>
      </c>
      <c r="G226" t="s">
        <v>2</v>
      </c>
      <c r="H226">
        <v>734.13795200000004</v>
      </c>
      <c r="I226">
        <v>0.12623400000000001</v>
      </c>
      <c r="J226" t="s">
        <v>3</v>
      </c>
      <c r="K226">
        <v>503.000699</v>
      </c>
      <c r="L226">
        <v>4.1332000000000001E-2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900</v>
      </c>
      <c r="D227" t="s">
        <v>1</v>
      </c>
      <c r="E227">
        <v>0</v>
      </c>
      <c r="F227">
        <v>0</v>
      </c>
      <c r="G227" t="s">
        <v>2</v>
      </c>
      <c r="H227">
        <v>880.96771999999999</v>
      </c>
      <c r="I227">
        <v>0.171823</v>
      </c>
      <c r="J227" t="s">
        <v>3</v>
      </c>
      <c r="K227">
        <v>603.61235699999997</v>
      </c>
      <c r="L227">
        <v>5.4452E-2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1050</v>
      </c>
      <c r="D228" t="s">
        <v>1</v>
      </c>
      <c r="E228">
        <v>0</v>
      </c>
      <c r="F228">
        <v>0</v>
      </c>
      <c r="G228" t="s">
        <v>2</v>
      </c>
      <c r="H228">
        <v>1027.8127030000001</v>
      </c>
      <c r="I228">
        <v>0.21295900000000001</v>
      </c>
      <c r="J228" t="s">
        <v>3</v>
      </c>
      <c r="K228">
        <v>704.21832500000005</v>
      </c>
      <c r="L228">
        <v>5.6309999999999999E-2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1200</v>
      </c>
      <c r="D229" t="s">
        <v>1</v>
      </c>
      <c r="E229">
        <v>0</v>
      </c>
      <c r="F229">
        <v>0</v>
      </c>
      <c r="G229" t="s">
        <v>2</v>
      </c>
      <c r="H229">
        <v>1174.667197</v>
      </c>
      <c r="I229">
        <v>0.258156</v>
      </c>
      <c r="J229" t="s">
        <v>3</v>
      </c>
      <c r="K229">
        <v>804.83291299999996</v>
      </c>
      <c r="L229">
        <v>6.6159999999999997E-2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1350</v>
      </c>
      <c r="D230" t="s">
        <v>1</v>
      </c>
      <c r="E230">
        <v>0</v>
      </c>
      <c r="F230">
        <v>0</v>
      </c>
      <c r="G230" t="s">
        <v>2</v>
      </c>
      <c r="H230">
        <v>1321.518818</v>
      </c>
      <c r="I230">
        <v>0.32985399999999998</v>
      </c>
      <c r="J230" t="s">
        <v>3</v>
      </c>
      <c r="K230">
        <v>905.44142099999999</v>
      </c>
      <c r="L230">
        <v>7.4222999999999997E-2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1500</v>
      </c>
      <c r="D231" t="s">
        <v>1</v>
      </c>
      <c r="E231">
        <v>0</v>
      </c>
      <c r="F231">
        <v>0</v>
      </c>
      <c r="G231" t="s">
        <v>2</v>
      </c>
      <c r="H231">
        <v>1468.348823</v>
      </c>
      <c r="I231">
        <v>0.42207</v>
      </c>
      <c r="J231" t="s">
        <v>3</v>
      </c>
      <c r="K231">
        <v>1006.032213</v>
      </c>
      <c r="L231">
        <v>8.9793999999999999E-2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1650</v>
      </c>
      <c r="D232" t="s">
        <v>1</v>
      </c>
      <c r="E232">
        <v>0</v>
      </c>
      <c r="F232">
        <v>0</v>
      </c>
      <c r="G232" t="s">
        <v>2</v>
      </c>
      <c r="H232">
        <v>1615.192742</v>
      </c>
      <c r="I232">
        <v>0.49408000000000002</v>
      </c>
      <c r="J232" t="s">
        <v>3</v>
      </c>
      <c r="K232">
        <v>1106.655037</v>
      </c>
      <c r="L232">
        <v>9.3049999999999994E-2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1800</v>
      </c>
      <c r="D233" t="s">
        <v>1</v>
      </c>
      <c r="E233">
        <v>0</v>
      </c>
      <c r="F233">
        <v>0</v>
      </c>
      <c r="G233" t="s">
        <v>2</v>
      </c>
      <c r="H233">
        <v>1762.028806</v>
      </c>
      <c r="I233">
        <v>0.56895399999999996</v>
      </c>
      <c r="J233" t="s">
        <v>3</v>
      </c>
      <c r="K233">
        <v>1207.2772749999999</v>
      </c>
      <c r="L233">
        <v>0.103034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1950</v>
      </c>
      <c r="D234" t="s">
        <v>1</v>
      </c>
      <c r="E234">
        <v>0</v>
      </c>
      <c r="F234">
        <v>0</v>
      </c>
      <c r="G234" t="s">
        <v>2</v>
      </c>
      <c r="H234">
        <v>1908.865898</v>
      </c>
      <c r="I234">
        <v>0.67029399999999995</v>
      </c>
      <c r="J234" t="s">
        <v>3</v>
      </c>
      <c r="K234">
        <v>1307.8929390000001</v>
      </c>
      <c r="L234">
        <v>0.109067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2100</v>
      </c>
      <c r="D235" t="s">
        <v>1</v>
      </c>
      <c r="E235">
        <v>0</v>
      </c>
      <c r="F235">
        <v>0</v>
      </c>
      <c r="G235" t="s">
        <v>2</v>
      </c>
      <c r="H235">
        <v>2055.7163179999998</v>
      </c>
      <c r="I235">
        <v>0.76124899999999995</v>
      </c>
      <c r="J235" t="s">
        <v>3</v>
      </c>
      <c r="K235">
        <v>1408.517327</v>
      </c>
      <c r="L235">
        <v>0.127166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2250</v>
      </c>
      <c r="D236" t="s">
        <v>1</v>
      </c>
      <c r="E236">
        <v>0</v>
      </c>
      <c r="F236">
        <v>0</v>
      </c>
      <c r="G236" t="s">
        <v>2</v>
      </c>
      <c r="H236">
        <v>2202.5704249999999</v>
      </c>
      <c r="I236">
        <v>0.84094800000000003</v>
      </c>
      <c r="J236" t="s">
        <v>3</v>
      </c>
      <c r="K236">
        <v>1509.1479959999999</v>
      </c>
      <c r="L236">
        <v>0.13458100000000001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2400</v>
      </c>
      <c r="D237" t="s">
        <v>1</v>
      </c>
      <c r="E237">
        <v>0</v>
      </c>
      <c r="F237">
        <v>0</v>
      </c>
      <c r="G237" t="s">
        <v>2</v>
      </c>
      <c r="H237">
        <v>2349.435493</v>
      </c>
      <c r="I237">
        <v>0.95908000000000004</v>
      </c>
      <c r="J237" t="s">
        <v>3</v>
      </c>
      <c r="K237">
        <v>1609.800354</v>
      </c>
      <c r="L237">
        <v>0.149059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2550</v>
      </c>
      <c r="D238" t="s">
        <v>1</v>
      </c>
      <c r="E238">
        <v>0</v>
      </c>
      <c r="F238">
        <v>0</v>
      </c>
      <c r="G238" t="s">
        <v>2</v>
      </c>
      <c r="H238">
        <v>2496.2980269999998</v>
      </c>
      <c r="I238">
        <v>1.0313319999999999</v>
      </c>
      <c r="J238" t="s">
        <v>3</v>
      </c>
      <c r="K238">
        <v>1710.4472920000001</v>
      </c>
      <c r="L238">
        <v>0.14215700000000001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2700</v>
      </c>
      <c r="D239" t="s">
        <v>1</v>
      </c>
      <c r="E239">
        <v>0</v>
      </c>
      <c r="F239">
        <v>0</v>
      </c>
      <c r="G239" t="s">
        <v>2</v>
      </c>
      <c r="H239">
        <v>2643.1651459999998</v>
      </c>
      <c r="I239">
        <v>1.153222</v>
      </c>
      <c r="J239" t="s">
        <v>3</v>
      </c>
      <c r="K239">
        <v>1811.0920920000001</v>
      </c>
      <c r="L239">
        <v>0.157888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2850</v>
      </c>
      <c r="D240" t="s">
        <v>1</v>
      </c>
      <c r="E240">
        <v>0</v>
      </c>
      <c r="F240">
        <v>0</v>
      </c>
      <c r="G240" t="s">
        <v>2</v>
      </c>
      <c r="H240">
        <v>2790.0451899999998</v>
      </c>
      <c r="I240">
        <v>1.2941279999999999</v>
      </c>
      <c r="J240" t="s">
        <v>3</v>
      </c>
      <c r="K240">
        <v>1911.743164</v>
      </c>
      <c r="L240">
        <v>0.16264600000000001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3000</v>
      </c>
      <c r="D241" t="s">
        <v>1</v>
      </c>
      <c r="E241">
        <v>0</v>
      </c>
      <c r="F241">
        <v>0</v>
      </c>
      <c r="G241" t="s">
        <v>2</v>
      </c>
      <c r="H241">
        <v>2936.9359669999999</v>
      </c>
      <c r="I241">
        <v>1.4274150000000001</v>
      </c>
      <c r="J241" t="s">
        <v>3</v>
      </c>
      <c r="K241">
        <v>2012.409124</v>
      </c>
      <c r="L241">
        <v>0.18476100000000001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150</v>
      </c>
      <c r="D242" t="s">
        <v>1</v>
      </c>
      <c r="E242">
        <v>0</v>
      </c>
      <c r="F242">
        <v>0</v>
      </c>
      <c r="G242" t="s">
        <v>2</v>
      </c>
      <c r="H242">
        <v>139.02601899999999</v>
      </c>
      <c r="I242">
        <v>5.836E-3</v>
      </c>
      <c r="J242" t="s">
        <v>3</v>
      </c>
      <c r="K242">
        <v>92.821235999999999</v>
      </c>
      <c r="L242">
        <v>1.6149999999999999E-3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300</v>
      </c>
      <c r="D243" t="s">
        <v>1</v>
      </c>
      <c r="E243">
        <v>0</v>
      </c>
      <c r="F243">
        <v>0</v>
      </c>
      <c r="G243" t="s">
        <v>2</v>
      </c>
      <c r="H243">
        <v>278.20278400000001</v>
      </c>
      <c r="I243">
        <v>0.74200900000000003</v>
      </c>
      <c r="J243" t="s">
        <v>3</v>
      </c>
      <c r="K243">
        <v>185.77106000000001</v>
      </c>
      <c r="L243">
        <v>0.69134399999999996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450</v>
      </c>
      <c r="D244" t="s">
        <v>1</v>
      </c>
      <c r="E244">
        <v>0</v>
      </c>
      <c r="F244">
        <v>0</v>
      </c>
      <c r="G244" t="s">
        <v>2</v>
      </c>
      <c r="H244">
        <v>417.24717800000002</v>
      </c>
      <c r="I244">
        <v>0.78308199999999994</v>
      </c>
      <c r="J244" t="s">
        <v>3</v>
      </c>
      <c r="K244">
        <v>278.59773000000001</v>
      </c>
      <c r="L244">
        <v>0.68786099999999994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600</v>
      </c>
      <c r="D245" t="s">
        <v>1</v>
      </c>
      <c r="E245">
        <v>0</v>
      </c>
      <c r="F245">
        <v>0</v>
      </c>
      <c r="G245" t="s">
        <v>2</v>
      </c>
      <c r="H245">
        <v>556.29037000000005</v>
      </c>
      <c r="I245">
        <v>0.83823800000000004</v>
      </c>
      <c r="J245" t="s">
        <v>3</v>
      </c>
      <c r="K245">
        <v>371.421674</v>
      </c>
      <c r="L245">
        <v>0.69118900000000005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750</v>
      </c>
      <c r="D246" t="s">
        <v>1</v>
      </c>
      <c r="E246">
        <v>0</v>
      </c>
      <c r="F246">
        <v>0</v>
      </c>
      <c r="G246" t="s">
        <v>2</v>
      </c>
      <c r="H246">
        <v>695.33155199999999</v>
      </c>
      <c r="I246">
        <v>0.90312099999999995</v>
      </c>
      <c r="J246" t="s">
        <v>3</v>
      </c>
      <c r="K246">
        <v>464.24306100000001</v>
      </c>
      <c r="L246">
        <v>0.70685600000000004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900</v>
      </c>
      <c r="D247" t="s">
        <v>1</v>
      </c>
      <c r="E247">
        <v>0</v>
      </c>
      <c r="F247">
        <v>0</v>
      </c>
      <c r="G247" t="s">
        <v>2</v>
      </c>
      <c r="H247">
        <v>834.37148300000001</v>
      </c>
      <c r="I247">
        <v>0.92140299999999997</v>
      </c>
      <c r="J247" t="s">
        <v>3</v>
      </c>
      <c r="K247">
        <v>557.06458299999997</v>
      </c>
      <c r="L247">
        <v>0.68498300000000001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1050</v>
      </c>
      <c r="D248" t="s">
        <v>1</v>
      </c>
      <c r="E248">
        <v>0</v>
      </c>
      <c r="F248">
        <v>0</v>
      </c>
      <c r="G248" t="s">
        <v>2</v>
      </c>
      <c r="H248">
        <v>973.42805999999996</v>
      </c>
      <c r="I248">
        <v>0.98840399999999995</v>
      </c>
      <c r="J248" t="s">
        <v>3</v>
      </c>
      <c r="K248">
        <v>649.89228300000002</v>
      </c>
      <c r="L248">
        <v>0.69345400000000001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1200</v>
      </c>
      <c r="D249" t="s">
        <v>1</v>
      </c>
      <c r="E249">
        <v>0</v>
      </c>
      <c r="F249">
        <v>0</v>
      </c>
      <c r="G249" t="s">
        <v>2</v>
      </c>
      <c r="H249">
        <v>1112.558284</v>
      </c>
      <c r="I249">
        <v>1.136836</v>
      </c>
      <c r="J249" t="s">
        <v>3</v>
      </c>
      <c r="K249">
        <v>742.78820700000006</v>
      </c>
      <c r="L249">
        <v>0.77221899999999999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1350</v>
      </c>
      <c r="D250" t="s">
        <v>1</v>
      </c>
      <c r="E250">
        <v>0</v>
      </c>
      <c r="F250">
        <v>0</v>
      </c>
      <c r="G250" t="s">
        <v>2</v>
      </c>
      <c r="H250">
        <v>1251.662192</v>
      </c>
      <c r="I250">
        <v>1.132822</v>
      </c>
      <c r="J250" t="s">
        <v>3</v>
      </c>
      <c r="K250">
        <v>835.65451299999995</v>
      </c>
      <c r="L250">
        <v>0.77204099999999998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1500</v>
      </c>
      <c r="D251" t="s">
        <v>1</v>
      </c>
      <c r="E251">
        <v>0</v>
      </c>
      <c r="F251">
        <v>0</v>
      </c>
      <c r="G251" t="s">
        <v>2</v>
      </c>
      <c r="H251">
        <v>1390.713708</v>
      </c>
      <c r="I251">
        <v>1.2105490000000001</v>
      </c>
      <c r="J251" t="s">
        <v>3</v>
      </c>
      <c r="K251">
        <v>928.48030300000005</v>
      </c>
      <c r="L251">
        <v>0.77736799999999995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1650</v>
      </c>
      <c r="D252" t="s">
        <v>1</v>
      </c>
      <c r="E252">
        <v>0</v>
      </c>
      <c r="F252">
        <v>0</v>
      </c>
      <c r="G252" t="s">
        <v>2</v>
      </c>
      <c r="H252">
        <v>1529.7714820000001</v>
      </c>
      <c r="I252">
        <v>1.2806169999999999</v>
      </c>
      <c r="J252" t="s">
        <v>3</v>
      </c>
      <c r="K252">
        <v>1021.311788</v>
      </c>
      <c r="L252">
        <v>0.78466400000000003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1800</v>
      </c>
      <c r="D253" t="s">
        <v>1</v>
      </c>
      <c r="E253">
        <v>0</v>
      </c>
      <c r="F253">
        <v>0</v>
      </c>
      <c r="G253" t="s">
        <v>2</v>
      </c>
      <c r="H253">
        <v>1668.815969</v>
      </c>
      <c r="I253">
        <v>1.390315</v>
      </c>
      <c r="J253" t="s">
        <v>3</v>
      </c>
      <c r="K253">
        <v>1114.13762</v>
      </c>
      <c r="L253">
        <v>0.78567900000000002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1950</v>
      </c>
      <c r="D254" t="s">
        <v>1</v>
      </c>
      <c r="E254">
        <v>0</v>
      </c>
      <c r="F254">
        <v>0</v>
      </c>
      <c r="G254" t="s">
        <v>2</v>
      </c>
      <c r="H254">
        <v>1807.853445</v>
      </c>
      <c r="I254">
        <v>1.5177970000000001</v>
      </c>
      <c r="J254" t="s">
        <v>3</v>
      </c>
      <c r="K254">
        <v>1206.957639</v>
      </c>
      <c r="L254">
        <v>0.80612499999999998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2100</v>
      </c>
      <c r="D255" t="s">
        <v>1</v>
      </c>
      <c r="E255">
        <v>0</v>
      </c>
      <c r="F255">
        <v>0</v>
      </c>
      <c r="G255" t="s">
        <v>2</v>
      </c>
      <c r="H255">
        <v>1946.9114259999999</v>
      </c>
      <c r="I255">
        <v>1.5887340000000001</v>
      </c>
      <c r="J255" t="s">
        <v>3</v>
      </c>
      <c r="K255">
        <v>1299.7909790000001</v>
      </c>
      <c r="L255">
        <v>0.80323299999999997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2250</v>
      </c>
      <c r="D256" t="s">
        <v>1</v>
      </c>
      <c r="E256">
        <v>0</v>
      </c>
      <c r="F256">
        <v>0</v>
      </c>
      <c r="G256" t="s">
        <v>2</v>
      </c>
      <c r="H256">
        <v>2085.9473779999998</v>
      </c>
      <c r="I256">
        <v>1.674498</v>
      </c>
      <c r="J256" t="s">
        <v>3</v>
      </c>
      <c r="K256">
        <v>1392.615405</v>
      </c>
      <c r="L256">
        <v>0.78754299999999999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2400</v>
      </c>
      <c r="D257" t="s">
        <v>1</v>
      </c>
      <c r="E257">
        <v>0</v>
      </c>
      <c r="F257">
        <v>0</v>
      </c>
      <c r="G257" t="s">
        <v>2</v>
      </c>
      <c r="H257">
        <v>2224.9899999999998</v>
      </c>
      <c r="I257">
        <v>1.8070390000000001</v>
      </c>
      <c r="J257" t="s">
        <v>3</v>
      </c>
      <c r="K257">
        <v>1485.441208</v>
      </c>
      <c r="L257">
        <v>0.81559400000000004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2550</v>
      </c>
      <c r="D258" t="s">
        <v>1</v>
      </c>
      <c r="E258">
        <v>0</v>
      </c>
      <c r="F258">
        <v>0</v>
      </c>
      <c r="G258" t="s">
        <v>2</v>
      </c>
      <c r="H258">
        <v>2364.1765479999999</v>
      </c>
      <c r="I258">
        <v>1.9307319999999999</v>
      </c>
      <c r="J258" t="s">
        <v>3</v>
      </c>
      <c r="K258">
        <v>1578.344253</v>
      </c>
      <c r="L258">
        <v>0.85725600000000002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2700</v>
      </c>
      <c r="D259" t="s">
        <v>1</v>
      </c>
      <c r="E259">
        <v>0</v>
      </c>
      <c r="F259">
        <v>0</v>
      </c>
      <c r="G259" t="s">
        <v>2</v>
      </c>
      <c r="H259">
        <v>2503.2139550000002</v>
      </c>
      <c r="I259">
        <v>2.0725159999999998</v>
      </c>
      <c r="J259" t="s">
        <v>3</v>
      </c>
      <c r="K259">
        <v>1671.1704199999999</v>
      </c>
      <c r="L259">
        <v>0.86680400000000002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2850</v>
      </c>
      <c r="D260" t="s">
        <v>1</v>
      </c>
      <c r="E260">
        <v>0</v>
      </c>
      <c r="F260">
        <v>0</v>
      </c>
      <c r="G260" t="s">
        <v>2</v>
      </c>
      <c r="H260">
        <v>2642.2738039999999</v>
      </c>
      <c r="I260">
        <v>2.215249</v>
      </c>
      <c r="J260" t="s">
        <v>3</v>
      </c>
      <c r="K260">
        <v>1764.0075979999999</v>
      </c>
      <c r="L260">
        <v>0.881996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3000</v>
      </c>
      <c r="D261" t="s">
        <v>1</v>
      </c>
      <c r="E261">
        <v>0</v>
      </c>
      <c r="F261">
        <v>0</v>
      </c>
      <c r="G261" t="s">
        <v>2</v>
      </c>
      <c r="H261">
        <v>2781.3053319999999</v>
      </c>
      <c r="I261">
        <v>2.3331400000000002</v>
      </c>
      <c r="J261" t="s">
        <v>3</v>
      </c>
      <c r="K261">
        <v>1856.823206</v>
      </c>
      <c r="L261">
        <v>0.88022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150</v>
      </c>
      <c r="D262" t="s">
        <v>1</v>
      </c>
      <c r="E262">
        <v>0</v>
      </c>
      <c r="F262">
        <v>0</v>
      </c>
      <c r="G262" t="s">
        <v>2</v>
      </c>
      <c r="H262">
        <v>122.391807</v>
      </c>
      <c r="I262">
        <v>1.583E-3</v>
      </c>
      <c r="J262" t="s">
        <v>3</v>
      </c>
      <c r="K262">
        <v>96.026595999999998</v>
      </c>
      <c r="L262">
        <v>1.1869999999999999E-3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300</v>
      </c>
      <c r="D263" t="s">
        <v>1</v>
      </c>
      <c r="E263">
        <v>0</v>
      </c>
      <c r="F263">
        <v>0</v>
      </c>
      <c r="G263" t="s">
        <v>2</v>
      </c>
      <c r="H263">
        <v>244.80462600000001</v>
      </c>
      <c r="I263">
        <v>3.9891320000000001</v>
      </c>
      <c r="J263" t="s">
        <v>3</v>
      </c>
      <c r="K263">
        <v>192.235118</v>
      </c>
      <c r="L263">
        <v>3.946847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450</v>
      </c>
      <c r="D264" t="s">
        <v>1</v>
      </c>
      <c r="E264">
        <v>0</v>
      </c>
      <c r="F264">
        <v>0</v>
      </c>
      <c r="G264" t="s">
        <v>2</v>
      </c>
      <c r="H264">
        <v>366.948015</v>
      </c>
      <c r="I264">
        <v>3.9787029999999999</v>
      </c>
      <c r="J264" t="s">
        <v>3</v>
      </c>
      <c r="K264">
        <v>288.17356000000001</v>
      </c>
      <c r="L264">
        <v>3.937961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600</v>
      </c>
      <c r="D265" t="s">
        <v>1</v>
      </c>
      <c r="E265">
        <v>0</v>
      </c>
      <c r="F265">
        <v>0</v>
      </c>
      <c r="G265" t="s">
        <v>2</v>
      </c>
      <c r="H265">
        <v>489.09952099999998</v>
      </c>
      <c r="I265">
        <v>3.9735369999999999</v>
      </c>
      <c r="J265" t="s">
        <v>3</v>
      </c>
      <c r="K265">
        <v>384.12504300000001</v>
      </c>
      <c r="L265">
        <v>3.934247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750</v>
      </c>
      <c r="D266" t="s">
        <v>1</v>
      </c>
      <c r="E266">
        <v>0</v>
      </c>
      <c r="F266">
        <v>0</v>
      </c>
      <c r="G266" t="s">
        <v>2</v>
      </c>
      <c r="H266">
        <v>611.26422200000002</v>
      </c>
      <c r="I266">
        <v>3.9583499999999998</v>
      </c>
      <c r="J266" t="s">
        <v>3</v>
      </c>
      <c r="K266">
        <v>480.08555799999999</v>
      </c>
      <c r="L266">
        <v>3.9213429999999998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900</v>
      </c>
      <c r="D267" t="s">
        <v>1</v>
      </c>
      <c r="E267">
        <v>0</v>
      </c>
      <c r="F267">
        <v>0</v>
      </c>
      <c r="G267" t="s">
        <v>2</v>
      </c>
      <c r="H267">
        <v>733.43578100000002</v>
      </c>
      <c r="I267">
        <v>3.9496349999999998</v>
      </c>
      <c r="J267" t="s">
        <v>3</v>
      </c>
      <c r="K267">
        <v>576.05570599999999</v>
      </c>
      <c r="L267">
        <v>3.9148860000000001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1050</v>
      </c>
      <c r="D268" t="s">
        <v>1</v>
      </c>
      <c r="E268">
        <v>0</v>
      </c>
      <c r="F268">
        <v>0</v>
      </c>
      <c r="G268" t="s">
        <v>2</v>
      </c>
      <c r="H268">
        <v>855.61553200000003</v>
      </c>
      <c r="I268">
        <v>3.9618060000000002</v>
      </c>
      <c r="J268" t="s">
        <v>3</v>
      </c>
      <c r="K268">
        <v>672.03175999999996</v>
      </c>
      <c r="L268">
        <v>3.9199660000000001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1200</v>
      </c>
      <c r="D269" t="s">
        <v>1</v>
      </c>
      <c r="E269">
        <v>0</v>
      </c>
      <c r="F269">
        <v>0</v>
      </c>
      <c r="G269" t="s">
        <v>2</v>
      </c>
      <c r="H269">
        <v>977.80306299999995</v>
      </c>
      <c r="I269">
        <v>3.9656889999999998</v>
      </c>
      <c r="J269" t="s">
        <v>3</v>
      </c>
      <c r="K269">
        <v>768.018328</v>
      </c>
      <c r="L269">
        <v>3.9245239999999999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1350</v>
      </c>
      <c r="D270" t="s">
        <v>1</v>
      </c>
      <c r="E270">
        <v>0</v>
      </c>
      <c r="F270">
        <v>0</v>
      </c>
      <c r="G270" t="s">
        <v>2</v>
      </c>
      <c r="H270">
        <v>1100.015652</v>
      </c>
      <c r="I270">
        <v>3.9771480000000001</v>
      </c>
      <c r="J270" t="s">
        <v>3</v>
      </c>
      <c r="K270">
        <v>864.03076199999998</v>
      </c>
      <c r="L270">
        <v>3.9361030000000001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1500</v>
      </c>
      <c r="D271" t="s">
        <v>1</v>
      </c>
      <c r="E271">
        <v>0</v>
      </c>
      <c r="F271">
        <v>0</v>
      </c>
      <c r="G271" t="s">
        <v>2</v>
      </c>
      <c r="H271">
        <v>1222.234238</v>
      </c>
      <c r="I271">
        <v>3.9731450000000001</v>
      </c>
      <c r="J271" t="s">
        <v>3</v>
      </c>
      <c r="K271">
        <v>960.04985199999999</v>
      </c>
      <c r="L271">
        <v>3.9293070000000001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1650</v>
      </c>
      <c r="D272" t="s">
        <v>1</v>
      </c>
      <c r="E272">
        <v>0</v>
      </c>
      <c r="F272">
        <v>0</v>
      </c>
      <c r="G272" t="s">
        <v>2</v>
      </c>
      <c r="H272">
        <v>1344.444841</v>
      </c>
      <c r="I272">
        <v>3.9769920000000001</v>
      </c>
      <c r="J272" t="s">
        <v>3</v>
      </c>
      <c r="K272">
        <v>1056.059949</v>
      </c>
      <c r="L272">
        <v>3.9319250000000001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1800</v>
      </c>
      <c r="D273" t="s">
        <v>1</v>
      </c>
      <c r="E273">
        <v>0</v>
      </c>
      <c r="F273">
        <v>0</v>
      </c>
      <c r="G273" t="s">
        <v>2</v>
      </c>
      <c r="H273">
        <v>1466.6599490000001</v>
      </c>
      <c r="I273">
        <v>3.967231</v>
      </c>
      <c r="J273" t="s">
        <v>3</v>
      </c>
      <c r="K273">
        <v>1152.0701879999999</v>
      </c>
      <c r="L273">
        <v>3.9268100000000001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1950</v>
      </c>
      <c r="D274" t="s">
        <v>1</v>
      </c>
      <c r="E274">
        <v>0</v>
      </c>
      <c r="F274">
        <v>0</v>
      </c>
      <c r="G274" t="s">
        <v>2</v>
      </c>
      <c r="H274">
        <v>1588.9168870000001</v>
      </c>
      <c r="I274">
        <v>3.9700229999999999</v>
      </c>
      <c r="J274" t="s">
        <v>3</v>
      </c>
      <c r="K274">
        <v>1248.112961</v>
      </c>
      <c r="L274">
        <v>3.935819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2100</v>
      </c>
      <c r="D275" t="s">
        <v>1</v>
      </c>
      <c r="E275">
        <v>0</v>
      </c>
      <c r="F275">
        <v>0</v>
      </c>
      <c r="G275" t="s">
        <v>2</v>
      </c>
      <c r="H275">
        <v>1711.1462959999999</v>
      </c>
      <c r="I275">
        <v>3.973646</v>
      </c>
      <c r="J275" t="s">
        <v>3</v>
      </c>
      <c r="K275">
        <v>1344.139629</v>
      </c>
      <c r="L275">
        <v>3.9386939999999999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2250</v>
      </c>
      <c r="D276" t="s">
        <v>1</v>
      </c>
      <c r="E276">
        <v>0</v>
      </c>
      <c r="F276">
        <v>0</v>
      </c>
      <c r="G276" t="s">
        <v>2</v>
      </c>
      <c r="H276">
        <v>1833.4370260000001</v>
      </c>
      <c r="I276">
        <v>3.989859</v>
      </c>
      <c r="J276" t="s">
        <v>3</v>
      </c>
      <c r="K276">
        <v>1440.2101290000001</v>
      </c>
      <c r="L276">
        <v>3.9458570000000002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2400</v>
      </c>
      <c r="D277" t="s">
        <v>1</v>
      </c>
      <c r="E277">
        <v>0</v>
      </c>
      <c r="F277">
        <v>0</v>
      </c>
      <c r="G277" t="s">
        <v>2</v>
      </c>
      <c r="H277">
        <v>1955.683254</v>
      </c>
      <c r="I277">
        <v>3.9930020000000002</v>
      </c>
      <c r="J277" t="s">
        <v>3</v>
      </c>
      <c r="K277">
        <v>1536.2515310000001</v>
      </c>
      <c r="L277">
        <v>3.9505750000000002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2550</v>
      </c>
      <c r="D278" t="s">
        <v>1</v>
      </c>
      <c r="E278">
        <v>0</v>
      </c>
      <c r="F278">
        <v>0</v>
      </c>
      <c r="G278" t="s">
        <v>2</v>
      </c>
      <c r="H278">
        <v>2077.9549999999999</v>
      </c>
      <c r="I278">
        <v>3.9743789999999999</v>
      </c>
      <c r="J278" t="s">
        <v>3</v>
      </c>
      <c r="K278">
        <v>1632.3160350000001</v>
      </c>
      <c r="L278">
        <v>3.9409079999999999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2700</v>
      </c>
      <c r="D279" t="s">
        <v>1</v>
      </c>
      <c r="E279">
        <v>0</v>
      </c>
      <c r="F279">
        <v>0</v>
      </c>
      <c r="G279" t="s">
        <v>2</v>
      </c>
      <c r="H279">
        <v>2200.2592479999998</v>
      </c>
      <c r="I279">
        <v>3.9943749999999998</v>
      </c>
      <c r="J279" t="s">
        <v>3</v>
      </c>
      <c r="K279">
        <v>1728.402546</v>
      </c>
      <c r="L279">
        <v>3.9456389999999999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2850</v>
      </c>
      <c r="D280" t="s">
        <v>1</v>
      </c>
      <c r="E280">
        <v>0</v>
      </c>
      <c r="F280">
        <v>0</v>
      </c>
      <c r="G280" t="s">
        <v>2</v>
      </c>
      <c r="H280">
        <v>2322.5228609999999</v>
      </c>
      <c r="I280">
        <v>3.9883670000000002</v>
      </c>
      <c r="J280" t="s">
        <v>3</v>
      </c>
      <c r="K280">
        <v>1824.460088</v>
      </c>
      <c r="L280">
        <v>3.9446189999999999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3000</v>
      </c>
      <c r="D281" t="s">
        <v>1</v>
      </c>
      <c r="E281">
        <v>0</v>
      </c>
      <c r="F281">
        <v>0</v>
      </c>
      <c r="G281" t="s">
        <v>2</v>
      </c>
      <c r="H281">
        <v>2444.7968799999999</v>
      </c>
      <c r="I281">
        <v>3.9978889999999998</v>
      </c>
      <c r="J281" t="s">
        <v>3</v>
      </c>
      <c r="K281">
        <v>1920.526267</v>
      </c>
      <c r="L281">
        <v>3.9553440000000002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150</v>
      </c>
      <c r="D282" t="s">
        <v>1</v>
      </c>
      <c r="E282">
        <v>0</v>
      </c>
      <c r="F282">
        <v>0</v>
      </c>
      <c r="G282" t="s">
        <v>2</v>
      </c>
      <c r="H282">
        <v>86.182844000000003</v>
      </c>
      <c r="I282">
        <v>6.3879999999999996E-3</v>
      </c>
      <c r="J282" t="s">
        <v>3</v>
      </c>
      <c r="K282">
        <v>59.742198000000002</v>
      </c>
      <c r="L282">
        <v>3.0980000000000001E-3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300</v>
      </c>
      <c r="D283" t="s">
        <v>1</v>
      </c>
      <c r="E283">
        <v>0</v>
      </c>
      <c r="F283">
        <v>0</v>
      </c>
      <c r="G283" t="s">
        <v>2</v>
      </c>
      <c r="H283">
        <v>172.01459600000001</v>
      </c>
      <c r="I283">
        <v>5.326E-3</v>
      </c>
      <c r="J283" t="s">
        <v>3</v>
      </c>
      <c r="K283">
        <v>119.35554999999999</v>
      </c>
      <c r="L283">
        <v>3.6250000000000002E-3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450</v>
      </c>
      <c r="D284" t="s">
        <v>1</v>
      </c>
      <c r="E284">
        <v>0</v>
      </c>
      <c r="F284">
        <v>0</v>
      </c>
      <c r="G284" t="s">
        <v>2</v>
      </c>
      <c r="H284">
        <v>257.83739600000001</v>
      </c>
      <c r="I284">
        <v>5.8479999999999999E-3</v>
      </c>
      <c r="J284" t="s">
        <v>3</v>
      </c>
      <c r="K284">
        <v>178.968054</v>
      </c>
      <c r="L284">
        <v>3.9329999999999999E-3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600</v>
      </c>
      <c r="D285" t="s">
        <v>1</v>
      </c>
      <c r="E285">
        <v>0</v>
      </c>
      <c r="F285">
        <v>0</v>
      </c>
      <c r="G285" t="s">
        <v>2</v>
      </c>
      <c r="H285">
        <v>343.65965899999998</v>
      </c>
      <c r="I285">
        <v>6.6959999999999997E-3</v>
      </c>
      <c r="J285" t="s">
        <v>3</v>
      </c>
      <c r="K285">
        <v>238.58101199999999</v>
      </c>
      <c r="L285">
        <v>4.6449999999999998E-3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750</v>
      </c>
      <c r="D286" t="s">
        <v>1</v>
      </c>
      <c r="E286">
        <v>0</v>
      </c>
      <c r="F286">
        <v>0</v>
      </c>
      <c r="G286" t="s">
        <v>2</v>
      </c>
      <c r="H286">
        <v>429.48265600000002</v>
      </c>
      <c r="I286">
        <v>7.1869999999999998E-3</v>
      </c>
      <c r="J286" t="s">
        <v>3</v>
      </c>
      <c r="K286">
        <v>298.19464799999997</v>
      </c>
      <c r="L286">
        <v>5.3249999999999999E-3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900</v>
      </c>
      <c r="D287" t="s">
        <v>1</v>
      </c>
      <c r="E287">
        <v>0</v>
      </c>
      <c r="F287">
        <v>0</v>
      </c>
      <c r="G287" t="s">
        <v>2</v>
      </c>
      <c r="H287">
        <v>515.30386699999997</v>
      </c>
      <c r="I287">
        <v>7.8390000000000005E-3</v>
      </c>
      <c r="J287" t="s">
        <v>3</v>
      </c>
      <c r="K287">
        <v>357.80651599999999</v>
      </c>
      <c r="L287">
        <v>5.9199999999999999E-3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1050</v>
      </c>
      <c r="D288" t="s">
        <v>1</v>
      </c>
      <c r="E288">
        <v>0</v>
      </c>
      <c r="F288">
        <v>0</v>
      </c>
      <c r="G288" t="s">
        <v>2</v>
      </c>
      <c r="H288">
        <v>601.12480000000005</v>
      </c>
      <c r="I288">
        <v>8.4119999999999993E-3</v>
      </c>
      <c r="J288" t="s">
        <v>3</v>
      </c>
      <c r="K288">
        <v>417.41974099999999</v>
      </c>
      <c r="L288">
        <v>6.7920000000000003E-3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1200</v>
      </c>
      <c r="D289" t="s">
        <v>1</v>
      </c>
      <c r="E289">
        <v>0</v>
      </c>
      <c r="F289">
        <v>0</v>
      </c>
      <c r="G289" t="s">
        <v>2</v>
      </c>
      <c r="H289">
        <v>686.94293700000003</v>
      </c>
      <c r="I289">
        <v>9.4660000000000005E-3</v>
      </c>
      <c r="J289" t="s">
        <v>3</v>
      </c>
      <c r="K289">
        <v>477.03268700000001</v>
      </c>
      <c r="L289">
        <v>7.7970000000000001E-3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1350</v>
      </c>
      <c r="D290" t="s">
        <v>1</v>
      </c>
      <c r="E290">
        <v>0</v>
      </c>
      <c r="F290">
        <v>0</v>
      </c>
      <c r="G290" t="s">
        <v>2</v>
      </c>
      <c r="H290">
        <v>772.76182600000004</v>
      </c>
      <c r="I290">
        <v>1.0822E-2</v>
      </c>
      <c r="J290" t="s">
        <v>3</v>
      </c>
      <c r="K290">
        <v>536.646029</v>
      </c>
      <c r="L290">
        <v>8.8249999999999995E-3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1500</v>
      </c>
      <c r="D291" t="s">
        <v>1</v>
      </c>
      <c r="E291">
        <v>0</v>
      </c>
      <c r="F291">
        <v>0</v>
      </c>
      <c r="G291" t="s">
        <v>2</v>
      </c>
      <c r="H291">
        <v>858.58866</v>
      </c>
      <c r="I291">
        <v>1.2357999999999999E-2</v>
      </c>
      <c r="J291" t="s">
        <v>3</v>
      </c>
      <c r="K291">
        <v>596.26259000000005</v>
      </c>
      <c r="L291">
        <v>9.724E-3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1650</v>
      </c>
      <c r="D292" t="s">
        <v>1</v>
      </c>
      <c r="E292">
        <v>0</v>
      </c>
      <c r="F292">
        <v>0</v>
      </c>
      <c r="G292" t="s">
        <v>2</v>
      </c>
      <c r="H292">
        <v>944.41524900000002</v>
      </c>
      <c r="I292">
        <v>1.5661999999999999E-2</v>
      </c>
      <c r="J292" t="s">
        <v>3</v>
      </c>
      <c r="K292">
        <v>655.87840700000004</v>
      </c>
      <c r="L292">
        <v>1.1027E-2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1800</v>
      </c>
      <c r="D293" t="s">
        <v>1</v>
      </c>
      <c r="E293">
        <v>0</v>
      </c>
      <c r="F293">
        <v>0</v>
      </c>
      <c r="G293" t="s">
        <v>2</v>
      </c>
      <c r="H293">
        <v>1030.256365</v>
      </c>
      <c r="I293">
        <v>2.2495000000000001E-2</v>
      </c>
      <c r="J293" t="s">
        <v>3</v>
      </c>
      <c r="K293">
        <v>715.49465599999996</v>
      </c>
      <c r="L293">
        <v>1.218E-2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1950</v>
      </c>
      <c r="D294" t="s">
        <v>1</v>
      </c>
      <c r="E294">
        <v>0</v>
      </c>
      <c r="F294">
        <v>0</v>
      </c>
      <c r="G294" t="s">
        <v>2</v>
      </c>
      <c r="H294">
        <v>1116.089285</v>
      </c>
      <c r="I294">
        <v>3.3785999999999997E-2</v>
      </c>
      <c r="J294" t="s">
        <v>3</v>
      </c>
      <c r="K294">
        <v>775.10975499999995</v>
      </c>
      <c r="L294">
        <v>1.3887999999999999E-2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2100</v>
      </c>
      <c r="D295" t="s">
        <v>1</v>
      </c>
      <c r="E295">
        <v>0</v>
      </c>
      <c r="F295">
        <v>0</v>
      </c>
      <c r="G295" t="s">
        <v>2</v>
      </c>
      <c r="H295">
        <v>1201.92418</v>
      </c>
      <c r="I295">
        <v>4.3912E-2</v>
      </c>
      <c r="J295" t="s">
        <v>3</v>
      </c>
      <c r="K295">
        <v>834.72629300000006</v>
      </c>
      <c r="L295">
        <v>1.5696000000000002E-2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2250</v>
      </c>
      <c r="D296" t="s">
        <v>1</v>
      </c>
      <c r="E296">
        <v>0</v>
      </c>
      <c r="F296">
        <v>0</v>
      </c>
      <c r="G296" t="s">
        <v>2</v>
      </c>
      <c r="H296">
        <v>1287.7543949999999</v>
      </c>
      <c r="I296">
        <v>5.1520999999999997E-2</v>
      </c>
      <c r="J296" t="s">
        <v>3</v>
      </c>
      <c r="K296">
        <v>894.34354599999995</v>
      </c>
      <c r="L296">
        <v>1.7453E-2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2400</v>
      </c>
      <c r="D297" t="s">
        <v>1</v>
      </c>
      <c r="E297">
        <v>0</v>
      </c>
      <c r="F297">
        <v>0</v>
      </c>
      <c r="G297" t="s">
        <v>2</v>
      </c>
      <c r="H297">
        <v>1373.5884840000001</v>
      </c>
      <c r="I297">
        <v>7.2192000000000006E-2</v>
      </c>
      <c r="J297" t="s">
        <v>3</v>
      </c>
      <c r="K297">
        <v>953.96033699999998</v>
      </c>
      <c r="L297">
        <v>1.9359999999999999E-2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2550</v>
      </c>
      <c r="D298" t="s">
        <v>1</v>
      </c>
      <c r="E298">
        <v>0</v>
      </c>
      <c r="F298">
        <v>0</v>
      </c>
      <c r="G298" t="s">
        <v>2</v>
      </c>
      <c r="H298">
        <v>1459.419539</v>
      </c>
      <c r="I298">
        <v>9.2039999999999997E-2</v>
      </c>
      <c r="J298" t="s">
        <v>3</v>
      </c>
      <c r="K298">
        <v>1013.57542</v>
      </c>
      <c r="L298">
        <v>2.1558999999999998E-2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2700</v>
      </c>
      <c r="D299" t="s">
        <v>1</v>
      </c>
      <c r="E299">
        <v>0</v>
      </c>
      <c r="F299">
        <v>0</v>
      </c>
      <c r="G299" t="s">
        <v>2</v>
      </c>
      <c r="H299">
        <v>1545.2449879999999</v>
      </c>
      <c r="I299">
        <v>0.101698</v>
      </c>
      <c r="J299" t="s">
        <v>3</v>
      </c>
      <c r="K299">
        <v>1073.1900290000001</v>
      </c>
      <c r="L299">
        <v>2.3335999999999999E-2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2850</v>
      </c>
      <c r="D300" t="s">
        <v>1</v>
      </c>
      <c r="E300">
        <v>0</v>
      </c>
      <c r="F300">
        <v>0</v>
      </c>
      <c r="G300" t="s">
        <v>2</v>
      </c>
      <c r="H300">
        <v>1631.064417</v>
      </c>
      <c r="I300">
        <v>0.106388</v>
      </c>
      <c r="J300" t="s">
        <v>3</v>
      </c>
      <c r="K300">
        <v>1132.803621</v>
      </c>
      <c r="L300">
        <v>2.5471000000000001E-2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3000</v>
      </c>
      <c r="D301" t="s">
        <v>1</v>
      </c>
      <c r="E301">
        <v>0</v>
      </c>
      <c r="F301">
        <v>0</v>
      </c>
      <c r="G301" t="s">
        <v>2</v>
      </c>
      <c r="H301">
        <v>1716.8837129999999</v>
      </c>
      <c r="I301">
        <v>0.110013</v>
      </c>
      <c r="J301" t="s">
        <v>3</v>
      </c>
      <c r="K301">
        <v>1192.418459</v>
      </c>
      <c r="L301">
        <v>2.7560000000000001E-2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150</v>
      </c>
      <c r="D302" t="s">
        <v>1</v>
      </c>
      <c r="E302">
        <v>0</v>
      </c>
      <c r="F302">
        <v>0</v>
      </c>
      <c r="G302" t="s">
        <v>2</v>
      </c>
      <c r="H302">
        <v>140.88241400000001</v>
      </c>
      <c r="I302">
        <v>2.2942000000000001E-2</v>
      </c>
      <c r="J302" t="s">
        <v>3</v>
      </c>
      <c r="K302">
        <v>96.416866999999996</v>
      </c>
      <c r="L302">
        <v>1.093E-2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300</v>
      </c>
      <c r="D303" t="s">
        <v>1</v>
      </c>
      <c r="E303">
        <v>0</v>
      </c>
      <c r="F303">
        <v>0</v>
      </c>
      <c r="G303" t="s">
        <v>2</v>
      </c>
      <c r="H303">
        <v>281.61384299999997</v>
      </c>
      <c r="I303">
        <v>9.2386999999999997E-2</v>
      </c>
      <c r="J303" t="s">
        <v>3</v>
      </c>
      <c r="K303">
        <v>192.752433</v>
      </c>
      <c r="L303">
        <v>4.1897999999999998E-2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450</v>
      </c>
      <c r="D304" t="s">
        <v>1</v>
      </c>
      <c r="E304">
        <v>0</v>
      </c>
      <c r="F304">
        <v>0</v>
      </c>
      <c r="G304" t="s">
        <v>2</v>
      </c>
      <c r="H304">
        <v>422.35654099999999</v>
      </c>
      <c r="I304">
        <v>0.207458</v>
      </c>
      <c r="J304" t="s">
        <v>3</v>
      </c>
      <c r="K304">
        <v>289.09988199999998</v>
      </c>
      <c r="L304">
        <v>9.3245999999999996E-2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600</v>
      </c>
      <c r="D305" t="s">
        <v>1</v>
      </c>
      <c r="E305">
        <v>0</v>
      </c>
      <c r="F305">
        <v>0</v>
      </c>
      <c r="G305" t="s">
        <v>2</v>
      </c>
      <c r="H305">
        <v>563.24309800000003</v>
      </c>
      <c r="I305">
        <v>1.194679</v>
      </c>
      <c r="J305" t="s">
        <v>3</v>
      </c>
      <c r="K305">
        <v>385.46410100000003</v>
      </c>
      <c r="L305">
        <v>0.16609299999999999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750</v>
      </c>
      <c r="D306" t="s">
        <v>1</v>
      </c>
      <c r="E306">
        <v>0</v>
      </c>
      <c r="F306">
        <v>0</v>
      </c>
      <c r="G306" t="s">
        <v>2</v>
      </c>
      <c r="H306">
        <v>704.01011600000004</v>
      </c>
      <c r="I306">
        <v>1.4151560000000001</v>
      </c>
      <c r="J306" t="s">
        <v>3</v>
      </c>
      <c r="K306">
        <v>481.83765899999997</v>
      </c>
      <c r="L306">
        <v>0.26088499999999998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900</v>
      </c>
      <c r="D307" t="s">
        <v>1</v>
      </c>
      <c r="E307">
        <v>0</v>
      </c>
      <c r="F307">
        <v>0</v>
      </c>
      <c r="G307" t="s">
        <v>2</v>
      </c>
      <c r="H307">
        <v>844.78335300000003</v>
      </c>
      <c r="I307">
        <v>1.6857089999999999</v>
      </c>
      <c r="J307" t="s">
        <v>3</v>
      </c>
      <c r="K307">
        <v>578.21585300000004</v>
      </c>
      <c r="L307">
        <v>0.37784899999999999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1050</v>
      </c>
      <c r="D308" t="s">
        <v>1</v>
      </c>
      <c r="E308">
        <v>0</v>
      </c>
      <c r="F308">
        <v>0</v>
      </c>
      <c r="G308" t="s">
        <v>2</v>
      </c>
      <c r="H308">
        <v>985.56829500000003</v>
      </c>
      <c r="I308">
        <v>2.000089</v>
      </c>
      <c r="J308" t="s">
        <v>3</v>
      </c>
      <c r="K308">
        <v>674.60449600000004</v>
      </c>
      <c r="L308">
        <v>0.517702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1200</v>
      </c>
      <c r="D309" t="s">
        <v>1</v>
      </c>
      <c r="E309">
        <v>0</v>
      </c>
      <c r="F309">
        <v>0</v>
      </c>
      <c r="G309" t="s">
        <v>2</v>
      </c>
      <c r="H309">
        <v>1126.4418410000001</v>
      </c>
      <c r="I309">
        <v>2.285952</v>
      </c>
      <c r="J309" t="s">
        <v>3</v>
      </c>
      <c r="K309">
        <v>771.047549</v>
      </c>
      <c r="L309">
        <v>0.67961300000000002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1350</v>
      </c>
      <c r="D310" t="s">
        <v>1</v>
      </c>
      <c r="E310">
        <v>0</v>
      </c>
      <c r="F310">
        <v>0</v>
      </c>
      <c r="G310" t="s">
        <v>2</v>
      </c>
      <c r="H310">
        <v>1267.2450630000001</v>
      </c>
      <c r="I310">
        <v>2.688361</v>
      </c>
      <c r="J310" t="s">
        <v>3</v>
      </c>
      <c r="K310">
        <v>867.45420799999999</v>
      </c>
      <c r="L310">
        <v>0.85639799999999999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1500</v>
      </c>
      <c r="D311" t="s">
        <v>1</v>
      </c>
      <c r="E311">
        <v>0</v>
      </c>
      <c r="F311">
        <v>0</v>
      </c>
      <c r="G311" t="s">
        <v>2</v>
      </c>
      <c r="H311">
        <v>1408.0519429999999</v>
      </c>
      <c r="I311">
        <v>3.1377359999999999</v>
      </c>
      <c r="J311" t="s">
        <v>3</v>
      </c>
      <c r="K311">
        <v>963.86702600000001</v>
      </c>
      <c r="L311">
        <v>1.0561860000000001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1650</v>
      </c>
      <c r="D312" t="s">
        <v>1</v>
      </c>
      <c r="E312">
        <v>0</v>
      </c>
      <c r="F312">
        <v>0</v>
      </c>
      <c r="G312" t="s">
        <v>2</v>
      </c>
      <c r="H312">
        <v>1548.8666940000001</v>
      </c>
      <c r="I312">
        <v>3.6280350000000001</v>
      </c>
      <c r="J312" t="s">
        <v>3</v>
      </c>
      <c r="K312">
        <v>1060.286934</v>
      </c>
      <c r="L312">
        <v>1.2818909999999999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1800</v>
      </c>
      <c r="D313" t="s">
        <v>1</v>
      </c>
      <c r="E313">
        <v>0</v>
      </c>
      <c r="F313">
        <v>0</v>
      </c>
      <c r="G313" t="s">
        <v>2</v>
      </c>
      <c r="H313">
        <v>1689.6907619999999</v>
      </c>
      <c r="I313">
        <v>4.1710779999999996</v>
      </c>
      <c r="J313" t="s">
        <v>3</v>
      </c>
      <c r="K313">
        <v>1156.713718</v>
      </c>
      <c r="L313">
        <v>1.523215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1950</v>
      </c>
      <c r="D314" t="s">
        <v>1</v>
      </c>
      <c r="E314">
        <v>0</v>
      </c>
      <c r="F314">
        <v>0</v>
      </c>
      <c r="G314" t="s">
        <v>2</v>
      </c>
      <c r="H314">
        <v>1830.521099</v>
      </c>
      <c r="I314">
        <v>4.7566379999999997</v>
      </c>
      <c r="J314" t="s">
        <v>3</v>
      </c>
      <c r="K314">
        <v>1253.1452389999999</v>
      </c>
      <c r="L314">
        <v>1.7790269999999999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2100</v>
      </c>
      <c r="D315" t="s">
        <v>1</v>
      </c>
      <c r="E315">
        <v>0</v>
      </c>
      <c r="F315">
        <v>0</v>
      </c>
      <c r="G315" t="s">
        <v>2</v>
      </c>
      <c r="H315">
        <v>1971.357332</v>
      </c>
      <c r="I315">
        <v>5.3984019999999999</v>
      </c>
      <c r="J315" t="s">
        <v>3</v>
      </c>
      <c r="K315">
        <v>1349.584204</v>
      </c>
      <c r="L315">
        <v>2.0661749999999999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2250</v>
      </c>
      <c r="D316" t="s">
        <v>1</v>
      </c>
      <c r="E316">
        <v>0</v>
      </c>
      <c r="F316">
        <v>0</v>
      </c>
      <c r="G316" t="s">
        <v>2</v>
      </c>
      <c r="H316">
        <v>2112.2074710000002</v>
      </c>
      <c r="I316">
        <v>6.0441339999999997</v>
      </c>
      <c r="J316" t="s">
        <v>3</v>
      </c>
      <c r="K316">
        <v>1446.0387229999999</v>
      </c>
      <c r="L316">
        <v>2.3542369999999999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2400</v>
      </c>
      <c r="D317" t="s">
        <v>1</v>
      </c>
      <c r="E317">
        <v>0</v>
      </c>
      <c r="F317">
        <v>0</v>
      </c>
      <c r="G317" t="s">
        <v>2</v>
      </c>
      <c r="H317">
        <v>2253.151226</v>
      </c>
      <c r="I317">
        <v>6.9719319999999998</v>
      </c>
      <c r="J317" t="s">
        <v>3</v>
      </c>
      <c r="K317">
        <v>1542.5597949999999</v>
      </c>
      <c r="L317">
        <v>2.6755770000000001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2550</v>
      </c>
      <c r="D318" t="s">
        <v>1</v>
      </c>
      <c r="E318">
        <v>0</v>
      </c>
      <c r="F318">
        <v>0</v>
      </c>
      <c r="G318" t="s">
        <v>2</v>
      </c>
      <c r="H318">
        <v>2394.012549</v>
      </c>
      <c r="I318">
        <v>7.5292620000000001</v>
      </c>
      <c r="J318" t="s">
        <v>3</v>
      </c>
      <c r="K318">
        <v>1639.024958</v>
      </c>
      <c r="L318">
        <v>2.9135979999999999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2700</v>
      </c>
      <c r="D319" t="s">
        <v>1</v>
      </c>
      <c r="E319">
        <v>0</v>
      </c>
      <c r="F319">
        <v>0</v>
      </c>
      <c r="G319" t="s">
        <v>2</v>
      </c>
      <c r="H319">
        <v>2534.8853319999998</v>
      </c>
      <c r="I319">
        <v>8.1441130000000008</v>
      </c>
      <c r="J319" t="s">
        <v>3</v>
      </c>
      <c r="K319">
        <v>1735.4984159999999</v>
      </c>
      <c r="L319">
        <v>3.1677240000000002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2850</v>
      </c>
      <c r="D320" t="s">
        <v>1</v>
      </c>
      <c r="E320">
        <v>0</v>
      </c>
      <c r="F320">
        <v>0</v>
      </c>
      <c r="G320" t="s">
        <v>2</v>
      </c>
      <c r="H320">
        <v>2675.768423</v>
      </c>
      <c r="I320">
        <v>8.7654289999999992</v>
      </c>
      <c r="J320" t="s">
        <v>3</v>
      </c>
      <c r="K320">
        <v>1831.98053</v>
      </c>
      <c r="L320">
        <v>3.438742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3000</v>
      </c>
      <c r="D321" t="s">
        <v>1</v>
      </c>
      <c r="E321">
        <v>0</v>
      </c>
      <c r="F321">
        <v>0</v>
      </c>
      <c r="G321" t="s">
        <v>2</v>
      </c>
      <c r="H321">
        <v>2816.6566499999999</v>
      </c>
      <c r="I321">
        <v>9.4365860000000001</v>
      </c>
      <c r="J321" t="s">
        <v>3</v>
      </c>
      <c r="K321">
        <v>1928.469343</v>
      </c>
      <c r="L321">
        <v>3.7365750000000002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150</v>
      </c>
      <c r="D322" t="s">
        <v>1</v>
      </c>
      <c r="E322">
        <v>0</v>
      </c>
      <c r="F322">
        <v>0</v>
      </c>
      <c r="G322" t="s">
        <v>2</v>
      </c>
      <c r="H322">
        <v>4695.5331349999997</v>
      </c>
      <c r="I322">
        <v>41961.883139999998</v>
      </c>
      <c r="J322" t="s">
        <v>3</v>
      </c>
      <c r="K322">
        <v>4691.7108200000002</v>
      </c>
      <c r="L322">
        <v>41879.259558999998</v>
      </c>
      <c r="M322" t="s">
        <v>4</v>
      </c>
      <c r="N322">
        <v>206.23323500000001</v>
      </c>
      <c r="O322">
        <v>96.940624999999997</v>
      </c>
      <c r="P322" t="s">
        <v>5</v>
      </c>
      <c r="Q322">
        <v>578.65849700000001</v>
      </c>
      <c r="R322">
        <v>3405.236445</v>
      </c>
      <c r="S322" t="s">
        <v>6</v>
      </c>
      <c r="T322">
        <v>118.941349</v>
      </c>
      <c r="U322">
        <v>26.315646999999998</v>
      </c>
      <c r="V322" t="s">
        <v>7</v>
      </c>
      <c r="W322">
        <v>121.24264100000001</v>
      </c>
      <c r="X322">
        <v>33.954296999999997</v>
      </c>
      <c r="Y322" t="s">
        <v>8</v>
      </c>
      <c r="Z322">
        <v>174.55730700000001</v>
      </c>
      <c r="AA322">
        <v>2700.1108260000001</v>
      </c>
      <c r="AB322" t="s">
        <v>9</v>
      </c>
      <c r="AC322">
        <v>3795.3756450000001</v>
      </c>
      <c r="AD322">
        <v>24939.990890000001</v>
      </c>
      <c r="AE322" t="s">
        <v>10</v>
      </c>
      <c r="AF322">
        <v>7.2006000000000001E-2</v>
      </c>
      <c r="AG322">
        <v>1.7100000000000001E-4</v>
      </c>
      <c r="AH322" t="s">
        <v>11</v>
      </c>
      <c r="AI322">
        <v>0.92873499999999998</v>
      </c>
      <c r="AJ322">
        <v>3.4999999999999997E-5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300</v>
      </c>
      <c r="D323" t="s">
        <v>1</v>
      </c>
      <c r="E323">
        <v>0</v>
      </c>
      <c r="F323">
        <v>0</v>
      </c>
      <c r="G323" t="s">
        <v>2</v>
      </c>
      <c r="H323">
        <v>9414.3787300000004</v>
      </c>
      <c r="I323">
        <v>32846.547850000003</v>
      </c>
      <c r="J323" t="s">
        <v>3</v>
      </c>
      <c r="K323">
        <v>9406.6906049999998</v>
      </c>
      <c r="L323">
        <v>32885.688367000002</v>
      </c>
      <c r="M323" t="s">
        <v>4</v>
      </c>
      <c r="N323">
        <v>413.12830400000001</v>
      </c>
      <c r="O323">
        <v>102.740364</v>
      </c>
      <c r="P323" t="s">
        <v>5</v>
      </c>
      <c r="Q323">
        <v>1177.266257</v>
      </c>
      <c r="R323">
        <v>6668.9688219999998</v>
      </c>
      <c r="S323" t="s">
        <v>6</v>
      </c>
      <c r="T323">
        <v>239.152691</v>
      </c>
      <c r="U323">
        <v>33.581679999999999</v>
      </c>
      <c r="V323" t="s">
        <v>7</v>
      </c>
      <c r="W323">
        <v>242.52887899999999</v>
      </c>
      <c r="X323">
        <v>44.029065000000003</v>
      </c>
      <c r="Y323" t="s">
        <v>8</v>
      </c>
      <c r="Z323">
        <v>368.05401699999999</v>
      </c>
      <c r="AA323">
        <v>6047.8737309999997</v>
      </c>
      <c r="AB323" t="s">
        <v>9</v>
      </c>
      <c r="AC323">
        <v>7594.5964649999996</v>
      </c>
      <c r="AD323">
        <v>15199.216625999999</v>
      </c>
      <c r="AE323" t="s">
        <v>10</v>
      </c>
      <c r="AF323">
        <v>6.7340999999999998E-2</v>
      </c>
      <c r="AG323">
        <v>1.6100000000000001E-4</v>
      </c>
      <c r="AH323" t="s">
        <v>11</v>
      </c>
      <c r="AI323">
        <v>0.93276300000000001</v>
      </c>
      <c r="AJ323">
        <v>3.8999999999999999E-5</v>
      </c>
      <c r="AK323" t="s">
        <v>12</v>
      </c>
      <c r="AL323">
        <v>4.18</v>
      </c>
      <c r="AM323">
        <v>517.34760000000006</v>
      </c>
    </row>
    <row r="324" spans="1:39" x14ac:dyDescent="0.25">
      <c r="A324" t="s">
        <v>18</v>
      </c>
      <c r="B324">
        <v>3</v>
      </c>
      <c r="C324">
        <v>450</v>
      </c>
      <c r="D324" t="s">
        <v>1</v>
      </c>
      <c r="E324">
        <v>0</v>
      </c>
      <c r="F324">
        <v>0</v>
      </c>
      <c r="G324" t="s">
        <v>2</v>
      </c>
      <c r="H324">
        <v>14123.251387</v>
      </c>
      <c r="I324">
        <v>84068.168906999999</v>
      </c>
      <c r="J324" t="s">
        <v>3</v>
      </c>
      <c r="K324">
        <v>14111.606055</v>
      </c>
      <c r="L324">
        <v>83713.389213999995</v>
      </c>
      <c r="M324" t="s">
        <v>4</v>
      </c>
      <c r="N324">
        <v>620.11951199999999</v>
      </c>
      <c r="O324">
        <v>197.64848799999999</v>
      </c>
      <c r="P324" t="s">
        <v>5</v>
      </c>
      <c r="Q324">
        <v>1764.68335</v>
      </c>
      <c r="R324">
        <v>10700.612623999999</v>
      </c>
      <c r="S324" t="s">
        <v>6</v>
      </c>
      <c r="T324">
        <v>358.94653199999999</v>
      </c>
      <c r="U324">
        <v>89.330903000000006</v>
      </c>
      <c r="V324" t="s">
        <v>7</v>
      </c>
      <c r="W324">
        <v>364.40079700000001</v>
      </c>
      <c r="X324">
        <v>107.837253</v>
      </c>
      <c r="Y324" t="s">
        <v>8</v>
      </c>
      <c r="Z324">
        <v>549.77219700000001</v>
      </c>
      <c r="AA324">
        <v>8445.0830499999993</v>
      </c>
      <c r="AB324" t="s">
        <v>9</v>
      </c>
      <c r="AC324">
        <v>11393.230527</v>
      </c>
      <c r="AD324">
        <v>40910.172147999998</v>
      </c>
      <c r="AE324" t="s">
        <v>10</v>
      </c>
      <c r="AF324">
        <v>6.3394000000000006E-2</v>
      </c>
      <c r="AG324">
        <v>1.4799999999999999E-4</v>
      </c>
      <c r="AH324" t="s">
        <v>11</v>
      </c>
      <c r="AI324">
        <v>0.93347400000000003</v>
      </c>
      <c r="AJ324">
        <v>3.1999999999999999E-5</v>
      </c>
      <c r="AK324" t="s">
        <v>12</v>
      </c>
      <c r="AL324">
        <v>6.48</v>
      </c>
      <c r="AM324">
        <v>748.28959999999995</v>
      </c>
    </row>
    <row r="325" spans="1:39" x14ac:dyDescent="0.25">
      <c r="A325" t="s">
        <v>18</v>
      </c>
      <c r="B325">
        <v>4</v>
      </c>
      <c r="C325">
        <v>600</v>
      </c>
      <c r="D325" t="s">
        <v>1</v>
      </c>
      <c r="E325">
        <v>0</v>
      </c>
      <c r="F325">
        <v>0</v>
      </c>
      <c r="G325" t="s">
        <v>2</v>
      </c>
      <c r="H325">
        <v>18817.606133000001</v>
      </c>
      <c r="I325">
        <v>100897.121084</v>
      </c>
      <c r="J325" t="s">
        <v>3</v>
      </c>
      <c r="K325">
        <v>18802.254101999999</v>
      </c>
      <c r="L325">
        <v>100684.62831</v>
      </c>
      <c r="M325" t="s">
        <v>4</v>
      </c>
      <c r="N325">
        <v>825.73203000000001</v>
      </c>
      <c r="O325">
        <v>226.31087199999999</v>
      </c>
      <c r="P325" t="s">
        <v>5</v>
      </c>
      <c r="Q325">
        <v>2357.1841650000001</v>
      </c>
      <c r="R325">
        <v>15512.932738</v>
      </c>
      <c r="S325" t="s">
        <v>6</v>
      </c>
      <c r="T325">
        <v>478.64660500000002</v>
      </c>
      <c r="U325">
        <v>101.60215700000001</v>
      </c>
      <c r="V325" t="s">
        <v>7</v>
      </c>
      <c r="W325">
        <v>485.226448</v>
      </c>
      <c r="X325">
        <v>118.989459</v>
      </c>
      <c r="Y325" t="s">
        <v>8</v>
      </c>
      <c r="Z325">
        <v>739.149</v>
      </c>
      <c r="AA325">
        <v>11922.671026</v>
      </c>
      <c r="AB325" t="s">
        <v>9</v>
      </c>
      <c r="AC325">
        <v>15172.527461</v>
      </c>
      <c r="AD325">
        <v>41256.807352000003</v>
      </c>
      <c r="AE325" t="s">
        <v>10</v>
      </c>
      <c r="AF325">
        <v>5.8576000000000003E-2</v>
      </c>
      <c r="AG325">
        <v>8.7999999999999998E-5</v>
      </c>
      <c r="AH325" t="s">
        <v>11</v>
      </c>
      <c r="AI325">
        <v>0.93358600000000003</v>
      </c>
      <c r="AJ325">
        <v>3.1999999999999999E-5</v>
      </c>
      <c r="AK325" t="s">
        <v>12</v>
      </c>
      <c r="AL325">
        <v>9.82</v>
      </c>
      <c r="AM325">
        <v>984.98760000000004</v>
      </c>
    </row>
    <row r="326" spans="1:39" x14ac:dyDescent="0.25">
      <c r="A326" t="s">
        <v>18</v>
      </c>
      <c r="B326">
        <v>5</v>
      </c>
      <c r="C326">
        <v>750</v>
      </c>
      <c r="D326" t="s">
        <v>1</v>
      </c>
      <c r="E326">
        <v>0</v>
      </c>
      <c r="F326">
        <v>0</v>
      </c>
      <c r="G326" t="s">
        <v>2</v>
      </c>
      <c r="H326">
        <v>23519.158202999999</v>
      </c>
      <c r="I326">
        <v>156505.14832400001</v>
      </c>
      <c r="J326" t="s">
        <v>3</v>
      </c>
      <c r="K326">
        <v>23500.118906</v>
      </c>
      <c r="L326">
        <v>155986.556087</v>
      </c>
      <c r="M326" t="s">
        <v>4</v>
      </c>
      <c r="N326">
        <v>1031.858101</v>
      </c>
      <c r="O326">
        <v>362.27818200000002</v>
      </c>
      <c r="P326" t="s">
        <v>5</v>
      </c>
      <c r="Q326">
        <v>2944.3604829999999</v>
      </c>
      <c r="R326">
        <v>21149.845871000001</v>
      </c>
      <c r="S326" t="s">
        <v>6</v>
      </c>
      <c r="T326">
        <v>597.38219400000003</v>
      </c>
      <c r="U326">
        <v>132.64216500000001</v>
      </c>
      <c r="V326" t="s">
        <v>7</v>
      </c>
      <c r="W326">
        <v>606.50910999999996</v>
      </c>
      <c r="X326">
        <v>164.09860699999999</v>
      </c>
      <c r="Y326" t="s">
        <v>8</v>
      </c>
      <c r="Z326">
        <v>924.59862799999996</v>
      </c>
      <c r="AA326">
        <v>16780.886666999999</v>
      </c>
      <c r="AB326" t="s">
        <v>9</v>
      </c>
      <c r="AC326">
        <v>18954.659686999999</v>
      </c>
      <c r="AD326">
        <v>71890.381093999997</v>
      </c>
      <c r="AE326" t="s">
        <v>10</v>
      </c>
      <c r="AF326">
        <v>5.6737000000000003E-2</v>
      </c>
      <c r="AG326">
        <v>5.8E-5</v>
      </c>
      <c r="AH326" t="s">
        <v>11</v>
      </c>
      <c r="AI326">
        <v>0.93513599999999997</v>
      </c>
      <c r="AJ326">
        <v>6.2000000000000003E-5</v>
      </c>
      <c r="AK326" t="s">
        <v>12</v>
      </c>
      <c r="AL326">
        <v>12.78</v>
      </c>
      <c r="AM326">
        <v>1207.6916000000001</v>
      </c>
    </row>
    <row r="327" spans="1:39" x14ac:dyDescent="0.25">
      <c r="A327" t="s">
        <v>18</v>
      </c>
      <c r="B327">
        <v>6</v>
      </c>
      <c r="C327">
        <v>900</v>
      </c>
      <c r="D327" t="s">
        <v>1</v>
      </c>
      <c r="E327">
        <v>0</v>
      </c>
      <c r="F327">
        <v>0</v>
      </c>
      <c r="G327" t="s">
        <v>2</v>
      </c>
      <c r="H327">
        <v>28246.038398000001</v>
      </c>
      <c r="I327">
        <v>194052.23456000001</v>
      </c>
      <c r="J327" t="s">
        <v>3</v>
      </c>
      <c r="K327">
        <v>28223.287734000001</v>
      </c>
      <c r="L327">
        <v>193699.75384200001</v>
      </c>
      <c r="M327" t="s">
        <v>4</v>
      </c>
      <c r="N327">
        <v>1239.3500240000001</v>
      </c>
      <c r="O327">
        <v>429.31352099999998</v>
      </c>
      <c r="P327" t="s">
        <v>5</v>
      </c>
      <c r="Q327">
        <v>3534.563584</v>
      </c>
      <c r="R327">
        <v>25492.661716999999</v>
      </c>
      <c r="S327" t="s">
        <v>6</v>
      </c>
      <c r="T327">
        <v>718.29895499999998</v>
      </c>
      <c r="U327">
        <v>148.094123</v>
      </c>
      <c r="V327" t="s">
        <v>7</v>
      </c>
      <c r="W327">
        <v>727.95873800000004</v>
      </c>
      <c r="X327">
        <v>173.87304</v>
      </c>
      <c r="Y327" t="s">
        <v>8</v>
      </c>
      <c r="Z327">
        <v>1108.221184</v>
      </c>
      <c r="AA327">
        <v>19661.191330000001</v>
      </c>
      <c r="AB327" t="s">
        <v>9</v>
      </c>
      <c r="AC327">
        <v>22753.055547</v>
      </c>
      <c r="AD327">
        <v>87264.719175000006</v>
      </c>
      <c r="AE327" t="s">
        <v>10</v>
      </c>
      <c r="AF327">
        <v>5.6084000000000002E-2</v>
      </c>
      <c r="AG327">
        <v>3.6999999999999998E-5</v>
      </c>
      <c r="AH327" t="s">
        <v>11</v>
      </c>
      <c r="AI327">
        <v>0.93640299999999999</v>
      </c>
      <c r="AJ327">
        <v>7.7999999999999999E-5</v>
      </c>
      <c r="AK327" t="s">
        <v>12</v>
      </c>
      <c r="AL327">
        <v>32.42</v>
      </c>
      <c r="AM327">
        <v>4791.6436000000003</v>
      </c>
    </row>
    <row r="328" spans="1:39" x14ac:dyDescent="0.25">
      <c r="A328" t="s">
        <v>18</v>
      </c>
      <c r="B328">
        <v>7</v>
      </c>
      <c r="C328">
        <v>1050</v>
      </c>
      <c r="D328" t="s">
        <v>1</v>
      </c>
      <c r="E328">
        <v>0</v>
      </c>
      <c r="F328">
        <v>0</v>
      </c>
      <c r="G328" t="s">
        <v>2</v>
      </c>
      <c r="H328">
        <v>32937.391327999998</v>
      </c>
      <c r="I328">
        <v>254883.848864</v>
      </c>
      <c r="J328" t="s">
        <v>3</v>
      </c>
      <c r="K328">
        <v>32910.948398</v>
      </c>
      <c r="L328">
        <v>254157.14404499999</v>
      </c>
      <c r="M328" t="s">
        <v>4</v>
      </c>
      <c r="N328">
        <v>1445.1733790000001</v>
      </c>
      <c r="O328">
        <v>540.08703700000001</v>
      </c>
      <c r="P328" t="s">
        <v>5</v>
      </c>
      <c r="Q328">
        <v>4114.9953759999999</v>
      </c>
      <c r="R328">
        <v>32456.289000000001</v>
      </c>
      <c r="S328" t="s">
        <v>6</v>
      </c>
      <c r="T328">
        <v>837.75645099999997</v>
      </c>
      <c r="U328">
        <v>203.49596199999999</v>
      </c>
      <c r="V328" t="s">
        <v>7</v>
      </c>
      <c r="W328">
        <v>848.62490400000002</v>
      </c>
      <c r="X328">
        <v>193.553541</v>
      </c>
      <c r="Y328" t="s">
        <v>8</v>
      </c>
      <c r="Z328">
        <v>1285.104507</v>
      </c>
      <c r="AA328">
        <v>24067.086937</v>
      </c>
      <c r="AB328" t="s">
        <v>9</v>
      </c>
      <c r="AC328">
        <v>26529.344141000001</v>
      </c>
      <c r="AD328">
        <v>114624.517053</v>
      </c>
      <c r="AE328" t="s">
        <v>10</v>
      </c>
      <c r="AF328">
        <v>5.5808999999999997E-2</v>
      </c>
      <c r="AG328">
        <v>3.4999999999999997E-5</v>
      </c>
      <c r="AH328" t="s">
        <v>11</v>
      </c>
      <c r="AI328">
        <v>0.93715899999999996</v>
      </c>
      <c r="AJ328">
        <v>8.7000000000000001E-5</v>
      </c>
      <c r="AK328" t="s">
        <v>12</v>
      </c>
      <c r="AL328">
        <v>35.92</v>
      </c>
      <c r="AM328">
        <v>6154.5136000000002</v>
      </c>
    </row>
    <row r="329" spans="1:39" x14ac:dyDescent="0.25">
      <c r="A329" t="s">
        <v>18</v>
      </c>
      <c r="B329">
        <v>8</v>
      </c>
      <c r="C329">
        <v>1200</v>
      </c>
      <c r="D329" t="s">
        <v>1</v>
      </c>
      <c r="E329">
        <v>0</v>
      </c>
      <c r="F329">
        <v>0</v>
      </c>
      <c r="G329" t="s">
        <v>2</v>
      </c>
      <c r="H329">
        <v>37675.600937000003</v>
      </c>
      <c r="I329">
        <v>306836.86315599998</v>
      </c>
      <c r="J329" t="s">
        <v>3</v>
      </c>
      <c r="K329">
        <v>37645.434140999998</v>
      </c>
      <c r="L329">
        <v>305986.67248299997</v>
      </c>
      <c r="M329" t="s">
        <v>4</v>
      </c>
      <c r="N329">
        <v>1653.1086740000001</v>
      </c>
      <c r="O329">
        <v>668.37358400000005</v>
      </c>
      <c r="P329" t="s">
        <v>5</v>
      </c>
      <c r="Q329">
        <v>4709.561377</v>
      </c>
      <c r="R329">
        <v>37376.811174000002</v>
      </c>
      <c r="S329" t="s">
        <v>6</v>
      </c>
      <c r="T329">
        <v>957.79863599999999</v>
      </c>
      <c r="U329">
        <v>223.24804</v>
      </c>
      <c r="V329" t="s">
        <v>7</v>
      </c>
      <c r="W329">
        <v>970.60037999999997</v>
      </c>
      <c r="X329">
        <v>210.490621</v>
      </c>
      <c r="Y329" t="s">
        <v>8</v>
      </c>
      <c r="Z329">
        <v>1468.6818209999999</v>
      </c>
      <c r="AA329">
        <v>27886.074926000001</v>
      </c>
      <c r="AB329" t="s">
        <v>9</v>
      </c>
      <c r="AC329">
        <v>30337.170819999999</v>
      </c>
      <c r="AD329">
        <v>138505.760962</v>
      </c>
      <c r="AE329" t="s">
        <v>10</v>
      </c>
      <c r="AF329">
        <v>5.5530999999999997E-2</v>
      </c>
      <c r="AG329">
        <v>3.4999999999999997E-5</v>
      </c>
      <c r="AH329" t="s">
        <v>11</v>
      </c>
      <c r="AI329">
        <v>0.93754400000000004</v>
      </c>
      <c r="AJ329">
        <v>9.2999999999999997E-5</v>
      </c>
      <c r="AK329" t="s">
        <v>12</v>
      </c>
      <c r="AL329">
        <v>36.200000000000003</v>
      </c>
      <c r="AM329">
        <v>6138.24</v>
      </c>
    </row>
    <row r="330" spans="1:39" x14ac:dyDescent="0.25">
      <c r="A330" t="s">
        <v>18</v>
      </c>
      <c r="B330">
        <v>9</v>
      </c>
      <c r="C330">
        <v>1350</v>
      </c>
      <c r="D330" t="s">
        <v>1</v>
      </c>
      <c r="E330">
        <v>0</v>
      </c>
      <c r="F330">
        <v>0</v>
      </c>
      <c r="G330" t="s">
        <v>2</v>
      </c>
      <c r="H330">
        <v>42359.045468999997</v>
      </c>
      <c r="I330">
        <v>383324.130252</v>
      </c>
      <c r="J330" t="s">
        <v>3</v>
      </c>
      <c r="K330">
        <v>42325.198046999998</v>
      </c>
      <c r="L330">
        <v>382200.93439000001</v>
      </c>
      <c r="M330" t="s">
        <v>4</v>
      </c>
      <c r="N330">
        <v>1859.369856</v>
      </c>
      <c r="O330">
        <v>769.24159499999996</v>
      </c>
      <c r="P330" t="s">
        <v>5</v>
      </c>
      <c r="Q330">
        <v>5296.7856250000004</v>
      </c>
      <c r="R330">
        <v>45731.402024000003</v>
      </c>
      <c r="S330" t="s">
        <v>6</v>
      </c>
      <c r="T330">
        <v>1076.6539479999999</v>
      </c>
      <c r="U330">
        <v>273.570447</v>
      </c>
      <c r="V330" t="s">
        <v>7</v>
      </c>
      <c r="W330">
        <v>1089.6322709999999</v>
      </c>
      <c r="X330">
        <v>233.97842600000001</v>
      </c>
      <c r="Y330" t="s">
        <v>8</v>
      </c>
      <c r="Z330">
        <v>1647.4023560000001</v>
      </c>
      <c r="AA330">
        <v>33786.501249000001</v>
      </c>
      <c r="AB330" t="s">
        <v>9</v>
      </c>
      <c r="AC330">
        <v>34100.809609000004</v>
      </c>
      <c r="AD330">
        <v>167241.728198</v>
      </c>
      <c r="AE330" t="s">
        <v>10</v>
      </c>
      <c r="AF330">
        <v>5.5046999999999999E-2</v>
      </c>
      <c r="AG330">
        <v>4.3000000000000002E-5</v>
      </c>
      <c r="AH330" t="s">
        <v>11</v>
      </c>
      <c r="AI330">
        <v>0.93821600000000005</v>
      </c>
      <c r="AJ330">
        <v>1.02E-4</v>
      </c>
      <c r="AK330" t="s">
        <v>12</v>
      </c>
      <c r="AL330">
        <v>50.54</v>
      </c>
      <c r="AM330">
        <v>10108.008400000001</v>
      </c>
    </row>
    <row r="331" spans="1:39" x14ac:dyDescent="0.25">
      <c r="A331" t="s">
        <v>18</v>
      </c>
      <c r="B331">
        <v>10</v>
      </c>
      <c r="C331">
        <v>1500</v>
      </c>
      <c r="D331" t="s">
        <v>1</v>
      </c>
      <c r="E331">
        <v>0</v>
      </c>
      <c r="F331">
        <v>0</v>
      </c>
      <c r="G331" t="s">
        <v>2</v>
      </c>
      <c r="H331">
        <v>47064.665234</v>
      </c>
      <c r="I331">
        <v>413737.72463299998</v>
      </c>
      <c r="J331" t="s">
        <v>3</v>
      </c>
      <c r="K331">
        <v>47027.125468999999</v>
      </c>
      <c r="L331">
        <v>412658.00078900001</v>
      </c>
      <c r="M331" t="s">
        <v>4</v>
      </c>
      <c r="N331">
        <v>2066.1573830000002</v>
      </c>
      <c r="O331">
        <v>840.33192599999995</v>
      </c>
      <c r="P331" t="s">
        <v>5</v>
      </c>
      <c r="Q331">
        <v>5887.4708499999997</v>
      </c>
      <c r="R331">
        <v>49751.838346999997</v>
      </c>
      <c r="S331" t="s">
        <v>6</v>
      </c>
      <c r="T331">
        <v>1194.776284</v>
      </c>
      <c r="U331">
        <v>301.60643800000003</v>
      </c>
      <c r="V331" t="s">
        <v>7</v>
      </c>
      <c r="W331">
        <v>1208.8941990000001</v>
      </c>
      <c r="X331">
        <v>255.903164</v>
      </c>
      <c r="Y331" t="s">
        <v>8</v>
      </c>
      <c r="Z331">
        <v>1828.6318900000001</v>
      </c>
      <c r="AA331">
        <v>37488.256175000002</v>
      </c>
      <c r="AB331" t="s">
        <v>9</v>
      </c>
      <c r="AC331">
        <v>37880.811328000003</v>
      </c>
      <c r="AD331">
        <v>181283.760178</v>
      </c>
      <c r="AE331" t="s">
        <v>10</v>
      </c>
      <c r="AF331">
        <v>5.4805E-2</v>
      </c>
      <c r="AG331">
        <v>4.0000000000000003E-5</v>
      </c>
      <c r="AH331" t="s">
        <v>11</v>
      </c>
      <c r="AI331">
        <v>0.93878300000000003</v>
      </c>
      <c r="AJ331">
        <v>1.0900000000000001E-4</v>
      </c>
      <c r="AK331" t="s">
        <v>12</v>
      </c>
      <c r="AL331">
        <v>53.46</v>
      </c>
      <c r="AM331">
        <v>10230.6484</v>
      </c>
    </row>
    <row r="332" spans="1:39" x14ac:dyDescent="0.25">
      <c r="A332" t="s">
        <v>18</v>
      </c>
      <c r="B332">
        <v>11</v>
      </c>
      <c r="C332">
        <v>1650</v>
      </c>
      <c r="D332" t="s">
        <v>1</v>
      </c>
      <c r="E332">
        <v>0</v>
      </c>
      <c r="F332">
        <v>0</v>
      </c>
      <c r="G332" t="s">
        <v>2</v>
      </c>
      <c r="H332">
        <v>51840.673202999998</v>
      </c>
      <c r="I332">
        <v>580061.236042</v>
      </c>
      <c r="J332" t="s">
        <v>3</v>
      </c>
      <c r="K332">
        <v>51799.396172000001</v>
      </c>
      <c r="L332">
        <v>578582.69808500004</v>
      </c>
      <c r="M332" t="s">
        <v>4</v>
      </c>
      <c r="N332">
        <v>2274.7940140000001</v>
      </c>
      <c r="O332">
        <v>1171.0087129999999</v>
      </c>
      <c r="P332" t="s">
        <v>5</v>
      </c>
      <c r="Q332">
        <v>6505.4359569999997</v>
      </c>
      <c r="R332">
        <v>67016.121446999998</v>
      </c>
      <c r="S332" t="s">
        <v>6</v>
      </c>
      <c r="T332">
        <v>1314.9497799999999</v>
      </c>
      <c r="U332">
        <v>410.929733</v>
      </c>
      <c r="V332" t="s">
        <v>7</v>
      </c>
      <c r="W332">
        <v>1329.6767600000001</v>
      </c>
      <c r="X332">
        <v>335.36470300000002</v>
      </c>
      <c r="Y332" t="s">
        <v>8</v>
      </c>
      <c r="Z332">
        <v>2031.944287</v>
      </c>
      <c r="AA332">
        <v>49160.198425000002</v>
      </c>
      <c r="AB332" t="s">
        <v>9</v>
      </c>
      <c r="AC332">
        <v>41701.480313</v>
      </c>
      <c r="AD332">
        <v>257071.65978099999</v>
      </c>
      <c r="AE332" t="s">
        <v>10</v>
      </c>
      <c r="AF332">
        <v>5.4247999999999998E-2</v>
      </c>
      <c r="AG332">
        <v>4.8000000000000001E-5</v>
      </c>
      <c r="AH332" t="s">
        <v>11</v>
      </c>
      <c r="AI332">
        <v>0.93906500000000004</v>
      </c>
      <c r="AJ332">
        <v>1.11E-4</v>
      </c>
      <c r="AK332" t="s">
        <v>12</v>
      </c>
      <c r="AL332">
        <v>78.2</v>
      </c>
      <c r="AM332">
        <v>13222.84</v>
      </c>
    </row>
    <row r="333" spans="1:39" x14ac:dyDescent="0.25">
      <c r="A333" t="s">
        <v>18</v>
      </c>
      <c r="B333">
        <v>12</v>
      </c>
      <c r="C333">
        <v>1800</v>
      </c>
      <c r="D333" t="s">
        <v>1</v>
      </c>
      <c r="E333">
        <v>0</v>
      </c>
      <c r="F333">
        <v>0</v>
      </c>
      <c r="G333" t="s">
        <v>2</v>
      </c>
      <c r="H333">
        <v>56568.518437999999</v>
      </c>
      <c r="I333">
        <v>601586.10689299996</v>
      </c>
      <c r="J333" t="s">
        <v>3</v>
      </c>
      <c r="K333">
        <v>56523.541094</v>
      </c>
      <c r="L333">
        <v>600106.11661200004</v>
      </c>
      <c r="M333" t="s">
        <v>4</v>
      </c>
      <c r="N333">
        <v>2482.6767479999999</v>
      </c>
      <c r="O333">
        <v>1331.92733</v>
      </c>
      <c r="P333" t="s">
        <v>5</v>
      </c>
      <c r="Q333">
        <v>7106.6296389999998</v>
      </c>
      <c r="R333">
        <v>73665.174561000007</v>
      </c>
      <c r="S333" t="s">
        <v>6</v>
      </c>
      <c r="T333">
        <v>1433.6588039999999</v>
      </c>
      <c r="U333">
        <v>439.56326200000001</v>
      </c>
      <c r="V333" t="s">
        <v>7</v>
      </c>
      <c r="W333">
        <v>1449.0546039999999</v>
      </c>
      <c r="X333">
        <v>368.56861099999998</v>
      </c>
      <c r="Y333" t="s">
        <v>8</v>
      </c>
      <c r="Z333">
        <v>2223.7977999999998</v>
      </c>
      <c r="AA333">
        <v>55308.871673000001</v>
      </c>
      <c r="AB333" t="s">
        <v>9</v>
      </c>
      <c r="AC333">
        <v>45492.583047</v>
      </c>
      <c r="AD333">
        <v>264703.26873700001</v>
      </c>
      <c r="AE333" t="s">
        <v>10</v>
      </c>
      <c r="AF333">
        <v>5.3733999999999997E-2</v>
      </c>
      <c r="AG333">
        <v>3.1000000000000001E-5</v>
      </c>
      <c r="AH333" t="s">
        <v>11</v>
      </c>
      <c r="AI333">
        <v>0.93958399999999997</v>
      </c>
      <c r="AJ333">
        <v>1.16E-4</v>
      </c>
      <c r="AK333" t="s">
        <v>12</v>
      </c>
      <c r="AL333">
        <v>86.42</v>
      </c>
      <c r="AM333">
        <v>13119.4836</v>
      </c>
    </row>
    <row r="334" spans="1:39" x14ac:dyDescent="0.25">
      <c r="A334" t="s">
        <v>18</v>
      </c>
      <c r="B334">
        <v>13</v>
      </c>
      <c r="C334">
        <v>1950</v>
      </c>
      <c r="D334" t="s">
        <v>1</v>
      </c>
      <c r="E334">
        <v>0</v>
      </c>
      <c r="F334">
        <v>0</v>
      </c>
      <c r="G334" t="s">
        <v>2</v>
      </c>
      <c r="H334">
        <v>61280.400391000003</v>
      </c>
      <c r="I334">
        <v>747414.47605299996</v>
      </c>
      <c r="J334" t="s">
        <v>3</v>
      </c>
      <c r="K334">
        <v>61231.721796999998</v>
      </c>
      <c r="L334">
        <v>745657.20935200003</v>
      </c>
      <c r="M334" t="s">
        <v>4</v>
      </c>
      <c r="N334">
        <v>2689.1170900000002</v>
      </c>
      <c r="O334">
        <v>1532.117765</v>
      </c>
      <c r="P334" t="s">
        <v>5</v>
      </c>
      <c r="Q334">
        <v>7699.6376270000001</v>
      </c>
      <c r="R334">
        <v>83588.221850000002</v>
      </c>
      <c r="S334" t="s">
        <v>6</v>
      </c>
      <c r="T334">
        <v>1552.35761</v>
      </c>
      <c r="U334">
        <v>525.42894000000001</v>
      </c>
      <c r="V334" t="s">
        <v>7</v>
      </c>
      <c r="W334">
        <v>1568.5909690000001</v>
      </c>
      <c r="X334">
        <v>469.14124600000002</v>
      </c>
      <c r="Y334" t="s">
        <v>8</v>
      </c>
      <c r="Z334">
        <v>2407.3799290000002</v>
      </c>
      <c r="AA334">
        <v>61430.954503000001</v>
      </c>
      <c r="AB334" t="s">
        <v>9</v>
      </c>
      <c r="AC334">
        <v>49277.310468999996</v>
      </c>
      <c r="AD334">
        <v>333062.16239000001</v>
      </c>
      <c r="AE334" t="s">
        <v>10</v>
      </c>
      <c r="AF334">
        <v>5.3163000000000002E-2</v>
      </c>
      <c r="AG334">
        <v>4.3000000000000002E-5</v>
      </c>
      <c r="AH334" t="s">
        <v>11</v>
      </c>
      <c r="AI334">
        <v>0.93978700000000004</v>
      </c>
      <c r="AJ334">
        <v>1.15E-4</v>
      </c>
      <c r="AK334" t="s">
        <v>12</v>
      </c>
      <c r="AL334">
        <v>111.84</v>
      </c>
      <c r="AM334">
        <v>14317.894399999999</v>
      </c>
    </row>
    <row r="335" spans="1:39" x14ac:dyDescent="0.25">
      <c r="A335" t="s">
        <v>18</v>
      </c>
      <c r="B335">
        <v>14</v>
      </c>
      <c r="C335">
        <v>2100</v>
      </c>
      <c r="D335" t="s">
        <v>1</v>
      </c>
      <c r="E335">
        <v>0</v>
      </c>
      <c r="F335">
        <v>0</v>
      </c>
      <c r="G335" t="s">
        <v>2</v>
      </c>
      <c r="H335">
        <v>66002.921640999994</v>
      </c>
      <c r="I335">
        <v>755403.80244700005</v>
      </c>
      <c r="J335" t="s">
        <v>3</v>
      </c>
      <c r="K335">
        <v>65950.525469</v>
      </c>
      <c r="L335">
        <v>753549.01176599995</v>
      </c>
      <c r="M335" t="s">
        <v>4</v>
      </c>
      <c r="N335">
        <v>2897.3142379999999</v>
      </c>
      <c r="O335">
        <v>1637.276449</v>
      </c>
      <c r="P335" t="s">
        <v>5</v>
      </c>
      <c r="Q335">
        <v>8286.3298240000004</v>
      </c>
      <c r="R335">
        <v>83849.616284000003</v>
      </c>
      <c r="S335" t="s">
        <v>6</v>
      </c>
      <c r="T335">
        <v>1671.468599</v>
      </c>
      <c r="U335">
        <v>542.76181099999997</v>
      </c>
      <c r="V335" t="s">
        <v>7</v>
      </c>
      <c r="W335">
        <v>1687.860142</v>
      </c>
      <c r="X335">
        <v>476.55051400000002</v>
      </c>
      <c r="Y335" t="s">
        <v>8</v>
      </c>
      <c r="Z335">
        <v>2585.2101590000002</v>
      </c>
      <c r="AA335">
        <v>63182.254217000002</v>
      </c>
      <c r="AB335" t="s">
        <v>9</v>
      </c>
      <c r="AC335">
        <v>53075.263358999997</v>
      </c>
      <c r="AD335">
        <v>341891.74190899997</v>
      </c>
      <c r="AE335" t="s">
        <v>10</v>
      </c>
      <c r="AF335">
        <v>5.3163000000000002E-2</v>
      </c>
      <c r="AG335">
        <v>4.3000000000000002E-5</v>
      </c>
      <c r="AH335" t="s">
        <v>11</v>
      </c>
      <c r="AI335">
        <v>0.94045800000000002</v>
      </c>
      <c r="AJ335">
        <v>1.2400000000000001E-4</v>
      </c>
      <c r="AK335" t="s">
        <v>12</v>
      </c>
      <c r="AL335">
        <v>132.24</v>
      </c>
      <c r="AM335">
        <v>19087.1024</v>
      </c>
    </row>
    <row r="336" spans="1:39" x14ac:dyDescent="0.25">
      <c r="A336" t="s">
        <v>18</v>
      </c>
      <c r="B336">
        <v>15</v>
      </c>
      <c r="C336">
        <v>2250</v>
      </c>
      <c r="D336" t="s">
        <v>1</v>
      </c>
      <c r="E336">
        <v>0</v>
      </c>
      <c r="F336">
        <v>0</v>
      </c>
      <c r="G336" t="s">
        <v>2</v>
      </c>
      <c r="H336">
        <v>70718.753125000003</v>
      </c>
      <c r="I336">
        <v>938258.01474799996</v>
      </c>
      <c r="J336" t="s">
        <v>3</v>
      </c>
      <c r="K336">
        <v>70662.657655999996</v>
      </c>
      <c r="L336">
        <v>936211.90323399997</v>
      </c>
      <c r="M336" t="s">
        <v>4</v>
      </c>
      <c r="N336">
        <v>3104.1644630000001</v>
      </c>
      <c r="O336">
        <v>1809.5376610000001</v>
      </c>
      <c r="P336" t="s">
        <v>5</v>
      </c>
      <c r="Q336">
        <v>8887.1915919999992</v>
      </c>
      <c r="R336">
        <v>106981.09143299999</v>
      </c>
      <c r="S336" t="s">
        <v>6</v>
      </c>
      <c r="T336">
        <v>1790.7161739999999</v>
      </c>
      <c r="U336">
        <v>663.97543700000006</v>
      </c>
      <c r="V336" t="s">
        <v>7</v>
      </c>
      <c r="W336">
        <v>1806.714731</v>
      </c>
      <c r="X336">
        <v>517.308089</v>
      </c>
      <c r="Y336" t="s">
        <v>8</v>
      </c>
      <c r="Z336">
        <v>2780.6586820000002</v>
      </c>
      <c r="AA336">
        <v>79264.115883999999</v>
      </c>
      <c r="AB336" t="s">
        <v>9</v>
      </c>
      <c r="AC336">
        <v>56852.770390999998</v>
      </c>
      <c r="AD336">
        <v>401381.74144900002</v>
      </c>
      <c r="AE336" t="s">
        <v>10</v>
      </c>
      <c r="AF336">
        <v>5.2935999999999997E-2</v>
      </c>
      <c r="AG336">
        <v>3.6000000000000001E-5</v>
      </c>
      <c r="AH336" t="s">
        <v>11</v>
      </c>
      <c r="AI336">
        <v>0.94045900000000004</v>
      </c>
      <c r="AJ336">
        <v>1.2400000000000001E-4</v>
      </c>
      <c r="AK336" t="s">
        <v>12</v>
      </c>
      <c r="AL336">
        <v>158.36000000000001</v>
      </c>
      <c r="AM336">
        <v>22446.790400000002</v>
      </c>
    </row>
    <row r="337" spans="1:39" x14ac:dyDescent="0.25">
      <c r="A337" t="s">
        <v>18</v>
      </c>
      <c r="B337">
        <v>16</v>
      </c>
      <c r="C337">
        <v>2400</v>
      </c>
      <c r="D337" t="s">
        <v>1</v>
      </c>
      <c r="E337">
        <v>0</v>
      </c>
      <c r="F337">
        <v>0</v>
      </c>
      <c r="G337" t="s">
        <v>2</v>
      </c>
      <c r="H337">
        <v>75455.012812999994</v>
      </c>
      <c r="I337">
        <v>959082.93486699997</v>
      </c>
      <c r="J337" t="s">
        <v>3</v>
      </c>
      <c r="K337">
        <v>75395.211249999993</v>
      </c>
      <c r="L337">
        <v>956838.05711099994</v>
      </c>
      <c r="M337" t="s">
        <v>4</v>
      </c>
      <c r="N337">
        <v>3311.3995020000002</v>
      </c>
      <c r="O337">
        <v>1860.1079339999999</v>
      </c>
      <c r="P337" t="s">
        <v>5</v>
      </c>
      <c r="Q337">
        <v>9481.1525390000006</v>
      </c>
      <c r="R337">
        <v>109220.816456</v>
      </c>
      <c r="S337" t="s">
        <v>6</v>
      </c>
      <c r="T337">
        <v>1909.573633</v>
      </c>
      <c r="U337">
        <v>636.63251400000001</v>
      </c>
      <c r="V337" t="s">
        <v>7</v>
      </c>
      <c r="W337">
        <v>1926.2704859999999</v>
      </c>
      <c r="X337">
        <v>557.14077599999996</v>
      </c>
      <c r="Y337" t="s">
        <v>8</v>
      </c>
      <c r="Z337">
        <v>2967.7859469999999</v>
      </c>
      <c r="AA337">
        <v>82917.831726999997</v>
      </c>
      <c r="AB337" t="s">
        <v>9</v>
      </c>
      <c r="AC337">
        <v>60656.633593999999</v>
      </c>
      <c r="AD337">
        <v>420968.34343499999</v>
      </c>
      <c r="AE337" t="s">
        <v>10</v>
      </c>
      <c r="AF337">
        <v>5.2878000000000001E-2</v>
      </c>
      <c r="AG337">
        <v>3.6000000000000001E-5</v>
      </c>
      <c r="AH337" t="s">
        <v>11</v>
      </c>
      <c r="AI337">
        <v>0.94192500000000001</v>
      </c>
      <c r="AJ337">
        <v>1.3200000000000001E-4</v>
      </c>
      <c r="AK337" t="s">
        <v>12</v>
      </c>
      <c r="AL337">
        <v>193.36</v>
      </c>
      <c r="AM337">
        <v>29919.150399999999</v>
      </c>
    </row>
    <row r="338" spans="1:39" x14ac:dyDescent="0.25">
      <c r="A338" t="s">
        <v>18</v>
      </c>
      <c r="B338">
        <v>17</v>
      </c>
      <c r="C338">
        <v>2550</v>
      </c>
      <c r="D338" t="s">
        <v>1</v>
      </c>
      <c r="E338">
        <v>0</v>
      </c>
      <c r="F338">
        <v>0</v>
      </c>
      <c r="G338" t="s">
        <v>2</v>
      </c>
      <c r="H338">
        <v>80177.588749999995</v>
      </c>
      <c r="I338">
        <v>1095886.640711</v>
      </c>
      <c r="J338" t="s">
        <v>3</v>
      </c>
      <c r="K338">
        <v>80114.055781000003</v>
      </c>
      <c r="L338">
        <v>1093517.5467989999</v>
      </c>
      <c r="M338" t="s">
        <v>4</v>
      </c>
      <c r="N338">
        <v>3517.675283</v>
      </c>
      <c r="O338">
        <v>2009.939744</v>
      </c>
      <c r="P338" t="s">
        <v>5</v>
      </c>
      <c r="Q338">
        <v>10084.434668</v>
      </c>
      <c r="R338">
        <v>124796.27252100001</v>
      </c>
      <c r="S338" t="s">
        <v>6</v>
      </c>
      <c r="T338">
        <v>2028.4608519999999</v>
      </c>
      <c r="U338">
        <v>755.77169900000001</v>
      </c>
      <c r="V338" t="s">
        <v>7</v>
      </c>
      <c r="W338">
        <v>2045.6995850000001</v>
      </c>
      <c r="X338">
        <v>545.16750100000002</v>
      </c>
      <c r="Y338" t="s">
        <v>8</v>
      </c>
      <c r="Z338">
        <v>3165.2390620000001</v>
      </c>
      <c r="AA338">
        <v>93995.481994999995</v>
      </c>
      <c r="AB338" t="s">
        <v>9</v>
      </c>
      <c r="AC338">
        <v>64440.339219000001</v>
      </c>
      <c r="AD338">
        <v>465130.47604199999</v>
      </c>
      <c r="AE338" t="s">
        <v>10</v>
      </c>
      <c r="AF338">
        <v>5.2875999999999999E-2</v>
      </c>
      <c r="AG338">
        <v>3.6000000000000001E-5</v>
      </c>
      <c r="AH338" t="s">
        <v>11</v>
      </c>
      <c r="AI338">
        <v>0.94207399999999997</v>
      </c>
      <c r="AJ338">
        <v>1.35E-4</v>
      </c>
      <c r="AK338" t="s">
        <v>12</v>
      </c>
      <c r="AL338">
        <v>225.22</v>
      </c>
      <c r="AM338">
        <v>46010.531600000002</v>
      </c>
    </row>
    <row r="339" spans="1:39" x14ac:dyDescent="0.25">
      <c r="A339" t="s">
        <v>18</v>
      </c>
      <c r="B339">
        <v>18</v>
      </c>
      <c r="C339">
        <v>2700</v>
      </c>
      <c r="D339" t="s">
        <v>1</v>
      </c>
      <c r="E339">
        <v>0</v>
      </c>
      <c r="F339">
        <v>0</v>
      </c>
      <c r="G339" t="s">
        <v>2</v>
      </c>
      <c r="H339">
        <v>84898.410312000007</v>
      </c>
      <c r="I339">
        <v>1098668.490002</v>
      </c>
      <c r="J339" t="s">
        <v>3</v>
      </c>
      <c r="K339">
        <v>84831.184219000002</v>
      </c>
      <c r="L339">
        <v>1096251.8363880001</v>
      </c>
      <c r="M339" t="s">
        <v>4</v>
      </c>
      <c r="N339">
        <v>3723.9343899999999</v>
      </c>
      <c r="O339">
        <v>2211.7030610000002</v>
      </c>
      <c r="P339" t="s">
        <v>5</v>
      </c>
      <c r="Q339">
        <v>10682.323965</v>
      </c>
      <c r="R339">
        <v>125904.59736499999</v>
      </c>
      <c r="S339" t="s">
        <v>6</v>
      </c>
      <c r="T339">
        <v>2147.570874</v>
      </c>
      <c r="U339">
        <v>793.27374699999996</v>
      </c>
      <c r="V339" t="s">
        <v>7</v>
      </c>
      <c r="W339">
        <v>2165.9244819999999</v>
      </c>
      <c r="X339">
        <v>592.23895000000005</v>
      </c>
      <c r="Y339" t="s">
        <v>8</v>
      </c>
      <c r="Z339">
        <v>3353.836753</v>
      </c>
      <c r="AA339">
        <v>93991.413446000006</v>
      </c>
      <c r="AB339" t="s">
        <v>9</v>
      </c>
      <c r="AC339">
        <v>68201.786250000005</v>
      </c>
      <c r="AD339">
        <v>470109.66997599998</v>
      </c>
      <c r="AE339" t="s">
        <v>10</v>
      </c>
      <c r="AF339">
        <v>5.2858000000000002E-2</v>
      </c>
      <c r="AG339">
        <v>3.4999999999999997E-5</v>
      </c>
      <c r="AH339" t="s">
        <v>11</v>
      </c>
      <c r="AI339">
        <v>0.94303499999999996</v>
      </c>
      <c r="AJ339">
        <v>1.37E-4</v>
      </c>
      <c r="AK339" t="s">
        <v>12</v>
      </c>
      <c r="AL339">
        <v>274.3</v>
      </c>
      <c r="AM339">
        <v>45394.49</v>
      </c>
    </row>
    <row r="340" spans="1:39" x14ac:dyDescent="0.25">
      <c r="A340" t="s">
        <v>18</v>
      </c>
      <c r="B340">
        <v>19</v>
      </c>
      <c r="C340">
        <v>2850</v>
      </c>
      <c r="D340" t="s">
        <v>1</v>
      </c>
      <c r="E340">
        <v>0</v>
      </c>
      <c r="F340">
        <v>0</v>
      </c>
      <c r="G340" t="s">
        <v>2</v>
      </c>
      <c r="H340">
        <v>89616.876875000002</v>
      </c>
      <c r="I340">
        <v>1142259.1524479999</v>
      </c>
      <c r="J340" t="s">
        <v>3</v>
      </c>
      <c r="K340">
        <v>89545.959375000006</v>
      </c>
      <c r="L340">
        <v>1139965.014488</v>
      </c>
      <c r="M340" t="s">
        <v>4</v>
      </c>
      <c r="N340">
        <v>3930.2950679999999</v>
      </c>
      <c r="O340">
        <v>2242.415825</v>
      </c>
      <c r="P340" t="s">
        <v>5</v>
      </c>
      <c r="Q340">
        <v>11281.366835999999</v>
      </c>
      <c r="R340">
        <v>139802.48811000001</v>
      </c>
      <c r="S340" t="s">
        <v>6</v>
      </c>
      <c r="T340">
        <v>2266.308618</v>
      </c>
      <c r="U340">
        <v>826.73292800000002</v>
      </c>
      <c r="V340" t="s">
        <v>7</v>
      </c>
      <c r="W340">
        <v>2286.368594</v>
      </c>
      <c r="X340">
        <v>561.52532499999995</v>
      </c>
      <c r="Y340" t="s">
        <v>8</v>
      </c>
      <c r="Z340">
        <v>3545.6820849999999</v>
      </c>
      <c r="AA340">
        <v>106203.461557</v>
      </c>
      <c r="AB340" t="s">
        <v>9</v>
      </c>
      <c r="AC340">
        <v>71952.000625000001</v>
      </c>
      <c r="AD340">
        <v>470720.277604</v>
      </c>
      <c r="AE340" t="s">
        <v>10</v>
      </c>
      <c r="AF340">
        <v>5.2277999999999998E-2</v>
      </c>
      <c r="AG340">
        <v>4.3999999999999999E-5</v>
      </c>
      <c r="AH340" t="s">
        <v>11</v>
      </c>
      <c r="AI340">
        <v>0.94396000000000002</v>
      </c>
      <c r="AJ340">
        <v>1.3899999999999999E-4</v>
      </c>
      <c r="AK340" t="s">
        <v>12</v>
      </c>
      <c r="AL340">
        <v>299.27999999999997</v>
      </c>
      <c r="AM340">
        <v>47805.8416</v>
      </c>
    </row>
    <row r="341" spans="1:39" x14ac:dyDescent="0.25">
      <c r="A341" t="s">
        <v>18</v>
      </c>
      <c r="B341">
        <v>20</v>
      </c>
      <c r="C341">
        <v>3000</v>
      </c>
      <c r="D341" t="s">
        <v>1</v>
      </c>
      <c r="E341">
        <v>0</v>
      </c>
      <c r="F341">
        <v>0</v>
      </c>
      <c r="G341" t="s">
        <v>2</v>
      </c>
      <c r="H341">
        <v>94287.580468999993</v>
      </c>
      <c r="I341">
        <v>1116849.457249</v>
      </c>
      <c r="J341" t="s">
        <v>3</v>
      </c>
      <c r="K341">
        <v>94213.014219000004</v>
      </c>
      <c r="L341">
        <v>1114528.9938030001</v>
      </c>
      <c r="M341" t="s">
        <v>4</v>
      </c>
      <c r="N341">
        <v>4134.981992</v>
      </c>
      <c r="O341">
        <v>2229.5973309999999</v>
      </c>
      <c r="P341" t="s">
        <v>5</v>
      </c>
      <c r="Q341">
        <v>11877.712987999999</v>
      </c>
      <c r="R341">
        <v>145132.19318100001</v>
      </c>
      <c r="S341" t="s">
        <v>6</v>
      </c>
      <c r="T341">
        <v>2382.5462600000001</v>
      </c>
      <c r="U341">
        <v>823.43564400000002</v>
      </c>
      <c r="V341" t="s">
        <v>7</v>
      </c>
      <c r="W341">
        <v>2405.445444</v>
      </c>
      <c r="X341">
        <v>615.50150299999996</v>
      </c>
      <c r="Y341" t="s">
        <v>8</v>
      </c>
      <c r="Z341">
        <v>3738.0070260000002</v>
      </c>
      <c r="AA341">
        <v>111799.331793</v>
      </c>
      <c r="AB341" t="s">
        <v>9</v>
      </c>
      <c r="AC341">
        <v>75660.541094</v>
      </c>
      <c r="AD341">
        <v>472522.05592299998</v>
      </c>
      <c r="AE341" t="s">
        <v>10</v>
      </c>
      <c r="AF341">
        <v>5.2060000000000002E-2</v>
      </c>
      <c r="AG341">
        <v>4.1E-5</v>
      </c>
      <c r="AH341" t="s">
        <v>11</v>
      </c>
      <c r="AI341">
        <v>0.94441799999999998</v>
      </c>
      <c r="AJ341">
        <v>1.3999999999999999E-4</v>
      </c>
      <c r="AK341" t="s">
        <v>12</v>
      </c>
      <c r="AL341">
        <v>322.60000000000002</v>
      </c>
      <c r="AM341">
        <v>61969.52</v>
      </c>
    </row>
    <row r="342" spans="1:39" x14ac:dyDescent="0.25">
      <c r="A342" t="s">
        <v>20</v>
      </c>
      <c r="B342">
        <v>1</v>
      </c>
      <c r="C342">
        <v>150</v>
      </c>
      <c r="D342" t="s">
        <v>1</v>
      </c>
      <c r="E342">
        <v>0</v>
      </c>
      <c r="F342">
        <v>0</v>
      </c>
      <c r="G342" t="s">
        <v>2</v>
      </c>
      <c r="H342">
        <v>4169.8268600000001</v>
      </c>
      <c r="I342">
        <v>51502.997357</v>
      </c>
      <c r="J342" t="s">
        <v>3</v>
      </c>
      <c r="K342">
        <v>4166.0547749999996</v>
      </c>
      <c r="L342">
        <v>51437.386005</v>
      </c>
      <c r="M342" t="s">
        <v>4</v>
      </c>
      <c r="N342">
        <v>207.75256300000001</v>
      </c>
      <c r="O342">
        <v>143.37884199999999</v>
      </c>
      <c r="P342" t="s">
        <v>5</v>
      </c>
      <c r="Q342">
        <v>0</v>
      </c>
      <c r="R342">
        <v>0</v>
      </c>
      <c r="S342" t="s">
        <v>6</v>
      </c>
      <c r="T342">
        <v>123.615616</v>
      </c>
      <c r="U342">
        <v>47.408197000000001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7.0598999999999995E-2</v>
      </c>
      <c r="AD342">
        <v>1.5200000000000001E-4</v>
      </c>
      <c r="AE342" t="s">
        <v>10</v>
      </c>
      <c r="AF342">
        <v>0</v>
      </c>
      <c r="AG342">
        <v>0</v>
      </c>
      <c r="AH342" t="s">
        <v>11</v>
      </c>
      <c r="AI342">
        <v>0.93111900000000003</v>
      </c>
      <c r="AJ342">
        <v>4.1E-5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300</v>
      </c>
      <c r="D343" t="s">
        <v>1</v>
      </c>
      <c r="E343">
        <v>0</v>
      </c>
      <c r="F343">
        <v>0</v>
      </c>
      <c r="G343" t="s">
        <v>2</v>
      </c>
      <c r="H343">
        <v>8310.4065040000005</v>
      </c>
      <c r="I343">
        <v>29785.791528000002</v>
      </c>
      <c r="J343" t="s">
        <v>3</v>
      </c>
      <c r="K343">
        <v>8302.9256249999999</v>
      </c>
      <c r="L343">
        <v>29724.000494</v>
      </c>
      <c r="M343" t="s">
        <v>4</v>
      </c>
      <c r="N343">
        <v>414.66826800000001</v>
      </c>
      <c r="O343">
        <v>110.27945800000001</v>
      </c>
      <c r="P343" t="s">
        <v>5</v>
      </c>
      <c r="Q343">
        <v>0</v>
      </c>
      <c r="R343">
        <v>0</v>
      </c>
      <c r="S343" t="s">
        <v>6</v>
      </c>
      <c r="T343">
        <v>246.413195</v>
      </c>
      <c r="U343">
        <v>41.240380999999999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6.4408999999999994E-2</v>
      </c>
      <c r="AD343">
        <v>1.2999999999999999E-4</v>
      </c>
      <c r="AE343" t="s">
        <v>10</v>
      </c>
      <c r="AF343">
        <v>0</v>
      </c>
      <c r="AG343">
        <v>0</v>
      </c>
      <c r="AH343" t="s">
        <v>11</v>
      </c>
      <c r="AI343">
        <v>0.93319600000000003</v>
      </c>
      <c r="AJ343">
        <v>6.3999999999999997E-5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450</v>
      </c>
      <c r="D344" t="s">
        <v>1</v>
      </c>
      <c r="E344">
        <v>0</v>
      </c>
      <c r="F344">
        <v>0</v>
      </c>
      <c r="G344" t="s">
        <v>2</v>
      </c>
      <c r="H344">
        <v>12439.13459</v>
      </c>
      <c r="I344">
        <v>66457.445112999994</v>
      </c>
      <c r="J344" t="s">
        <v>3</v>
      </c>
      <c r="K344">
        <v>12427.965098000001</v>
      </c>
      <c r="L344">
        <v>66356.089982999998</v>
      </c>
      <c r="M344" t="s">
        <v>4</v>
      </c>
      <c r="N344">
        <v>620.18310899999994</v>
      </c>
      <c r="O344">
        <v>205.872917</v>
      </c>
      <c r="P344" t="s">
        <v>5</v>
      </c>
      <c r="Q344">
        <v>0</v>
      </c>
      <c r="R344">
        <v>0</v>
      </c>
      <c r="S344" t="s">
        <v>6</v>
      </c>
      <c r="T344">
        <v>368.62540799999999</v>
      </c>
      <c r="U344">
        <v>59.758215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5.9694999999999998E-2</v>
      </c>
      <c r="AD344">
        <v>8.1000000000000004E-5</v>
      </c>
      <c r="AE344" t="s">
        <v>10</v>
      </c>
      <c r="AF344">
        <v>0</v>
      </c>
      <c r="AG344">
        <v>0</v>
      </c>
      <c r="AH344" t="s">
        <v>11</v>
      </c>
      <c r="AI344">
        <v>0.93518000000000001</v>
      </c>
      <c r="AJ344">
        <v>7.2999999999999999E-5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600</v>
      </c>
      <c r="D345" t="s">
        <v>1</v>
      </c>
      <c r="E345">
        <v>0</v>
      </c>
      <c r="F345">
        <v>0</v>
      </c>
      <c r="G345" t="s">
        <v>2</v>
      </c>
      <c r="H345">
        <v>16580.756270000002</v>
      </c>
      <c r="I345">
        <v>79632.383392000003</v>
      </c>
      <c r="J345" t="s">
        <v>3</v>
      </c>
      <c r="K345">
        <v>16565.869629000001</v>
      </c>
      <c r="L345">
        <v>79489.088117000007</v>
      </c>
      <c r="M345" t="s">
        <v>4</v>
      </c>
      <c r="N345">
        <v>827.84584600000005</v>
      </c>
      <c r="O345">
        <v>304.52314899999999</v>
      </c>
      <c r="P345" t="s">
        <v>5</v>
      </c>
      <c r="Q345">
        <v>0</v>
      </c>
      <c r="R345">
        <v>0</v>
      </c>
      <c r="S345" t="s">
        <v>6</v>
      </c>
      <c r="T345">
        <v>491.51998800000001</v>
      </c>
      <c r="U345">
        <v>79.011139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5.8043999999999998E-2</v>
      </c>
      <c r="AD345">
        <v>4.3000000000000002E-5</v>
      </c>
      <c r="AE345" t="s">
        <v>10</v>
      </c>
      <c r="AF345">
        <v>0</v>
      </c>
      <c r="AG345">
        <v>0</v>
      </c>
      <c r="AH345" t="s">
        <v>11</v>
      </c>
      <c r="AI345">
        <v>0.93564999999999998</v>
      </c>
      <c r="AJ345">
        <v>7.8999999999999996E-5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750</v>
      </c>
      <c r="D346" t="s">
        <v>1</v>
      </c>
      <c r="E346">
        <v>0</v>
      </c>
      <c r="F346">
        <v>0</v>
      </c>
      <c r="G346" t="s">
        <v>2</v>
      </c>
      <c r="H346">
        <v>20721.768124999999</v>
      </c>
      <c r="I346">
        <v>64658.236656000001</v>
      </c>
      <c r="J346" t="s">
        <v>3</v>
      </c>
      <c r="K346">
        <v>20703.169218999999</v>
      </c>
      <c r="L346">
        <v>64541.868587999998</v>
      </c>
      <c r="M346" t="s">
        <v>4</v>
      </c>
      <c r="N346">
        <v>1034.3923179999999</v>
      </c>
      <c r="O346">
        <v>272.90231399999999</v>
      </c>
      <c r="P346" t="s">
        <v>5</v>
      </c>
      <c r="Q346">
        <v>0</v>
      </c>
      <c r="R346">
        <v>0</v>
      </c>
      <c r="S346" t="s">
        <v>6</v>
      </c>
      <c r="T346">
        <v>614.51240700000005</v>
      </c>
      <c r="U346">
        <v>89.012963999999997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5.6148999999999998E-2</v>
      </c>
      <c r="AD346">
        <v>1.4E-5</v>
      </c>
      <c r="AE346" t="s">
        <v>10</v>
      </c>
      <c r="AF346">
        <v>0</v>
      </c>
      <c r="AG346">
        <v>0</v>
      </c>
      <c r="AH346" t="s">
        <v>11</v>
      </c>
      <c r="AI346">
        <v>0.93568700000000005</v>
      </c>
      <c r="AJ346">
        <v>7.8999999999999996E-5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900</v>
      </c>
      <c r="D347" t="s">
        <v>1</v>
      </c>
      <c r="E347">
        <v>0</v>
      </c>
      <c r="F347">
        <v>0</v>
      </c>
      <c r="G347" t="s">
        <v>2</v>
      </c>
      <c r="H347">
        <v>24837.61375</v>
      </c>
      <c r="I347">
        <v>125393.386443</v>
      </c>
      <c r="J347" t="s">
        <v>3</v>
      </c>
      <c r="K347">
        <v>24815.334727000001</v>
      </c>
      <c r="L347">
        <v>125177.540935</v>
      </c>
      <c r="M347" t="s">
        <v>4</v>
      </c>
      <c r="N347">
        <v>1239.6153420000001</v>
      </c>
      <c r="O347">
        <v>457.56085100000001</v>
      </c>
      <c r="P347" t="s">
        <v>5</v>
      </c>
      <c r="Q347">
        <v>0</v>
      </c>
      <c r="R347">
        <v>0</v>
      </c>
      <c r="S347" t="s">
        <v>6</v>
      </c>
      <c r="T347">
        <v>736.38320599999997</v>
      </c>
      <c r="U347">
        <v>140.96279999999999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5.6148999999999998E-2</v>
      </c>
      <c r="AD347">
        <v>1.4E-5</v>
      </c>
      <c r="AE347" t="s">
        <v>10</v>
      </c>
      <c r="AF347">
        <v>0</v>
      </c>
      <c r="AG347">
        <v>0</v>
      </c>
      <c r="AH347" t="s">
        <v>11</v>
      </c>
      <c r="AI347">
        <v>0.93571499999999996</v>
      </c>
      <c r="AJ347">
        <v>7.7999999999999999E-5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1050</v>
      </c>
      <c r="D348" t="s">
        <v>1</v>
      </c>
      <c r="E348">
        <v>0</v>
      </c>
      <c r="F348">
        <v>0</v>
      </c>
      <c r="G348" t="s">
        <v>2</v>
      </c>
      <c r="H348">
        <v>28966.982617000001</v>
      </c>
      <c r="I348">
        <v>87362.651169999997</v>
      </c>
      <c r="J348" t="s">
        <v>3</v>
      </c>
      <c r="K348">
        <v>28940.996211000001</v>
      </c>
      <c r="L348">
        <v>87182.253515999997</v>
      </c>
      <c r="M348" t="s">
        <v>4</v>
      </c>
      <c r="N348">
        <v>1446.0320039999999</v>
      </c>
      <c r="O348">
        <v>358.56674800000002</v>
      </c>
      <c r="P348" t="s">
        <v>5</v>
      </c>
      <c r="Q348">
        <v>0</v>
      </c>
      <c r="R348">
        <v>0</v>
      </c>
      <c r="S348" t="s">
        <v>6</v>
      </c>
      <c r="T348">
        <v>858.86449700000003</v>
      </c>
      <c r="U348">
        <v>111.28550300000001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5.6148999999999998E-2</v>
      </c>
      <c r="AD348">
        <v>1.4E-5</v>
      </c>
      <c r="AE348" t="s">
        <v>10</v>
      </c>
      <c r="AF348">
        <v>0</v>
      </c>
      <c r="AG348">
        <v>0</v>
      </c>
      <c r="AH348" t="s">
        <v>11</v>
      </c>
      <c r="AI348">
        <v>0.93571499999999996</v>
      </c>
      <c r="AJ348">
        <v>7.7999999999999999E-5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1200</v>
      </c>
      <c r="D349" t="s">
        <v>1</v>
      </c>
      <c r="E349">
        <v>0</v>
      </c>
      <c r="F349">
        <v>0</v>
      </c>
      <c r="G349" t="s">
        <v>2</v>
      </c>
      <c r="H349">
        <v>33085.837382999998</v>
      </c>
      <c r="I349">
        <v>135949.85002099999</v>
      </c>
      <c r="J349" t="s">
        <v>3</v>
      </c>
      <c r="K349">
        <v>33056.163202999996</v>
      </c>
      <c r="L349">
        <v>135704.84549199999</v>
      </c>
      <c r="M349" t="s">
        <v>4</v>
      </c>
      <c r="N349">
        <v>1652.304766</v>
      </c>
      <c r="O349">
        <v>505.96284400000002</v>
      </c>
      <c r="P349" t="s">
        <v>5</v>
      </c>
      <c r="Q349">
        <v>0</v>
      </c>
      <c r="R349">
        <v>0</v>
      </c>
      <c r="S349" t="s">
        <v>6</v>
      </c>
      <c r="T349">
        <v>980.45110499999998</v>
      </c>
      <c r="U349">
        <v>155.15326400000001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5.6148999999999998E-2</v>
      </c>
      <c r="AD349">
        <v>1.4E-5</v>
      </c>
      <c r="AE349" t="s">
        <v>10</v>
      </c>
      <c r="AF349">
        <v>0</v>
      </c>
      <c r="AG349">
        <v>0</v>
      </c>
      <c r="AH349" t="s">
        <v>11</v>
      </c>
      <c r="AI349">
        <v>0.93571499999999996</v>
      </c>
      <c r="AJ349">
        <v>7.7999999999999999E-5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1350</v>
      </c>
      <c r="D350" t="s">
        <v>1</v>
      </c>
      <c r="E350">
        <v>0</v>
      </c>
      <c r="F350">
        <v>0</v>
      </c>
      <c r="G350" t="s">
        <v>2</v>
      </c>
      <c r="H350">
        <v>37221.828984</v>
      </c>
      <c r="I350">
        <v>130700.112207</v>
      </c>
      <c r="J350" t="s">
        <v>3</v>
      </c>
      <c r="K350">
        <v>37188.452968999998</v>
      </c>
      <c r="L350">
        <v>130454.45897399999</v>
      </c>
      <c r="M350" t="s">
        <v>4</v>
      </c>
      <c r="N350">
        <v>1859.1902219999999</v>
      </c>
      <c r="O350">
        <v>489.018417</v>
      </c>
      <c r="P350" t="s">
        <v>5</v>
      </c>
      <c r="Q350">
        <v>0</v>
      </c>
      <c r="R350">
        <v>0</v>
      </c>
      <c r="S350" t="s">
        <v>6</v>
      </c>
      <c r="T350">
        <v>1102.8315580000001</v>
      </c>
      <c r="U350">
        <v>152.62406100000001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5.6148999999999998E-2</v>
      </c>
      <c r="AD350">
        <v>1.4E-5</v>
      </c>
      <c r="AE350" t="s">
        <v>10</v>
      </c>
      <c r="AF350">
        <v>0</v>
      </c>
      <c r="AG350">
        <v>0</v>
      </c>
      <c r="AH350" t="s">
        <v>11</v>
      </c>
      <c r="AI350">
        <v>0.93571499999999996</v>
      </c>
      <c r="AJ350">
        <v>7.7999999999999999E-5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1500</v>
      </c>
      <c r="D351" t="s">
        <v>1</v>
      </c>
      <c r="E351">
        <v>0</v>
      </c>
      <c r="F351">
        <v>0</v>
      </c>
      <c r="G351" t="s">
        <v>2</v>
      </c>
      <c r="H351">
        <v>41343.935781</v>
      </c>
      <c r="I351">
        <v>139353.330541</v>
      </c>
      <c r="J351" t="s">
        <v>3</v>
      </c>
      <c r="K351">
        <v>41306.869141000003</v>
      </c>
      <c r="L351">
        <v>139100.30938799999</v>
      </c>
      <c r="M351" t="s">
        <v>4</v>
      </c>
      <c r="N351">
        <v>2064.7008639999999</v>
      </c>
      <c r="O351">
        <v>602.18346899999995</v>
      </c>
      <c r="P351" t="s">
        <v>5</v>
      </c>
      <c r="Q351">
        <v>0</v>
      </c>
      <c r="R351">
        <v>0</v>
      </c>
      <c r="S351" t="s">
        <v>6</v>
      </c>
      <c r="T351">
        <v>1225.365225</v>
      </c>
      <c r="U351">
        <v>180.035585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5.6148999999999998E-2</v>
      </c>
      <c r="AD351">
        <v>1.4E-5</v>
      </c>
      <c r="AE351" t="s">
        <v>10</v>
      </c>
      <c r="AF351">
        <v>0</v>
      </c>
      <c r="AG351">
        <v>0</v>
      </c>
      <c r="AH351" t="s">
        <v>11</v>
      </c>
      <c r="AI351">
        <v>0.93571499999999996</v>
      </c>
      <c r="AJ351">
        <v>7.7999999999999999E-5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1650</v>
      </c>
      <c r="D352" t="s">
        <v>1</v>
      </c>
      <c r="E352">
        <v>0</v>
      </c>
      <c r="F352">
        <v>0</v>
      </c>
      <c r="G352" t="s">
        <v>2</v>
      </c>
      <c r="H352">
        <v>45480.963671999998</v>
      </c>
      <c r="I352">
        <v>213383.684457</v>
      </c>
      <c r="J352" t="s">
        <v>3</v>
      </c>
      <c r="K352">
        <v>45440.185312000001</v>
      </c>
      <c r="L352">
        <v>212993.42269599999</v>
      </c>
      <c r="M352" t="s">
        <v>4</v>
      </c>
      <c r="N352">
        <v>2270.9793359999999</v>
      </c>
      <c r="O352">
        <v>772.10607200000004</v>
      </c>
      <c r="P352" t="s">
        <v>5</v>
      </c>
      <c r="Q352">
        <v>0</v>
      </c>
      <c r="R352">
        <v>0</v>
      </c>
      <c r="S352" t="s">
        <v>6</v>
      </c>
      <c r="T352">
        <v>1348.2471680000001</v>
      </c>
      <c r="U352">
        <v>249.36785800000001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5.6148999999999998E-2</v>
      </c>
      <c r="AD352">
        <v>1.4E-5</v>
      </c>
      <c r="AE352" t="s">
        <v>10</v>
      </c>
      <c r="AF352">
        <v>0</v>
      </c>
      <c r="AG352">
        <v>0</v>
      </c>
      <c r="AH352" t="s">
        <v>11</v>
      </c>
      <c r="AI352">
        <v>0.93571499999999996</v>
      </c>
      <c r="AJ352">
        <v>7.7999999999999999E-5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1800</v>
      </c>
      <c r="D353" t="s">
        <v>1</v>
      </c>
      <c r="E353">
        <v>0</v>
      </c>
      <c r="F353">
        <v>0</v>
      </c>
      <c r="G353" t="s">
        <v>2</v>
      </c>
      <c r="H353">
        <v>49619.934453000002</v>
      </c>
      <c r="I353">
        <v>165560.33099700001</v>
      </c>
      <c r="J353" t="s">
        <v>3</v>
      </c>
      <c r="K353">
        <v>49575.122109000004</v>
      </c>
      <c r="L353">
        <v>164876.828767</v>
      </c>
      <c r="M353" t="s">
        <v>4</v>
      </c>
      <c r="N353">
        <v>2477.3609029999998</v>
      </c>
      <c r="O353">
        <v>668.71315800000002</v>
      </c>
      <c r="P353" t="s">
        <v>5</v>
      </c>
      <c r="Q353">
        <v>0</v>
      </c>
      <c r="R353">
        <v>0</v>
      </c>
      <c r="S353" t="s">
        <v>6</v>
      </c>
      <c r="T353">
        <v>1472.013518</v>
      </c>
      <c r="U353">
        <v>178.27068600000001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5.6148999999999998E-2</v>
      </c>
      <c r="AD353">
        <v>1.4E-5</v>
      </c>
      <c r="AE353" t="s">
        <v>10</v>
      </c>
      <c r="AF353">
        <v>0</v>
      </c>
      <c r="AG353">
        <v>0</v>
      </c>
      <c r="AH353" t="s">
        <v>11</v>
      </c>
      <c r="AI353">
        <v>0.93571499999999996</v>
      </c>
      <c r="AJ353">
        <v>7.7999999999999999E-5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1950</v>
      </c>
      <c r="D354" t="s">
        <v>1</v>
      </c>
      <c r="E354">
        <v>0</v>
      </c>
      <c r="F354">
        <v>0</v>
      </c>
      <c r="G354" t="s">
        <v>2</v>
      </c>
      <c r="H354">
        <v>53740.807109000001</v>
      </c>
      <c r="I354">
        <v>228151.55622900001</v>
      </c>
      <c r="J354" t="s">
        <v>3</v>
      </c>
      <c r="K354">
        <v>53692.304452999997</v>
      </c>
      <c r="L354">
        <v>227470.16132000001</v>
      </c>
      <c r="M354" t="s">
        <v>4</v>
      </c>
      <c r="N354">
        <v>2682.7284719999998</v>
      </c>
      <c r="O354">
        <v>831.34390399999995</v>
      </c>
      <c r="P354" t="s">
        <v>5</v>
      </c>
      <c r="Q354">
        <v>0</v>
      </c>
      <c r="R354">
        <v>0</v>
      </c>
      <c r="S354" t="s">
        <v>6</v>
      </c>
      <c r="T354">
        <v>1594.3788549999999</v>
      </c>
      <c r="U354">
        <v>217.39741599999999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5.6148999999999998E-2</v>
      </c>
      <c r="AD354">
        <v>1.4E-5</v>
      </c>
      <c r="AE354" t="s">
        <v>10</v>
      </c>
      <c r="AF354">
        <v>0</v>
      </c>
      <c r="AG354">
        <v>0</v>
      </c>
      <c r="AH354" t="s">
        <v>11</v>
      </c>
      <c r="AI354">
        <v>0.93571499999999996</v>
      </c>
      <c r="AJ354">
        <v>7.7999999999999999E-5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2100</v>
      </c>
      <c r="D355" t="s">
        <v>1</v>
      </c>
      <c r="E355">
        <v>0</v>
      </c>
      <c r="F355">
        <v>0</v>
      </c>
      <c r="G355" t="s">
        <v>2</v>
      </c>
      <c r="H355">
        <v>57879.6875</v>
      </c>
      <c r="I355">
        <v>180221.76425599999</v>
      </c>
      <c r="J355" t="s">
        <v>3</v>
      </c>
      <c r="K355">
        <v>57827.479687999999</v>
      </c>
      <c r="L355">
        <v>179290.32064399999</v>
      </c>
      <c r="M355" t="s">
        <v>4</v>
      </c>
      <c r="N355">
        <v>2889.272183</v>
      </c>
      <c r="O355">
        <v>856.92490199999997</v>
      </c>
      <c r="P355" t="s">
        <v>5</v>
      </c>
      <c r="Q355">
        <v>0</v>
      </c>
      <c r="R355">
        <v>0</v>
      </c>
      <c r="S355" t="s">
        <v>6</v>
      </c>
      <c r="T355">
        <v>1718.4181149999999</v>
      </c>
      <c r="U355">
        <v>196.12089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5.6148999999999998E-2</v>
      </c>
      <c r="AD355">
        <v>1.4E-5</v>
      </c>
      <c r="AE355" t="s">
        <v>10</v>
      </c>
      <c r="AF355">
        <v>0</v>
      </c>
      <c r="AG355">
        <v>0</v>
      </c>
      <c r="AH355" t="s">
        <v>11</v>
      </c>
      <c r="AI355">
        <v>0.93571499999999996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2250</v>
      </c>
      <c r="D356" t="s">
        <v>1</v>
      </c>
      <c r="E356">
        <v>0</v>
      </c>
      <c r="F356">
        <v>0</v>
      </c>
      <c r="G356" t="s">
        <v>2</v>
      </c>
      <c r="H356">
        <v>62026.217108999997</v>
      </c>
      <c r="I356">
        <v>226814.392379</v>
      </c>
      <c r="J356" t="s">
        <v>3</v>
      </c>
      <c r="K356">
        <v>61970.299296999998</v>
      </c>
      <c r="L356">
        <v>225933.52970099999</v>
      </c>
      <c r="M356" t="s">
        <v>4</v>
      </c>
      <c r="N356">
        <v>3095.6936380000002</v>
      </c>
      <c r="O356">
        <v>1013.502777</v>
      </c>
      <c r="P356" t="s">
        <v>5</v>
      </c>
      <c r="Q356">
        <v>0</v>
      </c>
      <c r="R356">
        <v>0</v>
      </c>
      <c r="S356" t="s">
        <v>6</v>
      </c>
      <c r="T356">
        <v>1841.1067579999999</v>
      </c>
      <c r="U356">
        <v>238.584351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5.6148999999999998E-2</v>
      </c>
      <c r="AD356">
        <v>1.4E-5</v>
      </c>
      <c r="AE356" t="s">
        <v>10</v>
      </c>
      <c r="AF356">
        <v>0</v>
      </c>
      <c r="AG356">
        <v>0</v>
      </c>
      <c r="AH356" t="s">
        <v>11</v>
      </c>
      <c r="AI356">
        <v>0.93571499999999996</v>
      </c>
      <c r="AJ356">
        <v>7.7999999999999999E-5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2400</v>
      </c>
      <c r="D357" t="s">
        <v>1</v>
      </c>
      <c r="E357">
        <v>0</v>
      </c>
      <c r="F357">
        <v>0</v>
      </c>
      <c r="G357" t="s">
        <v>2</v>
      </c>
      <c r="H357">
        <v>66162.717890999993</v>
      </c>
      <c r="I357">
        <v>265735.27464999998</v>
      </c>
      <c r="J357" t="s">
        <v>3</v>
      </c>
      <c r="K357">
        <v>66103.095469000007</v>
      </c>
      <c r="L357">
        <v>264679.44991999998</v>
      </c>
      <c r="M357" t="s">
        <v>4</v>
      </c>
      <c r="N357">
        <v>3301.8310839999999</v>
      </c>
      <c r="O357">
        <v>1092.452857</v>
      </c>
      <c r="P357" t="s">
        <v>5</v>
      </c>
      <c r="Q357">
        <v>0</v>
      </c>
      <c r="R357">
        <v>0</v>
      </c>
      <c r="S357" t="s">
        <v>6</v>
      </c>
      <c r="T357">
        <v>1964.117117</v>
      </c>
      <c r="U357">
        <v>266.80902800000001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5.6148999999999998E-2</v>
      </c>
      <c r="AD357">
        <v>1.4E-5</v>
      </c>
      <c r="AE357" t="s">
        <v>10</v>
      </c>
      <c r="AF357">
        <v>0</v>
      </c>
      <c r="AG357">
        <v>0</v>
      </c>
      <c r="AH357" t="s">
        <v>11</v>
      </c>
      <c r="AI357">
        <v>0.93571499999999996</v>
      </c>
      <c r="AJ357">
        <v>7.7999999999999999E-5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2550</v>
      </c>
      <c r="D358" t="s">
        <v>1</v>
      </c>
      <c r="E358">
        <v>0</v>
      </c>
      <c r="F358">
        <v>0</v>
      </c>
      <c r="G358" t="s">
        <v>2</v>
      </c>
      <c r="H358">
        <v>70294.651874999996</v>
      </c>
      <c r="I358">
        <v>228275.765801</v>
      </c>
      <c r="J358" t="s">
        <v>3</v>
      </c>
      <c r="K358">
        <v>70231.334531</v>
      </c>
      <c r="L358">
        <v>227188.91672000001</v>
      </c>
      <c r="M358" t="s">
        <v>4</v>
      </c>
      <c r="N358">
        <v>3508.362983</v>
      </c>
      <c r="O358">
        <v>1039.1606670000001</v>
      </c>
      <c r="P358" t="s">
        <v>5</v>
      </c>
      <c r="Q358">
        <v>0</v>
      </c>
      <c r="R358">
        <v>0</v>
      </c>
      <c r="S358" t="s">
        <v>6</v>
      </c>
      <c r="T358">
        <v>2085.8222070000002</v>
      </c>
      <c r="U358">
        <v>232.95465200000001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5.6148999999999998E-2</v>
      </c>
      <c r="AD358">
        <v>1.4E-5</v>
      </c>
      <c r="AE358" t="s">
        <v>10</v>
      </c>
      <c r="AF358">
        <v>0</v>
      </c>
      <c r="AG358">
        <v>0</v>
      </c>
      <c r="AH358" t="s">
        <v>11</v>
      </c>
      <c r="AI358">
        <v>0.93571499999999996</v>
      </c>
      <c r="AJ358">
        <v>7.7999999999999999E-5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2700</v>
      </c>
      <c r="D359" t="s">
        <v>1</v>
      </c>
      <c r="E359">
        <v>0</v>
      </c>
      <c r="F359">
        <v>0</v>
      </c>
      <c r="G359" t="s">
        <v>2</v>
      </c>
      <c r="H359">
        <v>74439.341249999998</v>
      </c>
      <c r="I359">
        <v>311770.59111899999</v>
      </c>
      <c r="J359" t="s">
        <v>3</v>
      </c>
      <c r="K359">
        <v>74372.311405999993</v>
      </c>
      <c r="L359">
        <v>310573.900035</v>
      </c>
      <c r="M359" t="s">
        <v>4</v>
      </c>
      <c r="N359">
        <v>3715.2263670000002</v>
      </c>
      <c r="O359">
        <v>1232.4211379999999</v>
      </c>
      <c r="P359" t="s">
        <v>5</v>
      </c>
      <c r="Q359">
        <v>0</v>
      </c>
      <c r="R359">
        <v>0</v>
      </c>
      <c r="S359" t="s">
        <v>6</v>
      </c>
      <c r="T359">
        <v>2206.5573049999998</v>
      </c>
      <c r="U359">
        <v>325.430476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5.6148999999999998E-2</v>
      </c>
      <c r="AD359">
        <v>1.4E-5</v>
      </c>
      <c r="AE359" t="s">
        <v>10</v>
      </c>
      <c r="AF359">
        <v>0</v>
      </c>
      <c r="AG359">
        <v>0</v>
      </c>
      <c r="AH359" t="s">
        <v>11</v>
      </c>
      <c r="AI359">
        <v>0.93571499999999996</v>
      </c>
      <c r="AJ359">
        <v>7.7999999999999999E-5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2850</v>
      </c>
      <c r="D360" t="s">
        <v>1</v>
      </c>
      <c r="E360">
        <v>0</v>
      </c>
      <c r="F360">
        <v>0</v>
      </c>
      <c r="G360" t="s">
        <v>2</v>
      </c>
      <c r="H360">
        <v>78567.145468999996</v>
      </c>
      <c r="I360">
        <v>244301.025326</v>
      </c>
      <c r="J360" t="s">
        <v>3</v>
      </c>
      <c r="K360">
        <v>78496.424062000006</v>
      </c>
      <c r="L360">
        <v>243124.03967699999</v>
      </c>
      <c r="M360" t="s">
        <v>4</v>
      </c>
      <c r="N360">
        <v>3920.9635739999999</v>
      </c>
      <c r="O360">
        <v>1082.65823</v>
      </c>
      <c r="P360" t="s">
        <v>5</v>
      </c>
      <c r="Q360">
        <v>0</v>
      </c>
      <c r="R360">
        <v>0</v>
      </c>
      <c r="S360" t="s">
        <v>6</v>
      </c>
      <c r="T360">
        <v>2326.8816409999999</v>
      </c>
      <c r="U360">
        <v>272.68568499999998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5.6148999999999998E-2</v>
      </c>
      <c r="AD360">
        <v>1.4E-5</v>
      </c>
      <c r="AE360" t="s">
        <v>10</v>
      </c>
      <c r="AF360">
        <v>0</v>
      </c>
      <c r="AG360">
        <v>0</v>
      </c>
      <c r="AH360" t="s">
        <v>11</v>
      </c>
      <c r="AI360">
        <v>0.93571499999999996</v>
      </c>
      <c r="AJ360">
        <v>7.7999999999999999E-5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3000</v>
      </c>
      <c r="D361" t="s">
        <v>1</v>
      </c>
      <c r="E361">
        <v>0</v>
      </c>
      <c r="F361">
        <v>0</v>
      </c>
      <c r="G361" t="s">
        <v>2</v>
      </c>
      <c r="H361">
        <v>82696.480781000006</v>
      </c>
      <c r="I361">
        <v>282942.20208199997</v>
      </c>
      <c r="J361" t="s">
        <v>3</v>
      </c>
      <c r="K361">
        <v>82622.060780999993</v>
      </c>
      <c r="L361">
        <v>281840.04071999999</v>
      </c>
      <c r="M361" t="s">
        <v>4</v>
      </c>
      <c r="N361">
        <v>4128.1382910000002</v>
      </c>
      <c r="O361">
        <v>1341.221728</v>
      </c>
      <c r="P361" t="s">
        <v>5</v>
      </c>
      <c r="Q361">
        <v>0</v>
      </c>
      <c r="R361">
        <v>0</v>
      </c>
      <c r="S361" t="s">
        <v>6</v>
      </c>
      <c r="T361">
        <v>2446.5840870000002</v>
      </c>
      <c r="U361">
        <v>299.53416900000002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5.6148999999999998E-2</v>
      </c>
      <c r="AD361">
        <v>1.4E-5</v>
      </c>
      <c r="AE361" t="s">
        <v>10</v>
      </c>
      <c r="AF361">
        <v>0</v>
      </c>
      <c r="AG361">
        <v>0</v>
      </c>
      <c r="AH361" t="s">
        <v>11</v>
      </c>
      <c r="AI361">
        <v>0.93571499999999996</v>
      </c>
      <c r="AJ361">
        <v>7.7999999999999999E-5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150</v>
      </c>
      <c r="D362" t="s">
        <v>1</v>
      </c>
      <c r="E362">
        <v>0</v>
      </c>
      <c r="F362">
        <v>0</v>
      </c>
      <c r="G362" t="s">
        <v>2</v>
      </c>
      <c r="H362">
        <v>8883.7181049999999</v>
      </c>
      <c r="I362">
        <v>22644.760621000001</v>
      </c>
      <c r="J362" t="s">
        <v>3</v>
      </c>
      <c r="K362">
        <v>8876.5578320000004</v>
      </c>
      <c r="L362">
        <v>22622.191247999999</v>
      </c>
      <c r="M362" t="s">
        <v>4</v>
      </c>
      <c r="N362">
        <v>460.52630699999997</v>
      </c>
      <c r="O362">
        <v>89.919484999999995</v>
      </c>
      <c r="P362" t="s">
        <v>5</v>
      </c>
      <c r="Q362">
        <v>1051.4201149999999</v>
      </c>
      <c r="R362">
        <v>2349.805985</v>
      </c>
      <c r="S362" t="s">
        <v>6</v>
      </c>
      <c r="T362">
        <v>344.95096899999999</v>
      </c>
      <c r="U362">
        <v>56.064962000000001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7.2052000000000005E-2</v>
      </c>
      <c r="AG362">
        <v>1.5799999999999999E-4</v>
      </c>
      <c r="AH362" t="s">
        <v>11</v>
      </c>
      <c r="AI362">
        <v>0.92934099999999997</v>
      </c>
      <c r="AJ362">
        <v>2.3E-5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300</v>
      </c>
      <c r="D363" t="s">
        <v>1</v>
      </c>
      <c r="E363">
        <v>0</v>
      </c>
      <c r="F363">
        <v>0</v>
      </c>
      <c r="G363" t="s">
        <v>2</v>
      </c>
      <c r="H363">
        <v>17750.574688000001</v>
      </c>
      <c r="I363">
        <v>68758.620110999997</v>
      </c>
      <c r="J363" t="s">
        <v>3</v>
      </c>
      <c r="K363">
        <v>17736.255000000001</v>
      </c>
      <c r="L363">
        <v>68685.241299999994</v>
      </c>
      <c r="M363" t="s">
        <v>4</v>
      </c>
      <c r="N363">
        <v>919.321865</v>
      </c>
      <c r="O363">
        <v>240.111774</v>
      </c>
      <c r="P363" t="s">
        <v>5</v>
      </c>
      <c r="Q363">
        <v>2109.2462300000002</v>
      </c>
      <c r="R363">
        <v>6635.3277520000001</v>
      </c>
      <c r="S363" t="s">
        <v>6</v>
      </c>
      <c r="T363">
        <v>689.50555199999997</v>
      </c>
      <c r="U363">
        <v>113.83129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6.6206000000000001E-2</v>
      </c>
      <c r="AG363">
        <v>1.3999999999999999E-4</v>
      </c>
      <c r="AH363" t="s">
        <v>11</v>
      </c>
      <c r="AI363">
        <v>0.93346300000000004</v>
      </c>
      <c r="AJ363">
        <v>3.3000000000000003E-5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450</v>
      </c>
      <c r="D364" t="s">
        <v>1</v>
      </c>
      <c r="E364">
        <v>0</v>
      </c>
      <c r="F364">
        <v>0</v>
      </c>
      <c r="G364" t="s">
        <v>2</v>
      </c>
      <c r="H364">
        <v>26615.728944999999</v>
      </c>
      <c r="I364">
        <v>130752.87964899999</v>
      </c>
      <c r="J364" t="s">
        <v>3</v>
      </c>
      <c r="K364">
        <v>26594.294569999998</v>
      </c>
      <c r="L364">
        <v>130595.27160399999</v>
      </c>
      <c r="M364" t="s">
        <v>4</v>
      </c>
      <c r="N364">
        <v>1378.1081320000001</v>
      </c>
      <c r="O364">
        <v>509.97362700000002</v>
      </c>
      <c r="P364" t="s">
        <v>5</v>
      </c>
      <c r="Q364">
        <v>3163.1043989999998</v>
      </c>
      <c r="R364">
        <v>12214.836208000001</v>
      </c>
      <c r="S364" t="s">
        <v>6</v>
      </c>
      <c r="T364">
        <v>1034.572461</v>
      </c>
      <c r="U364">
        <v>203.10914600000001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6.1633E-2</v>
      </c>
      <c r="AG364">
        <v>1E-4</v>
      </c>
      <c r="AH364" t="s">
        <v>11</v>
      </c>
      <c r="AI364">
        <v>0.93481300000000001</v>
      </c>
      <c r="AJ364">
        <v>5.3000000000000001E-5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600</v>
      </c>
      <c r="D365" t="s">
        <v>1</v>
      </c>
      <c r="E365">
        <v>0</v>
      </c>
      <c r="F365">
        <v>0</v>
      </c>
      <c r="G365" t="s">
        <v>2</v>
      </c>
      <c r="H365">
        <v>35412.462109</v>
      </c>
      <c r="I365">
        <v>196511.760878</v>
      </c>
      <c r="J365" t="s">
        <v>3</v>
      </c>
      <c r="K365">
        <v>35383.921952999997</v>
      </c>
      <c r="L365">
        <v>196263.24589699999</v>
      </c>
      <c r="M365" t="s">
        <v>4</v>
      </c>
      <c r="N365">
        <v>1833.476492</v>
      </c>
      <c r="O365">
        <v>636.90578700000003</v>
      </c>
      <c r="P365" t="s">
        <v>5</v>
      </c>
      <c r="Q365">
        <v>4202.8340090000002</v>
      </c>
      <c r="R365">
        <v>18717.095077999998</v>
      </c>
      <c r="S365" t="s">
        <v>6</v>
      </c>
      <c r="T365">
        <v>1376.5692939999999</v>
      </c>
      <c r="U365">
        <v>329.209654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5.9132999999999998E-2</v>
      </c>
      <c r="AG365">
        <v>6.7000000000000002E-5</v>
      </c>
      <c r="AH365" t="s">
        <v>11</v>
      </c>
      <c r="AI365">
        <v>0.93552299999999999</v>
      </c>
      <c r="AJ365">
        <v>6.3999999999999997E-5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750</v>
      </c>
      <c r="D366" t="s">
        <v>1</v>
      </c>
      <c r="E366">
        <v>0</v>
      </c>
      <c r="F366">
        <v>0</v>
      </c>
      <c r="G366" t="s">
        <v>2</v>
      </c>
      <c r="H366">
        <v>44293.097812</v>
      </c>
      <c r="I366">
        <v>305911.640977</v>
      </c>
      <c r="J366" t="s">
        <v>3</v>
      </c>
      <c r="K366">
        <v>44257.385312999999</v>
      </c>
      <c r="L366">
        <v>305516.309985</v>
      </c>
      <c r="M366" t="s">
        <v>4</v>
      </c>
      <c r="N366">
        <v>2293.4338130000001</v>
      </c>
      <c r="O366">
        <v>968.37401499999999</v>
      </c>
      <c r="P366" t="s">
        <v>5</v>
      </c>
      <c r="Q366">
        <v>5253.9480759999997</v>
      </c>
      <c r="R366">
        <v>26755.798398999999</v>
      </c>
      <c r="S366" t="s">
        <v>6</v>
      </c>
      <c r="T366">
        <v>1721.9100100000001</v>
      </c>
      <c r="U366">
        <v>513.05498899999998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5.7014000000000002E-2</v>
      </c>
      <c r="AG366">
        <v>4.1E-5</v>
      </c>
      <c r="AH366" t="s">
        <v>11</v>
      </c>
      <c r="AI366">
        <v>0.93755900000000003</v>
      </c>
      <c r="AJ366">
        <v>9.2E-5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900</v>
      </c>
      <c r="D367" t="s">
        <v>1</v>
      </c>
      <c r="E367">
        <v>0</v>
      </c>
      <c r="F367">
        <v>0</v>
      </c>
      <c r="G367" t="s">
        <v>2</v>
      </c>
      <c r="H367">
        <v>53154.223828000002</v>
      </c>
      <c r="I367">
        <v>416406.93544700003</v>
      </c>
      <c r="J367" t="s">
        <v>3</v>
      </c>
      <c r="K367">
        <v>53111.381641</v>
      </c>
      <c r="L367">
        <v>415879.94033100002</v>
      </c>
      <c r="M367" t="s">
        <v>4</v>
      </c>
      <c r="N367">
        <v>2753.081064</v>
      </c>
      <c r="O367">
        <v>1375.30233</v>
      </c>
      <c r="P367" t="s">
        <v>5</v>
      </c>
      <c r="Q367">
        <v>6300.1553320000003</v>
      </c>
      <c r="R367">
        <v>31705.197313000001</v>
      </c>
      <c r="S367" t="s">
        <v>6</v>
      </c>
      <c r="T367">
        <v>2067.1408940000001</v>
      </c>
      <c r="U367">
        <v>695.54334200000005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5.5447999999999997E-2</v>
      </c>
      <c r="AG367">
        <v>3.6999999999999998E-5</v>
      </c>
      <c r="AH367" t="s">
        <v>11</v>
      </c>
      <c r="AI367">
        <v>0.93909799999999999</v>
      </c>
      <c r="AJ367">
        <v>1.08E-4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1050</v>
      </c>
      <c r="D368" t="s">
        <v>1</v>
      </c>
      <c r="E368">
        <v>0</v>
      </c>
      <c r="F368">
        <v>0</v>
      </c>
      <c r="G368" t="s">
        <v>2</v>
      </c>
      <c r="H368">
        <v>62045.714219000001</v>
      </c>
      <c r="I368">
        <v>536453.081718</v>
      </c>
      <c r="J368" t="s">
        <v>3</v>
      </c>
      <c r="K368">
        <v>61995.714765999997</v>
      </c>
      <c r="L368">
        <v>535807.23134199996</v>
      </c>
      <c r="M368" t="s">
        <v>4</v>
      </c>
      <c r="N368">
        <v>3212.8816649999999</v>
      </c>
      <c r="O368">
        <v>1919.8986199999999</v>
      </c>
      <c r="P368" t="s">
        <v>5</v>
      </c>
      <c r="Q368">
        <v>7352.2945019999997</v>
      </c>
      <c r="R368">
        <v>38839.768619000002</v>
      </c>
      <c r="S368" t="s">
        <v>6</v>
      </c>
      <c r="T368">
        <v>2414.0122900000001</v>
      </c>
      <c r="U368">
        <v>782.460511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5.4793000000000001E-2</v>
      </c>
      <c r="AG368">
        <v>2.8E-5</v>
      </c>
      <c r="AH368" t="s">
        <v>11</v>
      </c>
      <c r="AI368">
        <v>0.93912899999999999</v>
      </c>
      <c r="AJ368">
        <v>1.08E-4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1200</v>
      </c>
      <c r="D369" t="s">
        <v>1</v>
      </c>
      <c r="E369">
        <v>0</v>
      </c>
      <c r="F369">
        <v>0</v>
      </c>
      <c r="G369" t="s">
        <v>2</v>
      </c>
      <c r="H369">
        <v>70941.388281000007</v>
      </c>
      <c r="I369">
        <v>724845.21048699995</v>
      </c>
      <c r="J369" t="s">
        <v>3</v>
      </c>
      <c r="K369">
        <v>70884.222655999998</v>
      </c>
      <c r="L369">
        <v>723999.062684</v>
      </c>
      <c r="M369" t="s">
        <v>4</v>
      </c>
      <c r="N369">
        <v>3673.9102539999999</v>
      </c>
      <c r="O369">
        <v>2459.5191570000002</v>
      </c>
      <c r="P369" t="s">
        <v>5</v>
      </c>
      <c r="Q369">
        <v>8403.4590530000005</v>
      </c>
      <c r="R369">
        <v>48270.589943999999</v>
      </c>
      <c r="S369" t="s">
        <v>6</v>
      </c>
      <c r="T369">
        <v>2761.6874120000002</v>
      </c>
      <c r="U369">
        <v>1069.668872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5.4727999999999999E-2</v>
      </c>
      <c r="AG369">
        <v>2.8E-5</v>
      </c>
      <c r="AH369" t="s">
        <v>11</v>
      </c>
      <c r="AI369">
        <v>0.93966499999999997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1350</v>
      </c>
      <c r="D370" t="s">
        <v>1</v>
      </c>
      <c r="E370">
        <v>0</v>
      </c>
      <c r="F370">
        <v>0</v>
      </c>
      <c r="G370" t="s">
        <v>2</v>
      </c>
      <c r="H370">
        <v>79824.058437999993</v>
      </c>
      <c r="I370">
        <v>864169.70010300004</v>
      </c>
      <c r="J370" t="s">
        <v>3</v>
      </c>
      <c r="K370">
        <v>79759.761719000002</v>
      </c>
      <c r="L370">
        <v>863178.64422699995</v>
      </c>
      <c r="M370" t="s">
        <v>4</v>
      </c>
      <c r="N370">
        <v>4133.6249850000004</v>
      </c>
      <c r="O370">
        <v>3070.3405360000002</v>
      </c>
      <c r="P370" t="s">
        <v>5</v>
      </c>
      <c r="Q370">
        <v>9455.8375390000001</v>
      </c>
      <c r="R370">
        <v>58200.747125000002</v>
      </c>
      <c r="S370" t="s">
        <v>6</v>
      </c>
      <c r="T370">
        <v>3108.7740279999998</v>
      </c>
      <c r="U370">
        <v>1254.1626859999999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5.4546999999999998E-2</v>
      </c>
      <c r="AG370">
        <v>2.5999999999999998E-5</v>
      </c>
      <c r="AH370" t="s">
        <v>11</v>
      </c>
      <c r="AI370">
        <v>0.94025400000000003</v>
      </c>
      <c r="AJ370">
        <v>1.1900000000000001E-4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1500</v>
      </c>
      <c r="D371" t="s">
        <v>1</v>
      </c>
      <c r="E371">
        <v>0</v>
      </c>
      <c r="F371">
        <v>0</v>
      </c>
      <c r="G371" t="s">
        <v>2</v>
      </c>
      <c r="H371">
        <v>88712.037343999997</v>
      </c>
      <c r="I371">
        <v>1016518.723041</v>
      </c>
      <c r="J371" t="s">
        <v>3</v>
      </c>
      <c r="K371">
        <v>88640.602499999994</v>
      </c>
      <c r="L371">
        <v>1015370.426941</v>
      </c>
      <c r="M371" t="s">
        <v>4</v>
      </c>
      <c r="N371">
        <v>4594.699834</v>
      </c>
      <c r="O371">
        <v>3325.7943599999999</v>
      </c>
      <c r="P371" t="s">
        <v>5</v>
      </c>
      <c r="Q371">
        <v>10510.271113000001</v>
      </c>
      <c r="R371">
        <v>70611.407638000004</v>
      </c>
      <c r="S371" t="s">
        <v>6</v>
      </c>
      <c r="T371">
        <v>3455.9318750000002</v>
      </c>
      <c r="U371">
        <v>1457.419071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5.4267999999999997E-2</v>
      </c>
      <c r="AG371">
        <v>2.5999999999999998E-5</v>
      </c>
      <c r="AH371" t="s">
        <v>11</v>
      </c>
      <c r="AI371">
        <v>0.941048</v>
      </c>
      <c r="AJ371">
        <v>1.2899999999999999E-4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1650</v>
      </c>
      <c r="D372" t="s">
        <v>1</v>
      </c>
      <c r="E372">
        <v>0</v>
      </c>
      <c r="F372">
        <v>0</v>
      </c>
      <c r="G372" t="s">
        <v>2</v>
      </c>
      <c r="H372">
        <v>97611.415781000003</v>
      </c>
      <c r="I372">
        <v>1265175.071459</v>
      </c>
      <c r="J372" t="s">
        <v>3</v>
      </c>
      <c r="K372">
        <v>97532.804218999998</v>
      </c>
      <c r="L372">
        <v>1263721.3716849999</v>
      </c>
      <c r="M372" t="s">
        <v>4</v>
      </c>
      <c r="N372">
        <v>5055.86042</v>
      </c>
      <c r="O372">
        <v>4191.3879440000001</v>
      </c>
      <c r="P372" t="s">
        <v>5</v>
      </c>
      <c r="Q372">
        <v>11566.593574</v>
      </c>
      <c r="R372">
        <v>87523.844438</v>
      </c>
      <c r="S372" t="s">
        <v>6</v>
      </c>
      <c r="T372">
        <v>3802.6914160000001</v>
      </c>
      <c r="U372">
        <v>1774.49155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5.4128999999999997E-2</v>
      </c>
      <c r="AG372">
        <v>2.5000000000000001E-5</v>
      </c>
      <c r="AH372" t="s">
        <v>11</v>
      </c>
      <c r="AI372">
        <v>0.94211299999999998</v>
      </c>
      <c r="AJ372">
        <v>1.34E-4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1800</v>
      </c>
      <c r="D373" t="s">
        <v>1</v>
      </c>
      <c r="E373">
        <v>0</v>
      </c>
      <c r="F373">
        <v>0</v>
      </c>
      <c r="G373" t="s">
        <v>2</v>
      </c>
      <c r="H373">
        <v>106506.037812</v>
      </c>
      <c r="I373">
        <v>1396505.4060549999</v>
      </c>
      <c r="J373" t="s">
        <v>3</v>
      </c>
      <c r="K373">
        <v>106420.302656</v>
      </c>
      <c r="L373">
        <v>1394862.5799710001</v>
      </c>
      <c r="M373" t="s">
        <v>4</v>
      </c>
      <c r="N373">
        <v>5516.6253809999998</v>
      </c>
      <c r="O373">
        <v>4746.269824</v>
      </c>
      <c r="P373" t="s">
        <v>5</v>
      </c>
      <c r="Q373">
        <v>12629.498516</v>
      </c>
      <c r="R373">
        <v>101537.82183099999</v>
      </c>
      <c r="S373" t="s">
        <v>6</v>
      </c>
      <c r="T373">
        <v>4149.3150390000001</v>
      </c>
      <c r="U373">
        <v>1884.05837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5.4117999999999999E-2</v>
      </c>
      <c r="AG373">
        <v>2.5000000000000001E-5</v>
      </c>
      <c r="AH373" t="s">
        <v>11</v>
      </c>
      <c r="AI373">
        <v>0.94338999999999995</v>
      </c>
      <c r="AJ373">
        <v>1.3300000000000001E-4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1950</v>
      </c>
      <c r="D374" t="s">
        <v>1</v>
      </c>
      <c r="E374">
        <v>0</v>
      </c>
      <c r="F374">
        <v>0</v>
      </c>
      <c r="G374" t="s">
        <v>2</v>
      </c>
      <c r="H374">
        <v>115377.639063</v>
      </c>
      <c r="I374">
        <v>1572508.023296</v>
      </c>
      <c r="J374" t="s">
        <v>3</v>
      </c>
      <c r="K374">
        <v>115284.760156</v>
      </c>
      <c r="L374">
        <v>1570623.7999549999</v>
      </c>
      <c r="M374" t="s">
        <v>4</v>
      </c>
      <c r="N374">
        <v>5976.9075290000001</v>
      </c>
      <c r="O374">
        <v>5236.4728720000003</v>
      </c>
      <c r="P374" t="s">
        <v>5</v>
      </c>
      <c r="Q374">
        <v>13689.553476999999</v>
      </c>
      <c r="R374">
        <v>117503.21565100001</v>
      </c>
      <c r="S374" t="s">
        <v>6</v>
      </c>
      <c r="T374">
        <v>4494.353838</v>
      </c>
      <c r="U374">
        <v>2135.2491239999999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5.4012999999999999E-2</v>
      </c>
      <c r="AG374">
        <v>2.4000000000000001E-5</v>
      </c>
      <c r="AH374" t="s">
        <v>11</v>
      </c>
      <c r="AI374">
        <v>0.94338999999999995</v>
      </c>
      <c r="AJ374">
        <v>1.3300000000000001E-4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2100</v>
      </c>
      <c r="D375" t="s">
        <v>1</v>
      </c>
      <c r="E375">
        <v>0</v>
      </c>
      <c r="F375">
        <v>0</v>
      </c>
      <c r="G375" t="s">
        <v>2</v>
      </c>
      <c r="H375">
        <v>124289.768906</v>
      </c>
      <c r="I375">
        <v>1835425.8737639999</v>
      </c>
      <c r="J375" t="s">
        <v>3</v>
      </c>
      <c r="K375">
        <v>124189.732344</v>
      </c>
      <c r="L375">
        <v>1833224.9557340001</v>
      </c>
      <c r="M375" t="s">
        <v>4</v>
      </c>
      <c r="N375">
        <v>6438.0473140000004</v>
      </c>
      <c r="O375">
        <v>6043.0911930000002</v>
      </c>
      <c r="P375" t="s">
        <v>5</v>
      </c>
      <c r="Q375">
        <v>14760.061113</v>
      </c>
      <c r="R375">
        <v>135742.017425</v>
      </c>
      <c r="S375" t="s">
        <v>6</v>
      </c>
      <c r="T375">
        <v>4842.0955960000001</v>
      </c>
      <c r="U375">
        <v>2430.2658249999999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5.3891000000000001E-2</v>
      </c>
      <c r="AG375">
        <v>2.3E-5</v>
      </c>
      <c r="AH375" t="s">
        <v>11</v>
      </c>
      <c r="AI375">
        <v>0.94361899999999999</v>
      </c>
      <c r="AJ375">
        <v>1.3100000000000001E-4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2250</v>
      </c>
      <c r="D376" t="s">
        <v>1</v>
      </c>
      <c r="E376">
        <v>0</v>
      </c>
      <c r="F376">
        <v>0</v>
      </c>
      <c r="G376" t="s">
        <v>2</v>
      </c>
      <c r="H376">
        <v>133163.69468799999</v>
      </c>
      <c r="I376">
        <v>2106605.5442769998</v>
      </c>
      <c r="J376" t="s">
        <v>3</v>
      </c>
      <c r="K376">
        <v>133056.395625</v>
      </c>
      <c r="L376">
        <v>2104369.1135709998</v>
      </c>
      <c r="M376" t="s">
        <v>4</v>
      </c>
      <c r="N376">
        <v>6898.2346969999999</v>
      </c>
      <c r="O376">
        <v>6929.1113809999997</v>
      </c>
      <c r="P376" t="s">
        <v>5</v>
      </c>
      <c r="Q376">
        <v>15816.147578</v>
      </c>
      <c r="R376">
        <v>148126.07214500001</v>
      </c>
      <c r="S376" t="s">
        <v>6</v>
      </c>
      <c r="T376">
        <v>5186.7262790000004</v>
      </c>
      <c r="U376">
        <v>2824.430014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5.3602999999999998E-2</v>
      </c>
      <c r="AG376">
        <v>2.0000000000000002E-5</v>
      </c>
      <c r="AH376" t="s">
        <v>11</v>
      </c>
      <c r="AI376">
        <v>0.94370100000000001</v>
      </c>
      <c r="AJ376">
        <v>1.3300000000000001E-4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2400</v>
      </c>
      <c r="D377" t="s">
        <v>1</v>
      </c>
      <c r="E377">
        <v>0</v>
      </c>
      <c r="F377">
        <v>0</v>
      </c>
      <c r="G377" t="s">
        <v>2</v>
      </c>
      <c r="H377">
        <v>142080.38531300001</v>
      </c>
      <c r="I377">
        <v>2487364.1293219998</v>
      </c>
      <c r="J377" t="s">
        <v>3</v>
      </c>
      <c r="K377">
        <v>141965.945312</v>
      </c>
      <c r="L377">
        <v>2484575.0929720001</v>
      </c>
      <c r="M377" t="s">
        <v>4</v>
      </c>
      <c r="N377">
        <v>7360.6240820000003</v>
      </c>
      <c r="O377">
        <v>8228.75641</v>
      </c>
      <c r="P377" t="s">
        <v>5</v>
      </c>
      <c r="Q377">
        <v>16895.613046999999</v>
      </c>
      <c r="R377">
        <v>178090.09858699999</v>
      </c>
      <c r="S377" t="s">
        <v>6</v>
      </c>
      <c r="T377">
        <v>5533.4234280000001</v>
      </c>
      <c r="U377">
        <v>3311.4565600000001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5.3551000000000001E-2</v>
      </c>
      <c r="AG377">
        <v>2.0000000000000002E-5</v>
      </c>
      <c r="AH377" t="s">
        <v>11</v>
      </c>
      <c r="AI377">
        <v>0.94492100000000001</v>
      </c>
      <c r="AJ377">
        <v>1.3100000000000001E-4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2550</v>
      </c>
      <c r="D378" t="s">
        <v>1</v>
      </c>
      <c r="E378">
        <v>0</v>
      </c>
      <c r="F378">
        <v>0</v>
      </c>
      <c r="G378" t="s">
        <v>2</v>
      </c>
      <c r="H378">
        <v>150967.885625</v>
      </c>
      <c r="I378">
        <v>2962115.7716259998</v>
      </c>
      <c r="J378" t="s">
        <v>3</v>
      </c>
      <c r="K378">
        <v>150846.31187500001</v>
      </c>
      <c r="L378">
        <v>2958830.4503859999</v>
      </c>
      <c r="M378" t="s">
        <v>4</v>
      </c>
      <c r="N378">
        <v>7819.4139059999998</v>
      </c>
      <c r="O378">
        <v>9433.939531</v>
      </c>
      <c r="P378" t="s">
        <v>5</v>
      </c>
      <c r="Q378">
        <v>17977.447577999999</v>
      </c>
      <c r="R378">
        <v>223909.734963</v>
      </c>
      <c r="S378" t="s">
        <v>6</v>
      </c>
      <c r="T378">
        <v>5880.9313570000004</v>
      </c>
      <c r="U378">
        <v>3952.3330380000002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5.3539000000000003E-2</v>
      </c>
      <c r="AG378">
        <v>2.0000000000000002E-5</v>
      </c>
      <c r="AH378" t="s">
        <v>11</v>
      </c>
      <c r="AI378">
        <v>0.94577199999999995</v>
      </c>
      <c r="AJ378">
        <v>1.2799999999999999E-4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2700</v>
      </c>
      <c r="D379" t="s">
        <v>1</v>
      </c>
      <c r="E379">
        <v>0</v>
      </c>
      <c r="F379">
        <v>0</v>
      </c>
      <c r="G379" t="s">
        <v>2</v>
      </c>
      <c r="H379">
        <v>159791.40562500001</v>
      </c>
      <c r="I379">
        <v>3299746.776939</v>
      </c>
      <c r="J379" t="s">
        <v>3</v>
      </c>
      <c r="K379">
        <v>159662.75062499999</v>
      </c>
      <c r="L379">
        <v>3296042.3519549998</v>
      </c>
      <c r="M379" t="s">
        <v>4</v>
      </c>
      <c r="N379">
        <v>8275.1815619999998</v>
      </c>
      <c r="O379">
        <v>10138.283119</v>
      </c>
      <c r="P379" t="s">
        <v>5</v>
      </c>
      <c r="Q379">
        <v>19043.950390999998</v>
      </c>
      <c r="R379">
        <v>265558.06752600003</v>
      </c>
      <c r="S379" t="s">
        <v>6</v>
      </c>
      <c r="T379">
        <v>6224.7115530000001</v>
      </c>
      <c r="U379">
        <v>4320.9234889999998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5.3324999999999997E-2</v>
      </c>
      <c r="AG379">
        <v>1.8E-5</v>
      </c>
      <c r="AH379" t="s">
        <v>11</v>
      </c>
      <c r="AI379">
        <v>0.946712</v>
      </c>
      <c r="AJ379">
        <v>1.2300000000000001E-4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2850</v>
      </c>
      <c r="D380" t="s">
        <v>1</v>
      </c>
      <c r="E380">
        <v>0</v>
      </c>
      <c r="F380">
        <v>0</v>
      </c>
      <c r="G380" t="s">
        <v>2</v>
      </c>
      <c r="H380">
        <v>168678.01906300001</v>
      </c>
      <c r="I380">
        <v>3568966.0860520001</v>
      </c>
      <c r="J380" t="s">
        <v>3</v>
      </c>
      <c r="K380">
        <v>168542.19062499999</v>
      </c>
      <c r="L380">
        <v>3564813.4210589998</v>
      </c>
      <c r="M380" t="s">
        <v>4</v>
      </c>
      <c r="N380">
        <v>8734.5115229999992</v>
      </c>
      <c r="O380">
        <v>11072.588356</v>
      </c>
      <c r="P380" t="s">
        <v>5</v>
      </c>
      <c r="Q380">
        <v>20110.059023000002</v>
      </c>
      <c r="R380">
        <v>294143.19549999997</v>
      </c>
      <c r="S380" t="s">
        <v>6</v>
      </c>
      <c r="T380">
        <v>6570.6262699999997</v>
      </c>
      <c r="U380">
        <v>4897.5858559999997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5.2875999999999999E-2</v>
      </c>
      <c r="AG380">
        <v>2.5999999999999998E-5</v>
      </c>
      <c r="AH380" t="s">
        <v>11</v>
      </c>
      <c r="AI380">
        <v>0.946712</v>
      </c>
      <c r="AJ380">
        <v>1.2300000000000001E-4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3000</v>
      </c>
      <c r="D381" t="s">
        <v>1</v>
      </c>
      <c r="E381">
        <v>0</v>
      </c>
      <c r="F381">
        <v>0</v>
      </c>
      <c r="G381" t="s">
        <v>2</v>
      </c>
      <c r="H381">
        <v>177538.55374999999</v>
      </c>
      <c r="I381">
        <v>3978405.3074150002</v>
      </c>
      <c r="J381" t="s">
        <v>3</v>
      </c>
      <c r="K381">
        <v>177395.47218800001</v>
      </c>
      <c r="L381">
        <v>3973494.4312669998</v>
      </c>
      <c r="M381" t="s">
        <v>4</v>
      </c>
      <c r="N381">
        <v>9192.2519140000004</v>
      </c>
      <c r="O381">
        <v>12126.634769</v>
      </c>
      <c r="P381" t="s">
        <v>5</v>
      </c>
      <c r="Q381">
        <v>21190.097304999999</v>
      </c>
      <c r="R381">
        <v>339906.41504499997</v>
      </c>
      <c r="S381" t="s">
        <v>6</v>
      </c>
      <c r="T381">
        <v>6914.7878030000002</v>
      </c>
      <c r="U381">
        <v>5482.3519150000002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5.2499999999999998E-2</v>
      </c>
      <c r="AG381">
        <v>3.1000000000000001E-5</v>
      </c>
      <c r="AH381" t="s">
        <v>11</v>
      </c>
      <c r="AI381">
        <v>0.946712</v>
      </c>
      <c r="AJ381">
        <v>1.2300000000000001E-4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150</v>
      </c>
      <c r="D382" t="s">
        <v>1</v>
      </c>
      <c r="E382">
        <v>0</v>
      </c>
      <c r="F382">
        <v>0</v>
      </c>
      <c r="G382" t="s">
        <v>2</v>
      </c>
      <c r="H382">
        <v>8131.6945210000003</v>
      </c>
      <c r="I382">
        <v>59011.058739</v>
      </c>
      <c r="J382" t="s">
        <v>3</v>
      </c>
      <c r="K382">
        <v>8125.5182519999998</v>
      </c>
      <c r="L382">
        <v>58923.547907</v>
      </c>
      <c r="M382" t="s">
        <v>4</v>
      </c>
      <c r="N382">
        <v>384.46622600000001</v>
      </c>
      <c r="O382">
        <v>207.81177600000001</v>
      </c>
      <c r="P382" t="s">
        <v>5</v>
      </c>
      <c r="Q382">
        <v>0</v>
      </c>
      <c r="R382">
        <v>0</v>
      </c>
      <c r="S382" t="s">
        <v>6</v>
      </c>
      <c r="T382">
        <v>347.78789599999999</v>
      </c>
      <c r="U382">
        <v>121.17306600000001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7.0134000000000002E-2</v>
      </c>
      <c r="AG382">
        <v>1.54E-4</v>
      </c>
      <c r="AH382" t="s">
        <v>11</v>
      </c>
      <c r="AI382">
        <v>0.92851899999999998</v>
      </c>
      <c r="AJ382">
        <v>4.1E-5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300</v>
      </c>
      <c r="D383" t="s">
        <v>1</v>
      </c>
      <c r="E383">
        <v>0</v>
      </c>
      <c r="F383">
        <v>0</v>
      </c>
      <c r="G383" t="s">
        <v>2</v>
      </c>
      <c r="H383">
        <v>16198.043008000001</v>
      </c>
      <c r="I383">
        <v>110431.077966</v>
      </c>
      <c r="J383" t="s">
        <v>3</v>
      </c>
      <c r="K383">
        <v>16185.725409999999</v>
      </c>
      <c r="L383">
        <v>110243.192952</v>
      </c>
      <c r="M383" t="s">
        <v>4</v>
      </c>
      <c r="N383">
        <v>765.63660500000003</v>
      </c>
      <c r="O383">
        <v>508.82018599999998</v>
      </c>
      <c r="P383" t="s">
        <v>5</v>
      </c>
      <c r="Q383">
        <v>0</v>
      </c>
      <c r="R383">
        <v>0</v>
      </c>
      <c r="S383" t="s">
        <v>6</v>
      </c>
      <c r="T383">
        <v>693.03698899999995</v>
      </c>
      <c r="U383">
        <v>206.15758600000001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6.2520000000000006E-2</v>
      </c>
      <c r="AG383">
        <v>1E-4</v>
      </c>
      <c r="AH383" t="s">
        <v>11</v>
      </c>
      <c r="AI383">
        <v>0.93314900000000001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450</v>
      </c>
      <c r="D384" t="s">
        <v>1</v>
      </c>
      <c r="E384">
        <v>0</v>
      </c>
      <c r="F384">
        <v>0</v>
      </c>
      <c r="G384" t="s">
        <v>2</v>
      </c>
      <c r="H384">
        <v>24282.5975</v>
      </c>
      <c r="I384">
        <v>212117.17577199999</v>
      </c>
      <c r="J384" t="s">
        <v>3</v>
      </c>
      <c r="K384">
        <v>24264.159921999999</v>
      </c>
      <c r="L384">
        <v>211771.670255</v>
      </c>
      <c r="M384" t="s">
        <v>4</v>
      </c>
      <c r="N384">
        <v>1146.772512</v>
      </c>
      <c r="O384">
        <v>892.45591100000001</v>
      </c>
      <c r="P384" t="s">
        <v>5</v>
      </c>
      <c r="Q384">
        <v>0</v>
      </c>
      <c r="R384">
        <v>0</v>
      </c>
      <c r="S384" t="s">
        <v>6</v>
      </c>
      <c r="T384">
        <v>1037.7220420000001</v>
      </c>
      <c r="U384">
        <v>353.97181499999999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6.1412000000000001E-2</v>
      </c>
      <c r="AG384">
        <v>8.7000000000000001E-5</v>
      </c>
      <c r="AH384" t="s">
        <v>11</v>
      </c>
      <c r="AI384">
        <v>0.93499200000000005</v>
      </c>
      <c r="AJ384">
        <v>6.3999999999999997E-5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600</v>
      </c>
      <c r="D385" t="s">
        <v>1</v>
      </c>
      <c r="E385">
        <v>0</v>
      </c>
      <c r="F385">
        <v>0</v>
      </c>
      <c r="G385" t="s">
        <v>2</v>
      </c>
      <c r="H385">
        <v>32375.542812</v>
      </c>
      <c r="I385">
        <v>361669.92301799997</v>
      </c>
      <c r="J385" t="s">
        <v>3</v>
      </c>
      <c r="K385">
        <v>32350.977148000002</v>
      </c>
      <c r="L385">
        <v>361139.42074500001</v>
      </c>
      <c r="M385" t="s">
        <v>4</v>
      </c>
      <c r="N385">
        <v>1529.2449369999999</v>
      </c>
      <c r="O385">
        <v>1237.5636400000001</v>
      </c>
      <c r="P385" t="s">
        <v>5</v>
      </c>
      <c r="Q385">
        <v>0</v>
      </c>
      <c r="R385">
        <v>0</v>
      </c>
      <c r="S385" t="s">
        <v>6</v>
      </c>
      <c r="T385">
        <v>1384.4051930000001</v>
      </c>
      <c r="U385">
        <v>635.83911999999998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6.1017000000000002E-2</v>
      </c>
      <c r="AG385">
        <v>8.2999999999999998E-5</v>
      </c>
      <c r="AH385" t="s">
        <v>11</v>
      </c>
      <c r="AI385">
        <v>0.936226</v>
      </c>
      <c r="AJ385">
        <v>8.3999999999999995E-5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750</v>
      </c>
      <c r="D386" t="s">
        <v>1</v>
      </c>
      <c r="E386">
        <v>0</v>
      </c>
      <c r="F386">
        <v>0</v>
      </c>
      <c r="G386" t="s">
        <v>2</v>
      </c>
      <c r="H386">
        <v>40484.288124999999</v>
      </c>
      <c r="I386">
        <v>524440.93418900005</v>
      </c>
      <c r="J386" t="s">
        <v>3</v>
      </c>
      <c r="K386">
        <v>40453.581250000003</v>
      </c>
      <c r="L386">
        <v>523681.31378600001</v>
      </c>
      <c r="M386" t="s">
        <v>4</v>
      </c>
      <c r="N386">
        <v>1911.63624</v>
      </c>
      <c r="O386">
        <v>1519.44814</v>
      </c>
      <c r="P386" t="s">
        <v>5</v>
      </c>
      <c r="Q386">
        <v>0</v>
      </c>
      <c r="R386">
        <v>0</v>
      </c>
      <c r="S386" t="s">
        <v>6</v>
      </c>
      <c r="T386">
        <v>1731.2161329999999</v>
      </c>
      <c r="U386">
        <v>940.02047900000002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5.7710999999999998E-2</v>
      </c>
      <c r="AG386">
        <v>3.1999999999999999E-5</v>
      </c>
      <c r="AH386" t="s">
        <v>11</v>
      </c>
      <c r="AI386">
        <v>0.93772800000000001</v>
      </c>
      <c r="AJ386">
        <v>1.02E-4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900</v>
      </c>
      <c r="D387" t="s">
        <v>1</v>
      </c>
      <c r="E387">
        <v>0</v>
      </c>
      <c r="F387">
        <v>0</v>
      </c>
      <c r="G387" t="s">
        <v>2</v>
      </c>
      <c r="H387">
        <v>48583.393984000002</v>
      </c>
      <c r="I387">
        <v>756828.08235799999</v>
      </c>
      <c r="J387" t="s">
        <v>3</v>
      </c>
      <c r="K387">
        <v>48546.552968999997</v>
      </c>
      <c r="L387">
        <v>755716.13972099999</v>
      </c>
      <c r="M387" t="s">
        <v>4</v>
      </c>
      <c r="N387">
        <v>2294.000806</v>
      </c>
      <c r="O387">
        <v>2116.9766800000002</v>
      </c>
      <c r="P387" t="s">
        <v>5</v>
      </c>
      <c r="Q387">
        <v>0</v>
      </c>
      <c r="R387">
        <v>0</v>
      </c>
      <c r="S387" t="s">
        <v>6</v>
      </c>
      <c r="T387">
        <v>2078.3018139999999</v>
      </c>
      <c r="U387">
        <v>1436.598127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5.6954999999999999E-2</v>
      </c>
      <c r="AG387">
        <v>2.0999999999999999E-5</v>
      </c>
      <c r="AH387" t="s">
        <v>11</v>
      </c>
      <c r="AI387">
        <v>0.93919600000000003</v>
      </c>
      <c r="AJ387">
        <v>1.2300000000000001E-4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1050</v>
      </c>
      <c r="D388" t="s">
        <v>1</v>
      </c>
      <c r="E388">
        <v>0</v>
      </c>
      <c r="F388">
        <v>0</v>
      </c>
      <c r="G388" t="s">
        <v>2</v>
      </c>
      <c r="H388">
        <v>56634.926094000002</v>
      </c>
      <c r="I388">
        <v>967150.17297099996</v>
      </c>
      <c r="J388" t="s">
        <v>3</v>
      </c>
      <c r="K388">
        <v>56591.952499999999</v>
      </c>
      <c r="L388">
        <v>965577.74072700005</v>
      </c>
      <c r="M388" t="s">
        <v>4</v>
      </c>
      <c r="N388">
        <v>2673.6136179999999</v>
      </c>
      <c r="O388">
        <v>2677.164158</v>
      </c>
      <c r="P388" t="s">
        <v>5</v>
      </c>
      <c r="Q388">
        <v>0</v>
      </c>
      <c r="R388">
        <v>0</v>
      </c>
      <c r="S388" t="s">
        <v>6</v>
      </c>
      <c r="T388">
        <v>2422.7367140000001</v>
      </c>
      <c r="U388">
        <v>1972.445978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5.6222000000000001E-2</v>
      </c>
      <c r="AG388">
        <v>1.5999999999999999E-5</v>
      </c>
      <c r="AH388" t="s">
        <v>11</v>
      </c>
      <c r="AI388">
        <v>0.93921399999999999</v>
      </c>
      <c r="AJ388">
        <v>1.2300000000000001E-4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1200</v>
      </c>
      <c r="D389" t="s">
        <v>1</v>
      </c>
      <c r="E389">
        <v>0</v>
      </c>
      <c r="F389">
        <v>0</v>
      </c>
      <c r="G389" t="s">
        <v>2</v>
      </c>
      <c r="H389">
        <v>64700.620938</v>
      </c>
      <c r="I389">
        <v>1220250.0769859999</v>
      </c>
      <c r="J389" t="s">
        <v>3</v>
      </c>
      <c r="K389">
        <v>64651.544765999999</v>
      </c>
      <c r="L389">
        <v>1218266.4555019999</v>
      </c>
      <c r="M389" t="s">
        <v>4</v>
      </c>
      <c r="N389">
        <v>3053.925029</v>
      </c>
      <c r="O389">
        <v>3400.232043</v>
      </c>
      <c r="P389" t="s">
        <v>5</v>
      </c>
      <c r="Q389">
        <v>0</v>
      </c>
      <c r="R389">
        <v>0</v>
      </c>
      <c r="S389" t="s">
        <v>6</v>
      </c>
      <c r="T389">
        <v>2767.301191</v>
      </c>
      <c r="U389">
        <v>2410.453505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5.5896000000000001E-2</v>
      </c>
      <c r="AG389">
        <v>1.5E-5</v>
      </c>
      <c r="AH389" t="s">
        <v>11</v>
      </c>
      <c r="AI389">
        <v>0.94060500000000002</v>
      </c>
      <c r="AJ389">
        <v>1.2799999999999999E-4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1350</v>
      </c>
      <c r="D390" t="s">
        <v>1</v>
      </c>
      <c r="E390">
        <v>0</v>
      </c>
      <c r="F390">
        <v>0</v>
      </c>
      <c r="G390" t="s">
        <v>2</v>
      </c>
      <c r="H390">
        <v>72793.730156000005</v>
      </c>
      <c r="I390">
        <v>1424002.2599800001</v>
      </c>
      <c r="J390" t="s">
        <v>3</v>
      </c>
      <c r="K390">
        <v>72738.538593999998</v>
      </c>
      <c r="L390">
        <v>1421740.7373210001</v>
      </c>
      <c r="M390" t="s">
        <v>4</v>
      </c>
      <c r="N390">
        <v>3436.1262649999999</v>
      </c>
      <c r="O390">
        <v>4028.96164</v>
      </c>
      <c r="P390" t="s">
        <v>5</v>
      </c>
      <c r="Q390">
        <v>0</v>
      </c>
      <c r="R390">
        <v>0</v>
      </c>
      <c r="S390" t="s">
        <v>6</v>
      </c>
      <c r="T390">
        <v>3114.2400539999999</v>
      </c>
      <c r="U390">
        <v>2939.3135010000001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5.5377000000000003E-2</v>
      </c>
      <c r="AG390">
        <v>6.9999999999999999E-6</v>
      </c>
      <c r="AH390" t="s">
        <v>11</v>
      </c>
      <c r="AI390">
        <v>0.94148299999999996</v>
      </c>
      <c r="AJ390">
        <v>1.3899999999999999E-4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1500</v>
      </c>
      <c r="D391" t="s">
        <v>1</v>
      </c>
      <c r="E391">
        <v>0</v>
      </c>
      <c r="F391">
        <v>0</v>
      </c>
      <c r="G391" t="s">
        <v>2</v>
      </c>
      <c r="H391">
        <v>80906.638281000007</v>
      </c>
      <c r="I391">
        <v>1555480.6574279999</v>
      </c>
      <c r="J391" t="s">
        <v>3</v>
      </c>
      <c r="K391">
        <v>80845.293749999997</v>
      </c>
      <c r="L391">
        <v>1553087.5062309999</v>
      </c>
      <c r="M391" t="s">
        <v>4</v>
      </c>
      <c r="N391">
        <v>3818.3832910000001</v>
      </c>
      <c r="O391">
        <v>4415.8582370000004</v>
      </c>
      <c r="P391" t="s">
        <v>5</v>
      </c>
      <c r="Q391">
        <v>0</v>
      </c>
      <c r="R391">
        <v>0</v>
      </c>
      <c r="S391" t="s">
        <v>6</v>
      </c>
      <c r="T391">
        <v>3460.4454639999999</v>
      </c>
      <c r="U391">
        <v>3252.6686589999999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5.5305E-2</v>
      </c>
      <c r="AG391">
        <v>6.9999999999999999E-6</v>
      </c>
      <c r="AH391" t="s">
        <v>11</v>
      </c>
      <c r="AI391">
        <v>0.94207600000000002</v>
      </c>
      <c r="AJ391">
        <v>1.46E-4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1650</v>
      </c>
      <c r="D392" t="s">
        <v>1</v>
      </c>
      <c r="E392">
        <v>0</v>
      </c>
      <c r="F392">
        <v>0</v>
      </c>
      <c r="G392" t="s">
        <v>2</v>
      </c>
      <c r="H392">
        <v>88987.695781000002</v>
      </c>
      <c r="I392">
        <v>1827082.1476370001</v>
      </c>
      <c r="J392" t="s">
        <v>3</v>
      </c>
      <c r="K392">
        <v>88920.244374999995</v>
      </c>
      <c r="L392">
        <v>1824295.504191</v>
      </c>
      <c r="M392" t="s">
        <v>4</v>
      </c>
      <c r="N392">
        <v>4197.8191459999998</v>
      </c>
      <c r="O392">
        <v>4956.3378579999999</v>
      </c>
      <c r="P392" t="s">
        <v>5</v>
      </c>
      <c r="Q392">
        <v>0</v>
      </c>
      <c r="R392">
        <v>0</v>
      </c>
      <c r="S392" t="s">
        <v>6</v>
      </c>
      <c r="T392">
        <v>3805.2804930000002</v>
      </c>
      <c r="U392">
        <v>3815.239767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5.5232999999999997E-2</v>
      </c>
      <c r="AG392">
        <v>6.9999999999999999E-6</v>
      </c>
      <c r="AH392" t="s">
        <v>11</v>
      </c>
      <c r="AI392">
        <v>0.94207600000000002</v>
      </c>
      <c r="AJ392">
        <v>1.46E-4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1800</v>
      </c>
      <c r="D393" t="s">
        <v>1</v>
      </c>
      <c r="E393">
        <v>0</v>
      </c>
      <c r="F393">
        <v>0</v>
      </c>
      <c r="G393" t="s">
        <v>2</v>
      </c>
      <c r="H393">
        <v>97028.218905999995</v>
      </c>
      <c r="I393">
        <v>1965887.3999709999</v>
      </c>
      <c r="J393" t="s">
        <v>3</v>
      </c>
      <c r="K393">
        <v>96954.686874999999</v>
      </c>
      <c r="L393">
        <v>1962984.6812189999</v>
      </c>
      <c r="M393" t="s">
        <v>4</v>
      </c>
      <c r="N393">
        <v>4577.2691990000003</v>
      </c>
      <c r="O393">
        <v>5317.0565660000002</v>
      </c>
      <c r="P393" t="s">
        <v>5</v>
      </c>
      <c r="Q393">
        <v>0</v>
      </c>
      <c r="R393">
        <v>0</v>
      </c>
      <c r="S393" t="s">
        <v>6</v>
      </c>
      <c r="T393">
        <v>4148.3013819999996</v>
      </c>
      <c r="U393">
        <v>4107.360232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5.4851999999999998E-2</v>
      </c>
      <c r="AG393">
        <v>1.0000000000000001E-5</v>
      </c>
      <c r="AH393" t="s">
        <v>11</v>
      </c>
      <c r="AI393">
        <v>0.94207700000000005</v>
      </c>
      <c r="AJ393">
        <v>1.46E-4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1950</v>
      </c>
      <c r="D394" t="s">
        <v>1</v>
      </c>
      <c r="E394">
        <v>0</v>
      </c>
      <c r="F394">
        <v>0</v>
      </c>
      <c r="G394" t="s">
        <v>2</v>
      </c>
      <c r="H394">
        <v>105120.865937</v>
      </c>
      <c r="I394">
        <v>2096198.110601</v>
      </c>
      <c r="J394" t="s">
        <v>3</v>
      </c>
      <c r="K394">
        <v>105041.216719</v>
      </c>
      <c r="L394">
        <v>2093153.291582</v>
      </c>
      <c r="M394" t="s">
        <v>4</v>
      </c>
      <c r="N394">
        <v>4958.210137</v>
      </c>
      <c r="O394">
        <v>5646.7656790000001</v>
      </c>
      <c r="P394" t="s">
        <v>5</v>
      </c>
      <c r="Q394">
        <v>0</v>
      </c>
      <c r="R394">
        <v>0</v>
      </c>
      <c r="S394" t="s">
        <v>6</v>
      </c>
      <c r="T394">
        <v>4492.9156350000003</v>
      </c>
      <c r="U394">
        <v>4244.1569170000002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5.4642000000000003E-2</v>
      </c>
      <c r="AG394">
        <v>9.0000000000000002E-6</v>
      </c>
      <c r="AH394" t="s">
        <v>11</v>
      </c>
      <c r="AI394">
        <v>0.943241</v>
      </c>
      <c r="AJ394">
        <v>1.46E-4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2100</v>
      </c>
      <c r="D395" t="s">
        <v>1</v>
      </c>
      <c r="E395">
        <v>0</v>
      </c>
      <c r="F395">
        <v>0</v>
      </c>
      <c r="G395" t="s">
        <v>2</v>
      </c>
      <c r="H395">
        <v>113203.591875</v>
      </c>
      <c r="I395">
        <v>2201767.3553980002</v>
      </c>
      <c r="J395" t="s">
        <v>3</v>
      </c>
      <c r="K395">
        <v>113117.5125</v>
      </c>
      <c r="L395">
        <v>2198845.0132269999</v>
      </c>
      <c r="M395" t="s">
        <v>4</v>
      </c>
      <c r="N395">
        <v>5340.1148830000002</v>
      </c>
      <c r="O395">
        <v>5988.624847</v>
      </c>
      <c r="P395" t="s">
        <v>5</v>
      </c>
      <c r="Q395">
        <v>0</v>
      </c>
      <c r="R395">
        <v>0</v>
      </c>
      <c r="S395" t="s">
        <v>6</v>
      </c>
      <c r="T395">
        <v>4837.5150979999999</v>
      </c>
      <c r="U395">
        <v>4427.5906690000002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5.4633000000000001E-2</v>
      </c>
      <c r="AG395">
        <v>9.0000000000000002E-6</v>
      </c>
      <c r="AH395" t="s">
        <v>11</v>
      </c>
      <c r="AI395">
        <v>0.94364999999999999</v>
      </c>
      <c r="AJ395">
        <v>1.5100000000000001E-4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2250</v>
      </c>
      <c r="D396" t="s">
        <v>1</v>
      </c>
      <c r="E396">
        <v>0</v>
      </c>
      <c r="F396">
        <v>0</v>
      </c>
      <c r="G396" t="s">
        <v>2</v>
      </c>
      <c r="H396">
        <v>121273.9225</v>
      </c>
      <c r="I396">
        <v>2387625.8446519999</v>
      </c>
      <c r="J396" t="s">
        <v>3</v>
      </c>
      <c r="K396">
        <v>121181.73609400001</v>
      </c>
      <c r="L396">
        <v>2384277.9510559998</v>
      </c>
      <c r="M396" t="s">
        <v>4</v>
      </c>
      <c r="N396">
        <v>5721.7481539999999</v>
      </c>
      <c r="O396">
        <v>6243.367561</v>
      </c>
      <c r="P396" t="s">
        <v>5</v>
      </c>
      <c r="Q396">
        <v>0</v>
      </c>
      <c r="R396">
        <v>0</v>
      </c>
      <c r="S396" t="s">
        <v>6</v>
      </c>
      <c r="T396">
        <v>5181.4162889999998</v>
      </c>
      <c r="U396">
        <v>4634.2776560000002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5.4627000000000002E-2</v>
      </c>
      <c r="AG396">
        <v>9.0000000000000002E-6</v>
      </c>
      <c r="AH396" t="s">
        <v>11</v>
      </c>
      <c r="AI396">
        <v>0.944357</v>
      </c>
      <c r="AJ396">
        <v>1.4899999999999999E-4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2400</v>
      </c>
      <c r="D397" t="s">
        <v>1</v>
      </c>
      <c r="E397">
        <v>0</v>
      </c>
      <c r="F397">
        <v>0</v>
      </c>
      <c r="G397" t="s">
        <v>2</v>
      </c>
      <c r="H397">
        <v>129355.702813</v>
      </c>
      <c r="I397">
        <v>2753470.6700479998</v>
      </c>
      <c r="J397" t="s">
        <v>3</v>
      </c>
      <c r="K397">
        <v>129257.40125</v>
      </c>
      <c r="L397">
        <v>2749775.0987030002</v>
      </c>
      <c r="M397" t="s">
        <v>4</v>
      </c>
      <c r="N397">
        <v>6101.7614359999998</v>
      </c>
      <c r="O397">
        <v>7027.6281010000002</v>
      </c>
      <c r="P397" t="s">
        <v>5</v>
      </c>
      <c r="Q397">
        <v>0</v>
      </c>
      <c r="R397">
        <v>0</v>
      </c>
      <c r="S397" t="s">
        <v>6</v>
      </c>
      <c r="T397">
        <v>5526.4986719999997</v>
      </c>
      <c r="U397">
        <v>5163.8112190000002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5.4497999999999998E-2</v>
      </c>
      <c r="AG397">
        <v>7.9999999999999996E-6</v>
      </c>
      <c r="AH397" t="s">
        <v>11</v>
      </c>
      <c r="AI397">
        <v>0.94538699999999998</v>
      </c>
      <c r="AJ397">
        <v>1.4799999999999999E-4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2550</v>
      </c>
      <c r="D398" t="s">
        <v>1</v>
      </c>
      <c r="E398">
        <v>0</v>
      </c>
      <c r="F398">
        <v>0</v>
      </c>
      <c r="G398" t="s">
        <v>2</v>
      </c>
      <c r="H398">
        <v>137472.48749999999</v>
      </c>
      <c r="I398">
        <v>2915770.568062</v>
      </c>
      <c r="J398" t="s">
        <v>3</v>
      </c>
      <c r="K398">
        <v>137367.88906300001</v>
      </c>
      <c r="L398">
        <v>2912208.4831539998</v>
      </c>
      <c r="M398" t="s">
        <v>4</v>
      </c>
      <c r="N398">
        <v>6484.5561619999999</v>
      </c>
      <c r="O398">
        <v>7446.3045920000004</v>
      </c>
      <c r="P398" t="s">
        <v>5</v>
      </c>
      <c r="Q398">
        <v>0</v>
      </c>
      <c r="R398">
        <v>0</v>
      </c>
      <c r="S398" t="s">
        <v>6</v>
      </c>
      <c r="T398">
        <v>5873.8561040000004</v>
      </c>
      <c r="U398">
        <v>5582.8391149999998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5.4497999999999998E-2</v>
      </c>
      <c r="AG398">
        <v>7.9999999999999996E-6</v>
      </c>
      <c r="AH398" t="s">
        <v>11</v>
      </c>
      <c r="AI398">
        <v>0.94615800000000005</v>
      </c>
      <c r="AJ398">
        <v>1.4300000000000001E-4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2700</v>
      </c>
      <c r="D399" t="s">
        <v>1</v>
      </c>
      <c r="E399">
        <v>0</v>
      </c>
      <c r="F399">
        <v>0</v>
      </c>
      <c r="G399" t="s">
        <v>2</v>
      </c>
      <c r="H399">
        <v>145568.29999999999</v>
      </c>
      <c r="I399">
        <v>3087840.3210979998</v>
      </c>
      <c r="J399" t="s">
        <v>3</v>
      </c>
      <c r="K399">
        <v>145457.59781199999</v>
      </c>
      <c r="L399">
        <v>3083942.3028600002</v>
      </c>
      <c r="M399" t="s">
        <v>4</v>
      </c>
      <c r="N399">
        <v>6866.5986039999998</v>
      </c>
      <c r="O399">
        <v>7794.5096759999997</v>
      </c>
      <c r="P399" t="s">
        <v>5</v>
      </c>
      <c r="Q399">
        <v>0</v>
      </c>
      <c r="R399">
        <v>0</v>
      </c>
      <c r="S399" t="s">
        <v>6</v>
      </c>
      <c r="T399">
        <v>6220.0871580000003</v>
      </c>
      <c r="U399">
        <v>5744.9766239999999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5.4494000000000001E-2</v>
      </c>
      <c r="AG399">
        <v>7.9999999999999996E-6</v>
      </c>
      <c r="AH399" t="s">
        <v>11</v>
      </c>
      <c r="AI399">
        <v>0.946573</v>
      </c>
      <c r="AJ399">
        <v>1.3999999999999999E-4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2850</v>
      </c>
      <c r="D400" t="s">
        <v>1</v>
      </c>
      <c r="E400">
        <v>0</v>
      </c>
      <c r="F400">
        <v>0</v>
      </c>
      <c r="G400" t="s">
        <v>2</v>
      </c>
      <c r="H400">
        <v>153719.05406299999</v>
      </c>
      <c r="I400">
        <v>3302522.037548</v>
      </c>
      <c r="J400" t="s">
        <v>3</v>
      </c>
      <c r="K400">
        <v>153602.1825</v>
      </c>
      <c r="L400">
        <v>3298468.7423860002</v>
      </c>
      <c r="M400" t="s">
        <v>4</v>
      </c>
      <c r="N400">
        <v>7251.3440819999996</v>
      </c>
      <c r="O400">
        <v>8370.1833220000008</v>
      </c>
      <c r="P400" t="s">
        <v>5</v>
      </c>
      <c r="Q400">
        <v>0</v>
      </c>
      <c r="R400">
        <v>0</v>
      </c>
      <c r="S400" t="s">
        <v>6</v>
      </c>
      <c r="T400">
        <v>6567.4137110000001</v>
      </c>
      <c r="U400">
        <v>6151.8385829999997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5.4336000000000002E-2</v>
      </c>
      <c r="AG400">
        <v>6.0000000000000002E-6</v>
      </c>
      <c r="AH400" t="s">
        <v>11</v>
      </c>
      <c r="AI400">
        <v>0.94681599999999999</v>
      </c>
      <c r="AJ400">
        <v>1.4200000000000001E-4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3000</v>
      </c>
      <c r="D401" t="s">
        <v>1</v>
      </c>
      <c r="E401">
        <v>0</v>
      </c>
      <c r="F401">
        <v>0</v>
      </c>
      <c r="G401" t="s">
        <v>2</v>
      </c>
      <c r="H401">
        <v>161860.66468700001</v>
      </c>
      <c r="I401">
        <v>3581757.584148</v>
      </c>
      <c r="J401" t="s">
        <v>3</v>
      </c>
      <c r="K401">
        <v>161737.55499999999</v>
      </c>
      <c r="L401">
        <v>3577321.1706389999</v>
      </c>
      <c r="M401" t="s">
        <v>4</v>
      </c>
      <c r="N401">
        <v>7634.9185740000003</v>
      </c>
      <c r="O401">
        <v>9090.6411590000007</v>
      </c>
      <c r="P401" t="s">
        <v>5</v>
      </c>
      <c r="Q401">
        <v>0</v>
      </c>
      <c r="R401">
        <v>0</v>
      </c>
      <c r="S401" t="s">
        <v>6</v>
      </c>
      <c r="T401">
        <v>6914.0706540000001</v>
      </c>
      <c r="U401">
        <v>6217.2694289999999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5.4332999999999999E-2</v>
      </c>
      <c r="AG401">
        <v>6.0000000000000002E-6</v>
      </c>
      <c r="AH401" t="s">
        <v>11</v>
      </c>
      <c r="AI401">
        <v>0.94736600000000004</v>
      </c>
      <c r="AJ401">
        <v>1.3999999999999999E-4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150</v>
      </c>
      <c r="D402" t="s">
        <v>1</v>
      </c>
      <c r="E402">
        <v>0</v>
      </c>
      <c r="F402">
        <v>0</v>
      </c>
      <c r="G402" t="s">
        <v>2</v>
      </c>
      <c r="H402">
        <v>4430.5028119999997</v>
      </c>
      <c r="I402">
        <v>14978.834349000001</v>
      </c>
      <c r="J402" t="s">
        <v>3</v>
      </c>
      <c r="K402">
        <v>4426.7006350000001</v>
      </c>
      <c r="L402">
        <v>14956.573705000001</v>
      </c>
      <c r="M402" t="s">
        <v>4</v>
      </c>
      <c r="N402">
        <v>207.527241</v>
      </c>
      <c r="O402">
        <v>48.104976999999998</v>
      </c>
      <c r="P402" t="s">
        <v>5</v>
      </c>
      <c r="Q402">
        <v>395.77736700000003</v>
      </c>
      <c r="R402">
        <v>627.99918400000001</v>
      </c>
      <c r="S402" t="s">
        <v>6</v>
      </c>
      <c r="T402">
        <v>124.573362</v>
      </c>
      <c r="U402">
        <v>8.9483820000000005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7.7517000000000003E-2</v>
      </c>
      <c r="AG402">
        <v>9.0000000000000006E-5</v>
      </c>
      <c r="AH402" t="s">
        <v>11</v>
      </c>
      <c r="AI402">
        <v>0.92791500000000005</v>
      </c>
      <c r="AJ402">
        <v>4.8000000000000001E-5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300</v>
      </c>
      <c r="D403" t="s">
        <v>1</v>
      </c>
      <c r="E403">
        <v>0</v>
      </c>
      <c r="F403">
        <v>0</v>
      </c>
      <c r="G403" t="s">
        <v>2</v>
      </c>
      <c r="H403">
        <v>8842.5555860000004</v>
      </c>
      <c r="I403">
        <v>22642.775486999999</v>
      </c>
      <c r="J403" t="s">
        <v>3</v>
      </c>
      <c r="K403">
        <v>8834.9729690000004</v>
      </c>
      <c r="L403">
        <v>22614.730212999999</v>
      </c>
      <c r="M403" t="s">
        <v>4</v>
      </c>
      <c r="N403">
        <v>414.29450100000003</v>
      </c>
      <c r="O403">
        <v>99.830160000000006</v>
      </c>
      <c r="P403" t="s">
        <v>5</v>
      </c>
      <c r="Q403">
        <v>799.28120000000001</v>
      </c>
      <c r="R403">
        <v>1300.8496239999999</v>
      </c>
      <c r="S403" t="s">
        <v>6</v>
      </c>
      <c r="T403">
        <v>248.940056</v>
      </c>
      <c r="U403">
        <v>18.322633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7.0162000000000002E-2</v>
      </c>
      <c r="AG403">
        <v>1.3200000000000001E-4</v>
      </c>
      <c r="AH403" t="s">
        <v>11</v>
      </c>
      <c r="AI403">
        <v>0.93129200000000001</v>
      </c>
      <c r="AJ403">
        <v>9.9999999999999995E-7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450</v>
      </c>
      <c r="D404" t="s">
        <v>1</v>
      </c>
      <c r="E404">
        <v>0</v>
      </c>
      <c r="F404">
        <v>0</v>
      </c>
      <c r="G404" t="s">
        <v>2</v>
      </c>
      <c r="H404">
        <v>13262.659003999999</v>
      </c>
      <c r="I404">
        <v>61411.830130000002</v>
      </c>
      <c r="J404" t="s">
        <v>3</v>
      </c>
      <c r="K404">
        <v>13251.28709</v>
      </c>
      <c r="L404">
        <v>61328.708704999997</v>
      </c>
      <c r="M404" t="s">
        <v>4</v>
      </c>
      <c r="N404">
        <v>619.97398599999997</v>
      </c>
      <c r="O404">
        <v>213.58503200000001</v>
      </c>
      <c r="P404" t="s">
        <v>5</v>
      </c>
      <c r="Q404">
        <v>1203.191685</v>
      </c>
      <c r="R404">
        <v>2416.3993270000001</v>
      </c>
      <c r="S404" t="s">
        <v>6</v>
      </c>
      <c r="T404">
        <v>373.44942300000002</v>
      </c>
      <c r="U404">
        <v>35.435516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6.4917000000000002E-2</v>
      </c>
      <c r="AG404">
        <v>1.2E-4</v>
      </c>
      <c r="AH404" t="s">
        <v>11</v>
      </c>
      <c r="AI404">
        <v>0.93165399999999998</v>
      </c>
      <c r="AJ404">
        <v>0</v>
      </c>
      <c r="AK404" t="s">
        <v>12</v>
      </c>
      <c r="AL404">
        <v>4.46</v>
      </c>
      <c r="AM404">
        <v>783.64840000000004</v>
      </c>
    </row>
    <row r="405" spans="1:39" x14ac:dyDescent="0.25">
      <c r="A405" t="s">
        <v>23</v>
      </c>
      <c r="B405">
        <v>4</v>
      </c>
      <c r="C405">
        <v>600</v>
      </c>
      <c r="D405" t="s">
        <v>1</v>
      </c>
      <c r="E405">
        <v>0</v>
      </c>
      <c r="F405">
        <v>0</v>
      </c>
      <c r="G405" t="s">
        <v>2</v>
      </c>
      <c r="H405">
        <v>17682.244844000001</v>
      </c>
      <c r="I405">
        <v>77938.889152999996</v>
      </c>
      <c r="J405" t="s">
        <v>3</v>
      </c>
      <c r="K405">
        <v>17667.080898</v>
      </c>
      <c r="L405">
        <v>77837.749754000004</v>
      </c>
      <c r="M405" t="s">
        <v>4</v>
      </c>
      <c r="N405">
        <v>825.24350100000004</v>
      </c>
      <c r="O405">
        <v>289.97433699999999</v>
      </c>
      <c r="P405" t="s">
        <v>5</v>
      </c>
      <c r="Q405">
        <v>1606.664446</v>
      </c>
      <c r="R405">
        <v>3785.2088130000002</v>
      </c>
      <c r="S405" t="s">
        <v>6</v>
      </c>
      <c r="T405">
        <v>498.76605000000001</v>
      </c>
      <c r="U405">
        <v>47.448124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6.0678000000000003E-2</v>
      </c>
      <c r="AG405">
        <v>5.8999999999999998E-5</v>
      </c>
      <c r="AH405" t="s">
        <v>11</v>
      </c>
      <c r="AI405">
        <v>0.93400899999999998</v>
      </c>
      <c r="AJ405">
        <v>4.1E-5</v>
      </c>
      <c r="AK405" t="s">
        <v>12</v>
      </c>
      <c r="AL405">
        <v>33.92</v>
      </c>
      <c r="AM405">
        <v>10918.313599999999</v>
      </c>
    </row>
    <row r="406" spans="1:39" x14ac:dyDescent="0.25">
      <c r="A406" t="s">
        <v>23</v>
      </c>
      <c r="B406">
        <v>5</v>
      </c>
      <c r="C406">
        <v>750</v>
      </c>
      <c r="D406" t="s">
        <v>1</v>
      </c>
      <c r="E406">
        <v>0</v>
      </c>
      <c r="F406">
        <v>0</v>
      </c>
      <c r="G406" t="s">
        <v>2</v>
      </c>
      <c r="H406">
        <v>22082.273671999999</v>
      </c>
      <c r="I406">
        <v>110500.297309</v>
      </c>
      <c r="J406" t="s">
        <v>3</v>
      </c>
      <c r="K406">
        <v>22063.211093999998</v>
      </c>
      <c r="L406">
        <v>110289.60490200001</v>
      </c>
      <c r="M406" t="s">
        <v>4</v>
      </c>
      <c r="N406">
        <v>1029.8611759999999</v>
      </c>
      <c r="O406">
        <v>384.31938700000001</v>
      </c>
      <c r="P406" t="s">
        <v>5</v>
      </c>
      <c r="Q406">
        <v>2008.1805420000001</v>
      </c>
      <c r="R406">
        <v>5434.2267309999997</v>
      </c>
      <c r="S406" t="s">
        <v>6</v>
      </c>
      <c r="T406">
        <v>622.61808299999996</v>
      </c>
      <c r="U406">
        <v>66.901224999999997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5.7657E-2</v>
      </c>
      <c r="AG406">
        <v>3.1000000000000001E-5</v>
      </c>
      <c r="AH406" t="s">
        <v>11</v>
      </c>
      <c r="AI406">
        <v>0.93481199999999998</v>
      </c>
      <c r="AJ406">
        <v>5.1999999999999997E-5</v>
      </c>
      <c r="AK406" t="s">
        <v>12</v>
      </c>
      <c r="AL406">
        <v>37.380000000000003</v>
      </c>
      <c r="AM406">
        <v>11030.195599999999</v>
      </c>
    </row>
    <row r="407" spans="1:39" x14ac:dyDescent="0.25">
      <c r="A407" t="s">
        <v>23</v>
      </c>
      <c r="B407">
        <v>6</v>
      </c>
      <c r="C407">
        <v>900</v>
      </c>
      <c r="D407" t="s">
        <v>1</v>
      </c>
      <c r="E407">
        <v>0</v>
      </c>
      <c r="F407">
        <v>0</v>
      </c>
      <c r="G407" t="s">
        <v>2</v>
      </c>
      <c r="H407">
        <v>26501.401875</v>
      </c>
      <c r="I407">
        <v>138691.51225299999</v>
      </c>
      <c r="J407" t="s">
        <v>3</v>
      </c>
      <c r="K407">
        <v>26478.546875</v>
      </c>
      <c r="L407">
        <v>138459.12619099999</v>
      </c>
      <c r="M407" t="s">
        <v>4</v>
      </c>
      <c r="N407">
        <v>1235.6481839999999</v>
      </c>
      <c r="O407">
        <v>480.02137199999999</v>
      </c>
      <c r="P407" t="s">
        <v>5</v>
      </c>
      <c r="Q407">
        <v>2410.7752289999999</v>
      </c>
      <c r="R407">
        <v>6812.4001120000003</v>
      </c>
      <c r="S407" t="s">
        <v>6</v>
      </c>
      <c r="T407">
        <v>747.34140500000001</v>
      </c>
      <c r="U407">
        <v>96.693627000000006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5.6861000000000002E-2</v>
      </c>
      <c r="AG407">
        <v>2.6999999999999999E-5</v>
      </c>
      <c r="AH407" t="s">
        <v>11</v>
      </c>
      <c r="AI407">
        <v>0.93598400000000004</v>
      </c>
      <c r="AJ407">
        <v>7.2999999999999999E-5</v>
      </c>
      <c r="AK407" t="s">
        <v>12</v>
      </c>
      <c r="AL407">
        <v>55.22</v>
      </c>
      <c r="AM407">
        <v>16454.891599999999</v>
      </c>
    </row>
    <row r="408" spans="1:39" x14ac:dyDescent="0.25">
      <c r="A408" t="s">
        <v>23</v>
      </c>
      <c r="B408">
        <v>7</v>
      </c>
      <c r="C408">
        <v>1050</v>
      </c>
      <c r="D408" t="s">
        <v>1</v>
      </c>
      <c r="E408">
        <v>0</v>
      </c>
      <c r="F408">
        <v>0</v>
      </c>
      <c r="G408" t="s">
        <v>2</v>
      </c>
      <c r="H408">
        <v>30904.372147999999</v>
      </c>
      <c r="I408">
        <v>144536.85745899999</v>
      </c>
      <c r="J408" t="s">
        <v>3</v>
      </c>
      <c r="K408">
        <v>30877.740352000001</v>
      </c>
      <c r="L408">
        <v>144319.759372</v>
      </c>
      <c r="M408" t="s">
        <v>4</v>
      </c>
      <c r="N408">
        <v>1440.649797</v>
      </c>
      <c r="O408">
        <v>501.398843</v>
      </c>
      <c r="P408" t="s">
        <v>5</v>
      </c>
      <c r="Q408">
        <v>2813.9766989999998</v>
      </c>
      <c r="R408">
        <v>7281.7188829999996</v>
      </c>
      <c r="S408" t="s">
        <v>6</v>
      </c>
      <c r="T408">
        <v>871.80755699999997</v>
      </c>
      <c r="U408">
        <v>91.146647000000002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5.6513000000000001E-2</v>
      </c>
      <c r="AG408">
        <v>2.4000000000000001E-5</v>
      </c>
      <c r="AH408" t="s">
        <v>11</v>
      </c>
      <c r="AI408">
        <v>0.93667800000000001</v>
      </c>
      <c r="AJ408">
        <v>8.7000000000000001E-5</v>
      </c>
      <c r="AK408" t="s">
        <v>12</v>
      </c>
      <c r="AL408">
        <v>80.98</v>
      </c>
      <c r="AM408">
        <v>24178.819599999999</v>
      </c>
    </row>
    <row r="409" spans="1:39" x14ac:dyDescent="0.25">
      <c r="A409" t="s">
        <v>23</v>
      </c>
      <c r="B409">
        <v>8</v>
      </c>
      <c r="C409">
        <v>1200</v>
      </c>
      <c r="D409" t="s">
        <v>1</v>
      </c>
      <c r="E409">
        <v>0</v>
      </c>
      <c r="F409">
        <v>0</v>
      </c>
      <c r="G409" t="s">
        <v>2</v>
      </c>
      <c r="H409">
        <v>35312.734452999997</v>
      </c>
      <c r="I409">
        <v>175931.59526900001</v>
      </c>
      <c r="J409" t="s">
        <v>3</v>
      </c>
      <c r="K409">
        <v>35282.192578000002</v>
      </c>
      <c r="L409">
        <v>175345.296309</v>
      </c>
      <c r="M409" t="s">
        <v>4</v>
      </c>
      <c r="N409">
        <v>1646.1295239999999</v>
      </c>
      <c r="O409">
        <v>596.243605</v>
      </c>
      <c r="P409" t="s">
        <v>5</v>
      </c>
      <c r="Q409">
        <v>3217.4474559999999</v>
      </c>
      <c r="R409">
        <v>8027.0717889999996</v>
      </c>
      <c r="S409" t="s">
        <v>6</v>
      </c>
      <c r="T409">
        <v>996.04550900000004</v>
      </c>
      <c r="U409">
        <v>107.79350100000001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5.6203999999999997E-2</v>
      </c>
      <c r="AG409">
        <v>2.1999999999999999E-5</v>
      </c>
      <c r="AH409" t="s">
        <v>11</v>
      </c>
      <c r="AI409">
        <v>0.93738299999999997</v>
      </c>
      <c r="AJ409">
        <v>9.0000000000000006E-5</v>
      </c>
      <c r="AK409" t="s">
        <v>12</v>
      </c>
      <c r="AL409">
        <v>95.9</v>
      </c>
      <c r="AM409">
        <v>25326.45</v>
      </c>
    </row>
    <row r="410" spans="1:39" x14ac:dyDescent="0.25">
      <c r="A410" t="s">
        <v>23</v>
      </c>
      <c r="B410">
        <v>9</v>
      </c>
      <c r="C410">
        <v>1350</v>
      </c>
      <c r="D410" t="s">
        <v>1</v>
      </c>
      <c r="E410">
        <v>0</v>
      </c>
      <c r="F410">
        <v>0</v>
      </c>
      <c r="G410" t="s">
        <v>2</v>
      </c>
      <c r="H410">
        <v>39707.545312000002</v>
      </c>
      <c r="I410">
        <v>184326.39196099999</v>
      </c>
      <c r="J410" t="s">
        <v>3</v>
      </c>
      <c r="K410">
        <v>39673.231405999999</v>
      </c>
      <c r="L410">
        <v>183700.701906</v>
      </c>
      <c r="M410" t="s">
        <v>4</v>
      </c>
      <c r="N410">
        <v>1850.6274410000001</v>
      </c>
      <c r="O410">
        <v>652.69735300000002</v>
      </c>
      <c r="P410" t="s">
        <v>5</v>
      </c>
      <c r="Q410">
        <v>3619.9313480000001</v>
      </c>
      <c r="R410">
        <v>9131.0512299999991</v>
      </c>
      <c r="S410" t="s">
        <v>6</v>
      </c>
      <c r="T410">
        <v>1120.059041</v>
      </c>
      <c r="U410">
        <v>116.923818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5.5818E-2</v>
      </c>
      <c r="AG410">
        <v>1.1E-5</v>
      </c>
      <c r="AH410" t="s">
        <v>11</v>
      </c>
      <c r="AI410">
        <v>0.93920000000000003</v>
      </c>
      <c r="AJ410">
        <v>1.17E-4</v>
      </c>
      <c r="AK410" t="s">
        <v>12</v>
      </c>
      <c r="AL410">
        <v>97.56</v>
      </c>
      <c r="AM410">
        <v>25806.326400000002</v>
      </c>
    </row>
    <row r="411" spans="1:39" x14ac:dyDescent="0.25">
      <c r="A411" t="s">
        <v>23</v>
      </c>
      <c r="B411">
        <v>10</v>
      </c>
      <c r="C411">
        <v>1500</v>
      </c>
      <c r="D411" t="s">
        <v>1</v>
      </c>
      <c r="E411">
        <v>0</v>
      </c>
      <c r="F411">
        <v>0</v>
      </c>
      <c r="G411" t="s">
        <v>2</v>
      </c>
      <c r="H411">
        <v>44136.606172</v>
      </c>
      <c r="I411">
        <v>218454.86692900001</v>
      </c>
      <c r="J411" t="s">
        <v>3</v>
      </c>
      <c r="K411">
        <v>44098.494219</v>
      </c>
      <c r="L411">
        <v>217829.123632</v>
      </c>
      <c r="M411" t="s">
        <v>4</v>
      </c>
      <c r="N411">
        <v>2056.826877</v>
      </c>
      <c r="O411">
        <v>706.22444900000005</v>
      </c>
      <c r="P411" t="s">
        <v>5</v>
      </c>
      <c r="Q411">
        <v>4025.5562399999999</v>
      </c>
      <c r="R411">
        <v>10511.60788</v>
      </c>
      <c r="S411" t="s">
        <v>6</v>
      </c>
      <c r="T411">
        <v>1244.9135690000001</v>
      </c>
      <c r="U411">
        <v>137.485412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5.4982000000000003E-2</v>
      </c>
      <c r="AG411">
        <v>2.1999999999999999E-5</v>
      </c>
      <c r="AH411" t="s">
        <v>11</v>
      </c>
      <c r="AI411">
        <v>0.93920999999999999</v>
      </c>
      <c r="AJ411">
        <v>1.17E-4</v>
      </c>
      <c r="AK411" t="s">
        <v>12</v>
      </c>
      <c r="AL411">
        <v>122.8</v>
      </c>
      <c r="AM411">
        <v>37316.6</v>
      </c>
    </row>
    <row r="412" spans="1:39" x14ac:dyDescent="0.25">
      <c r="A412" t="s">
        <v>23</v>
      </c>
      <c r="B412">
        <v>11</v>
      </c>
      <c r="C412">
        <v>1650</v>
      </c>
      <c r="D412" t="s">
        <v>1</v>
      </c>
      <c r="E412">
        <v>0</v>
      </c>
      <c r="F412">
        <v>0</v>
      </c>
      <c r="G412" t="s">
        <v>2</v>
      </c>
      <c r="H412">
        <v>48542.496249999997</v>
      </c>
      <c r="I412">
        <v>217694.29291399999</v>
      </c>
      <c r="J412" t="s">
        <v>3</v>
      </c>
      <c r="K412">
        <v>48500.603046999997</v>
      </c>
      <c r="L412">
        <v>217042.497729</v>
      </c>
      <c r="M412" t="s">
        <v>4</v>
      </c>
      <c r="N412">
        <v>2261.8206249999998</v>
      </c>
      <c r="O412">
        <v>727.37164099999995</v>
      </c>
      <c r="P412" t="s">
        <v>5</v>
      </c>
      <c r="Q412">
        <v>4426.0087700000004</v>
      </c>
      <c r="R412">
        <v>11408.42549</v>
      </c>
      <c r="S412" t="s">
        <v>6</v>
      </c>
      <c r="T412">
        <v>1369.3552810000001</v>
      </c>
      <c r="U412">
        <v>140.75144399999999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5.4675000000000001E-2</v>
      </c>
      <c r="AG412">
        <v>1.9000000000000001E-5</v>
      </c>
      <c r="AH412" t="s">
        <v>11</v>
      </c>
      <c r="AI412">
        <v>0.93988099999999997</v>
      </c>
      <c r="AJ412">
        <v>1.21E-4</v>
      </c>
      <c r="AK412" t="s">
        <v>12</v>
      </c>
      <c r="AL412">
        <v>160.94</v>
      </c>
      <c r="AM412">
        <v>47823.936399999999</v>
      </c>
    </row>
    <row r="413" spans="1:39" x14ac:dyDescent="0.25">
      <c r="A413" t="s">
        <v>23</v>
      </c>
      <c r="B413">
        <v>12</v>
      </c>
      <c r="C413">
        <v>1800</v>
      </c>
      <c r="D413" t="s">
        <v>1</v>
      </c>
      <c r="E413">
        <v>0</v>
      </c>
      <c r="F413">
        <v>0</v>
      </c>
      <c r="G413" t="s">
        <v>2</v>
      </c>
      <c r="H413">
        <v>52956.275625000002</v>
      </c>
      <c r="I413">
        <v>280534.12391700002</v>
      </c>
      <c r="J413" t="s">
        <v>3</v>
      </c>
      <c r="K413">
        <v>52910.596328</v>
      </c>
      <c r="L413">
        <v>279726.927907</v>
      </c>
      <c r="M413" t="s">
        <v>4</v>
      </c>
      <c r="N413">
        <v>2467.2491359999999</v>
      </c>
      <c r="O413">
        <v>938.66023399999995</v>
      </c>
      <c r="P413" t="s">
        <v>5</v>
      </c>
      <c r="Q413">
        <v>4828.0452439999999</v>
      </c>
      <c r="R413">
        <v>14276.641992000001</v>
      </c>
      <c r="S413" t="s">
        <v>6</v>
      </c>
      <c r="T413">
        <v>1493.839446</v>
      </c>
      <c r="U413">
        <v>179.02156199999999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5.4525999999999998E-2</v>
      </c>
      <c r="AG413">
        <v>1.9000000000000001E-5</v>
      </c>
      <c r="AH413" t="s">
        <v>11</v>
      </c>
      <c r="AI413">
        <v>0.94120999999999999</v>
      </c>
      <c r="AJ413">
        <v>1.2899999999999999E-4</v>
      </c>
      <c r="AK413" t="s">
        <v>12</v>
      </c>
      <c r="AL413">
        <v>183.78</v>
      </c>
      <c r="AM413">
        <v>56509.7716</v>
      </c>
    </row>
    <row r="414" spans="1:39" x14ac:dyDescent="0.25">
      <c r="A414" t="s">
        <v>23</v>
      </c>
      <c r="B414">
        <v>13</v>
      </c>
      <c r="C414">
        <v>1950</v>
      </c>
      <c r="D414" t="s">
        <v>1</v>
      </c>
      <c r="E414">
        <v>0</v>
      </c>
      <c r="F414">
        <v>0</v>
      </c>
      <c r="G414" t="s">
        <v>2</v>
      </c>
      <c r="H414">
        <v>57382.904608999997</v>
      </c>
      <c r="I414">
        <v>321659.53308800003</v>
      </c>
      <c r="J414" t="s">
        <v>3</v>
      </c>
      <c r="K414">
        <v>57333.430312999997</v>
      </c>
      <c r="L414">
        <v>320762.70096400002</v>
      </c>
      <c r="M414" t="s">
        <v>4</v>
      </c>
      <c r="N414">
        <v>2673.461284</v>
      </c>
      <c r="O414">
        <v>1070.6452240000001</v>
      </c>
      <c r="P414" t="s">
        <v>5</v>
      </c>
      <c r="Q414">
        <v>5230.415508</v>
      </c>
      <c r="R414">
        <v>16645.683345000001</v>
      </c>
      <c r="S414" t="s">
        <v>6</v>
      </c>
      <c r="T414">
        <v>1618.715203</v>
      </c>
      <c r="U414">
        <v>202.133061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5.4378000000000003E-2</v>
      </c>
      <c r="AG414">
        <v>1.7E-5</v>
      </c>
      <c r="AH414" t="s">
        <v>11</v>
      </c>
      <c r="AI414">
        <v>0.94120999999999999</v>
      </c>
      <c r="AJ414">
        <v>1.2899999999999999E-4</v>
      </c>
      <c r="AK414" t="s">
        <v>12</v>
      </c>
      <c r="AL414">
        <v>196.16</v>
      </c>
      <c r="AM414">
        <v>60671.414400000001</v>
      </c>
    </row>
    <row r="415" spans="1:39" x14ac:dyDescent="0.25">
      <c r="A415" t="s">
        <v>23</v>
      </c>
      <c r="B415">
        <v>14</v>
      </c>
      <c r="C415">
        <v>2100</v>
      </c>
      <c r="D415" t="s">
        <v>1</v>
      </c>
      <c r="E415">
        <v>0</v>
      </c>
      <c r="F415">
        <v>0</v>
      </c>
      <c r="G415" t="s">
        <v>2</v>
      </c>
      <c r="H415">
        <v>61781.695702999998</v>
      </c>
      <c r="I415">
        <v>348768.41927299998</v>
      </c>
      <c r="J415" t="s">
        <v>3</v>
      </c>
      <c r="K415">
        <v>61728.327343999998</v>
      </c>
      <c r="L415">
        <v>347899.894279</v>
      </c>
      <c r="M415" t="s">
        <v>4</v>
      </c>
      <c r="N415">
        <v>2878.9783400000001</v>
      </c>
      <c r="O415">
        <v>1212.767372</v>
      </c>
      <c r="P415" t="s">
        <v>5</v>
      </c>
      <c r="Q415">
        <v>5631.1132520000001</v>
      </c>
      <c r="R415">
        <v>19236.650839999998</v>
      </c>
      <c r="S415" t="s">
        <v>6</v>
      </c>
      <c r="T415">
        <v>1742.579033</v>
      </c>
      <c r="U415">
        <v>217.841284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5.4271E-2</v>
      </c>
      <c r="AG415">
        <v>1.7E-5</v>
      </c>
      <c r="AH415" t="s">
        <v>11</v>
      </c>
      <c r="AI415">
        <v>0.94121699999999997</v>
      </c>
      <c r="AJ415">
        <v>1.2899999999999999E-4</v>
      </c>
      <c r="AK415" t="s">
        <v>12</v>
      </c>
      <c r="AL415">
        <v>242.94</v>
      </c>
      <c r="AM415">
        <v>83895.616399999999</v>
      </c>
    </row>
    <row r="416" spans="1:39" x14ac:dyDescent="0.25">
      <c r="A416" t="s">
        <v>23</v>
      </c>
      <c r="B416">
        <v>15</v>
      </c>
      <c r="C416">
        <v>2250</v>
      </c>
      <c r="D416" t="s">
        <v>1</v>
      </c>
      <c r="E416">
        <v>0</v>
      </c>
      <c r="F416">
        <v>0</v>
      </c>
      <c r="G416" t="s">
        <v>2</v>
      </c>
      <c r="H416">
        <v>66215.667656000005</v>
      </c>
      <c r="I416">
        <v>390957.69537899998</v>
      </c>
      <c r="J416" t="s">
        <v>3</v>
      </c>
      <c r="K416">
        <v>66158.499765999994</v>
      </c>
      <c r="L416">
        <v>390104.08657799999</v>
      </c>
      <c r="M416" t="s">
        <v>4</v>
      </c>
      <c r="N416">
        <v>3084.9654930000002</v>
      </c>
      <c r="O416">
        <v>1388.199625</v>
      </c>
      <c r="P416" t="s">
        <v>5</v>
      </c>
      <c r="Q416">
        <v>6038.3401270000004</v>
      </c>
      <c r="R416">
        <v>22265.180442000001</v>
      </c>
      <c r="S416" t="s">
        <v>6</v>
      </c>
      <c r="T416">
        <v>1867.4355270000001</v>
      </c>
      <c r="U416">
        <v>221.48041599999999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5.3924E-2</v>
      </c>
      <c r="AG416">
        <v>1.2999999999999999E-5</v>
      </c>
      <c r="AH416" t="s">
        <v>11</v>
      </c>
      <c r="AI416">
        <v>0.94234700000000005</v>
      </c>
      <c r="AJ416">
        <v>1.35E-4</v>
      </c>
      <c r="AK416" t="s">
        <v>12</v>
      </c>
      <c r="AL416">
        <v>271.27999999999997</v>
      </c>
      <c r="AM416">
        <v>101346.9616</v>
      </c>
    </row>
    <row r="417" spans="1:39" x14ac:dyDescent="0.25">
      <c r="A417" t="s">
        <v>23</v>
      </c>
      <c r="B417">
        <v>16</v>
      </c>
      <c r="C417">
        <v>2400</v>
      </c>
      <c r="D417" t="s">
        <v>1</v>
      </c>
      <c r="E417">
        <v>0</v>
      </c>
      <c r="F417">
        <v>0</v>
      </c>
      <c r="G417" t="s">
        <v>2</v>
      </c>
      <c r="H417">
        <v>70636.166563000006</v>
      </c>
      <c r="I417">
        <v>367817.19276000001</v>
      </c>
      <c r="J417" t="s">
        <v>3</v>
      </c>
      <c r="K417">
        <v>70575.209375000006</v>
      </c>
      <c r="L417">
        <v>366983.259525</v>
      </c>
      <c r="M417" t="s">
        <v>4</v>
      </c>
      <c r="N417">
        <v>3290.0490719999998</v>
      </c>
      <c r="O417">
        <v>1366.3468820000001</v>
      </c>
      <c r="P417" t="s">
        <v>5</v>
      </c>
      <c r="Q417">
        <v>6440.2714450000003</v>
      </c>
      <c r="R417">
        <v>23269.062166</v>
      </c>
      <c r="S417" t="s">
        <v>6</v>
      </c>
      <c r="T417">
        <v>1991.857393</v>
      </c>
      <c r="U417">
        <v>205.76415299999999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5.3787000000000001E-2</v>
      </c>
      <c r="AG417">
        <v>1.2E-5</v>
      </c>
      <c r="AH417" t="s">
        <v>11</v>
      </c>
      <c r="AI417">
        <v>0.94234700000000005</v>
      </c>
      <c r="AJ417">
        <v>1.35E-4</v>
      </c>
      <c r="AK417" t="s">
        <v>12</v>
      </c>
      <c r="AL417">
        <v>321.06</v>
      </c>
      <c r="AM417">
        <v>116577.1364</v>
      </c>
    </row>
    <row r="418" spans="1:39" x14ac:dyDescent="0.25">
      <c r="A418" t="s">
        <v>23</v>
      </c>
      <c r="B418">
        <v>17</v>
      </c>
      <c r="C418">
        <v>2550</v>
      </c>
      <c r="D418" t="s">
        <v>1</v>
      </c>
      <c r="E418">
        <v>0</v>
      </c>
      <c r="F418">
        <v>0</v>
      </c>
      <c r="G418" t="s">
        <v>2</v>
      </c>
      <c r="H418">
        <v>75071.682344000001</v>
      </c>
      <c r="I418">
        <v>426045.46491899999</v>
      </c>
      <c r="J418" t="s">
        <v>3</v>
      </c>
      <c r="K418">
        <v>75006.922500000001</v>
      </c>
      <c r="L418">
        <v>425226.74132500001</v>
      </c>
      <c r="M418" t="s">
        <v>4</v>
      </c>
      <c r="N418">
        <v>3495.8727439999998</v>
      </c>
      <c r="O418">
        <v>1464.5900569999999</v>
      </c>
      <c r="P418" t="s">
        <v>5</v>
      </c>
      <c r="Q418">
        <v>6846.4340529999999</v>
      </c>
      <c r="R418">
        <v>26036.737386000001</v>
      </c>
      <c r="S418" t="s">
        <v>6</v>
      </c>
      <c r="T418">
        <v>2117.8716260000001</v>
      </c>
      <c r="U418">
        <v>237.88920999999999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5.3712000000000003E-2</v>
      </c>
      <c r="AG418">
        <v>1.2E-5</v>
      </c>
      <c r="AH418" t="s">
        <v>11</v>
      </c>
      <c r="AI418">
        <v>0.94285699999999995</v>
      </c>
      <c r="AJ418">
        <v>1.34E-4</v>
      </c>
      <c r="AK418" t="s">
        <v>12</v>
      </c>
      <c r="AL418">
        <v>345.7</v>
      </c>
      <c r="AM418">
        <v>117674.33</v>
      </c>
    </row>
    <row r="419" spans="1:39" x14ac:dyDescent="0.25">
      <c r="A419" t="s">
        <v>23</v>
      </c>
      <c r="B419">
        <v>18</v>
      </c>
      <c r="C419">
        <v>2700</v>
      </c>
      <c r="D419" t="s">
        <v>1</v>
      </c>
      <c r="E419">
        <v>0</v>
      </c>
      <c r="F419">
        <v>0</v>
      </c>
      <c r="G419" t="s">
        <v>2</v>
      </c>
      <c r="H419">
        <v>79503.911250000005</v>
      </c>
      <c r="I419">
        <v>422555.60543499998</v>
      </c>
      <c r="J419" t="s">
        <v>3</v>
      </c>
      <c r="K419">
        <v>79435.355469000002</v>
      </c>
      <c r="L419">
        <v>421736.94117499999</v>
      </c>
      <c r="M419" t="s">
        <v>4</v>
      </c>
      <c r="N419">
        <v>3701.836675</v>
      </c>
      <c r="O419">
        <v>1442.3108299999999</v>
      </c>
      <c r="P419" t="s">
        <v>5</v>
      </c>
      <c r="Q419">
        <v>7251.1088669999999</v>
      </c>
      <c r="R419">
        <v>27051.958596</v>
      </c>
      <c r="S419" t="s">
        <v>6</v>
      </c>
      <c r="T419">
        <v>2243.8462300000001</v>
      </c>
      <c r="U419">
        <v>261.11077899999998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5.3686999999999999E-2</v>
      </c>
      <c r="AG419">
        <v>1.2E-5</v>
      </c>
      <c r="AH419" t="s">
        <v>11</v>
      </c>
      <c r="AI419">
        <v>0.94364000000000003</v>
      </c>
      <c r="AJ419">
        <v>1.3200000000000001E-4</v>
      </c>
      <c r="AK419" t="s">
        <v>12</v>
      </c>
      <c r="AL419">
        <v>384.56</v>
      </c>
      <c r="AM419">
        <v>129345.04640000001</v>
      </c>
    </row>
    <row r="420" spans="1:39" x14ac:dyDescent="0.25">
      <c r="A420" t="s">
        <v>23</v>
      </c>
      <c r="B420">
        <v>19</v>
      </c>
      <c r="C420">
        <v>2850</v>
      </c>
      <c r="D420" t="s">
        <v>1</v>
      </c>
      <c r="E420">
        <v>0</v>
      </c>
      <c r="F420">
        <v>0</v>
      </c>
      <c r="G420" t="s">
        <v>2</v>
      </c>
      <c r="H420">
        <v>83933.232969000004</v>
      </c>
      <c r="I420">
        <v>437935.83753600001</v>
      </c>
      <c r="J420" t="s">
        <v>3</v>
      </c>
      <c r="K420">
        <v>83860.884219</v>
      </c>
      <c r="L420">
        <v>437204.27869399998</v>
      </c>
      <c r="M420" t="s">
        <v>4</v>
      </c>
      <c r="N420">
        <v>3907.810293</v>
      </c>
      <c r="O420">
        <v>1426.2081390000001</v>
      </c>
      <c r="P420" t="s">
        <v>5</v>
      </c>
      <c r="Q420">
        <v>7652.3020020000004</v>
      </c>
      <c r="R420">
        <v>28705.609349999999</v>
      </c>
      <c r="S420" t="s">
        <v>6</v>
      </c>
      <c r="T420">
        <v>2370.0283450000002</v>
      </c>
      <c r="U420">
        <v>288.84601800000002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5.3386000000000003E-2</v>
      </c>
      <c r="AG420">
        <v>1.5999999999999999E-5</v>
      </c>
      <c r="AH420" t="s">
        <v>11</v>
      </c>
      <c r="AI420">
        <v>0.94396500000000005</v>
      </c>
      <c r="AJ420">
        <v>1.3799999999999999E-4</v>
      </c>
      <c r="AK420" t="s">
        <v>12</v>
      </c>
      <c r="AL420">
        <v>426.34</v>
      </c>
      <c r="AM420">
        <v>140945.42439999999</v>
      </c>
    </row>
    <row r="421" spans="1:39" x14ac:dyDescent="0.25">
      <c r="A421" t="s">
        <v>23</v>
      </c>
      <c r="B421">
        <v>20</v>
      </c>
      <c r="C421">
        <v>3000</v>
      </c>
      <c r="D421" t="s">
        <v>1</v>
      </c>
      <c r="E421">
        <v>0</v>
      </c>
      <c r="F421">
        <v>0</v>
      </c>
      <c r="G421" t="s">
        <v>2</v>
      </c>
      <c r="H421">
        <v>88377.476874999993</v>
      </c>
      <c r="I421">
        <v>444681.46317800001</v>
      </c>
      <c r="J421" t="s">
        <v>3</v>
      </c>
      <c r="K421">
        <v>88301.315155999997</v>
      </c>
      <c r="L421">
        <v>443905.62108000001</v>
      </c>
      <c r="M421" t="s">
        <v>4</v>
      </c>
      <c r="N421">
        <v>4113.8557709999995</v>
      </c>
      <c r="O421">
        <v>1461.3705239999999</v>
      </c>
      <c r="P421" t="s">
        <v>5</v>
      </c>
      <c r="Q421">
        <v>8059.8328519999995</v>
      </c>
      <c r="R421">
        <v>29614.458016</v>
      </c>
      <c r="S421" t="s">
        <v>6</v>
      </c>
      <c r="T421">
        <v>2496.9419579999999</v>
      </c>
      <c r="U421">
        <v>314.23243600000001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5.3346999999999999E-2</v>
      </c>
      <c r="AG421">
        <v>1.5999999999999999E-5</v>
      </c>
      <c r="AH421" t="s">
        <v>11</v>
      </c>
      <c r="AI421">
        <v>0.94451200000000002</v>
      </c>
      <c r="AJ421">
        <v>1.3999999999999999E-4</v>
      </c>
      <c r="AK421" t="s">
        <v>12</v>
      </c>
      <c r="AL421">
        <v>490.16</v>
      </c>
      <c r="AM421">
        <v>165327.0944</v>
      </c>
    </row>
    <row r="422" spans="1:39" x14ac:dyDescent="0.25">
      <c r="A422" t="s">
        <v>67</v>
      </c>
      <c r="B422">
        <v>1</v>
      </c>
      <c r="C422">
        <v>150</v>
      </c>
      <c r="D422" t="s">
        <v>1</v>
      </c>
      <c r="E422">
        <v>0</v>
      </c>
      <c r="F422">
        <v>0</v>
      </c>
      <c r="G422" t="s">
        <v>2</v>
      </c>
      <c r="H422">
        <v>4159.1266159999996</v>
      </c>
      <c r="I422">
        <v>16304.489319</v>
      </c>
      <c r="J422" t="s">
        <v>3</v>
      </c>
      <c r="K422">
        <v>4155.3095700000003</v>
      </c>
      <c r="L422">
        <v>16273.998089000001</v>
      </c>
      <c r="M422" t="s">
        <v>4</v>
      </c>
      <c r="N422">
        <v>206.846228</v>
      </c>
      <c r="O422">
        <v>58.519181000000003</v>
      </c>
      <c r="P422" t="s">
        <v>5</v>
      </c>
      <c r="Q422">
        <v>0</v>
      </c>
      <c r="R422">
        <v>0</v>
      </c>
      <c r="S422" t="s">
        <v>6</v>
      </c>
      <c r="T422">
        <v>126.702545</v>
      </c>
      <c r="U422">
        <v>21.003854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7.4195999999999998E-2</v>
      </c>
      <c r="AG422">
        <v>1.5699999999999999E-4</v>
      </c>
      <c r="AH422" t="s">
        <v>11</v>
      </c>
      <c r="AI422">
        <v>0.93028299999999997</v>
      </c>
      <c r="AJ422">
        <v>2.0000000000000002E-5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300</v>
      </c>
      <c r="D423" t="s">
        <v>1</v>
      </c>
      <c r="E423">
        <v>0</v>
      </c>
      <c r="F423">
        <v>0</v>
      </c>
      <c r="G423" t="s">
        <v>2</v>
      </c>
      <c r="H423">
        <v>8299.2973440000005</v>
      </c>
      <c r="I423">
        <v>30827.529157000001</v>
      </c>
      <c r="J423" t="s">
        <v>3</v>
      </c>
      <c r="K423">
        <v>8291.6860840000008</v>
      </c>
      <c r="L423">
        <v>30769.708046</v>
      </c>
      <c r="M423" t="s">
        <v>4</v>
      </c>
      <c r="N423">
        <v>412.765354</v>
      </c>
      <c r="O423">
        <v>126.261622</v>
      </c>
      <c r="P423" t="s">
        <v>5</v>
      </c>
      <c r="Q423">
        <v>0</v>
      </c>
      <c r="R423">
        <v>0</v>
      </c>
      <c r="S423" t="s">
        <v>6</v>
      </c>
      <c r="T423">
        <v>252.99699799999999</v>
      </c>
      <c r="U423">
        <v>35.435792999999997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6.6805000000000003E-2</v>
      </c>
      <c r="AG423">
        <v>1.56E-4</v>
      </c>
      <c r="AH423" t="s">
        <v>11</v>
      </c>
      <c r="AI423">
        <v>0.93220899999999995</v>
      </c>
      <c r="AJ423">
        <v>2.6999999999999999E-5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450</v>
      </c>
      <c r="D424" t="s">
        <v>1</v>
      </c>
      <c r="E424">
        <v>0</v>
      </c>
      <c r="F424">
        <v>0</v>
      </c>
      <c r="G424" t="s">
        <v>2</v>
      </c>
      <c r="H424">
        <v>12439.718008</v>
      </c>
      <c r="I424">
        <v>56906.501081000002</v>
      </c>
      <c r="J424" t="s">
        <v>3</v>
      </c>
      <c r="K424">
        <v>12428.306425999999</v>
      </c>
      <c r="L424">
        <v>56807.215170000003</v>
      </c>
      <c r="M424" t="s">
        <v>4</v>
      </c>
      <c r="N424">
        <v>617.80403799999999</v>
      </c>
      <c r="O424">
        <v>217.218616</v>
      </c>
      <c r="P424" t="s">
        <v>5</v>
      </c>
      <c r="Q424">
        <v>0</v>
      </c>
      <c r="R424">
        <v>0</v>
      </c>
      <c r="S424" t="s">
        <v>6</v>
      </c>
      <c r="T424">
        <v>379.16069299999998</v>
      </c>
      <c r="U424">
        <v>61.078163000000004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6.2657000000000004E-2</v>
      </c>
      <c r="AG424">
        <v>1.26E-4</v>
      </c>
      <c r="AH424" t="s">
        <v>11</v>
      </c>
      <c r="AI424">
        <v>0.93411200000000005</v>
      </c>
      <c r="AJ424">
        <v>5.8E-5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600</v>
      </c>
      <c r="D425" t="s">
        <v>1</v>
      </c>
      <c r="E425">
        <v>0</v>
      </c>
      <c r="F425">
        <v>0</v>
      </c>
      <c r="G425" t="s">
        <v>2</v>
      </c>
      <c r="H425">
        <v>16557.774688000001</v>
      </c>
      <c r="I425">
        <v>79578.514240000004</v>
      </c>
      <c r="J425" t="s">
        <v>3</v>
      </c>
      <c r="K425">
        <v>16542.582734</v>
      </c>
      <c r="L425">
        <v>79439.811111000003</v>
      </c>
      <c r="M425" t="s">
        <v>4</v>
      </c>
      <c r="N425">
        <v>821.491805</v>
      </c>
      <c r="O425">
        <v>279.27979099999999</v>
      </c>
      <c r="P425" t="s">
        <v>5</v>
      </c>
      <c r="Q425">
        <v>0</v>
      </c>
      <c r="R425">
        <v>0</v>
      </c>
      <c r="S425" t="s">
        <v>6</v>
      </c>
      <c r="T425">
        <v>505.51770599999998</v>
      </c>
      <c r="U425">
        <v>80.659976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5.8882999999999998E-2</v>
      </c>
      <c r="AG425">
        <v>6.2000000000000003E-5</v>
      </c>
      <c r="AH425" t="s">
        <v>11</v>
      </c>
      <c r="AI425">
        <v>0.93479100000000004</v>
      </c>
      <c r="AJ425">
        <v>6.8999999999999997E-5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750</v>
      </c>
      <c r="D426" t="s">
        <v>1</v>
      </c>
      <c r="E426">
        <v>0</v>
      </c>
      <c r="F426">
        <v>0</v>
      </c>
      <c r="G426" t="s">
        <v>2</v>
      </c>
      <c r="H426">
        <v>20714.698906000001</v>
      </c>
      <c r="I426">
        <v>113037.05343</v>
      </c>
      <c r="J426" t="s">
        <v>3</v>
      </c>
      <c r="K426">
        <v>20695.69082</v>
      </c>
      <c r="L426">
        <v>112845.94538200001</v>
      </c>
      <c r="M426" t="s">
        <v>4</v>
      </c>
      <c r="N426">
        <v>1028.3443629999999</v>
      </c>
      <c r="O426">
        <v>385.59343100000001</v>
      </c>
      <c r="P426" t="s">
        <v>5</v>
      </c>
      <c r="Q426">
        <v>0</v>
      </c>
      <c r="R426">
        <v>0</v>
      </c>
      <c r="S426" t="s">
        <v>6</v>
      </c>
      <c r="T426">
        <v>631.96105299999999</v>
      </c>
      <c r="U426">
        <v>120.949776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5.7266999999999998E-2</v>
      </c>
      <c r="AG426">
        <v>4.0000000000000003E-5</v>
      </c>
      <c r="AH426" t="s">
        <v>11</v>
      </c>
      <c r="AI426">
        <v>0.93536200000000003</v>
      </c>
      <c r="AJ426">
        <v>6.9999999999999994E-5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900</v>
      </c>
      <c r="D427" t="s">
        <v>1</v>
      </c>
      <c r="E427">
        <v>0</v>
      </c>
      <c r="F427">
        <v>0</v>
      </c>
      <c r="G427" t="s">
        <v>2</v>
      </c>
      <c r="H427">
        <v>24845.026328</v>
      </c>
      <c r="I427">
        <v>145871.460594</v>
      </c>
      <c r="J427" t="s">
        <v>3</v>
      </c>
      <c r="K427">
        <v>24822.22625</v>
      </c>
      <c r="L427">
        <v>145621.78812899999</v>
      </c>
      <c r="M427" t="s">
        <v>4</v>
      </c>
      <c r="N427">
        <v>1232.7587450000001</v>
      </c>
      <c r="O427">
        <v>464.31932899999998</v>
      </c>
      <c r="P427" t="s">
        <v>5</v>
      </c>
      <c r="Q427">
        <v>0</v>
      </c>
      <c r="R427">
        <v>0</v>
      </c>
      <c r="S427" t="s">
        <v>6</v>
      </c>
      <c r="T427">
        <v>758.41657499999997</v>
      </c>
      <c r="U427">
        <v>147.230401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5.6592999999999997E-2</v>
      </c>
      <c r="AG427">
        <v>3.6000000000000001E-5</v>
      </c>
      <c r="AH427" t="s">
        <v>11</v>
      </c>
      <c r="AI427">
        <v>0.93579199999999996</v>
      </c>
      <c r="AJ427">
        <v>7.4999999999999993E-5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1050</v>
      </c>
      <c r="D428" t="s">
        <v>1</v>
      </c>
      <c r="E428">
        <v>0</v>
      </c>
      <c r="F428">
        <v>0</v>
      </c>
      <c r="G428" t="s">
        <v>2</v>
      </c>
      <c r="H428">
        <v>28992.480116999999</v>
      </c>
      <c r="I428">
        <v>159755.54285900001</v>
      </c>
      <c r="J428" t="s">
        <v>3</v>
      </c>
      <c r="K428">
        <v>28965.878711000001</v>
      </c>
      <c r="L428">
        <v>159478.944514</v>
      </c>
      <c r="M428" t="s">
        <v>4</v>
      </c>
      <c r="N428">
        <v>1439.1022969999999</v>
      </c>
      <c r="O428">
        <v>514.58154000000002</v>
      </c>
      <c r="P428" t="s">
        <v>5</v>
      </c>
      <c r="Q428">
        <v>0</v>
      </c>
      <c r="R428">
        <v>0</v>
      </c>
      <c r="S428" t="s">
        <v>6</v>
      </c>
      <c r="T428">
        <v>884.51060500000006</v>
      </c>
      <c r="U428">
        <v>168.49662699999999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5.6205999999999999E-2</v>
      </c>
      <c r="AG428">
        <v>3.1999999999999999E-5</v>
      </c>
      <c r="AH428" t="s">
        <v>11</v>
      </c>
      <c r="AI428">
        <v>0.93604900000000002</v>
      </c>
      <c r="AJ428">
        <v>7.4999999999999993E-5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1200</v>
      </c>
      <c r="D429" t="s">
        <v>1</v>
      </c>
      <c r="E429">
        <v>0</v>
      </c>
      <c r="F429">
        <v>0</v>
      </c>
      <c r="G429" t="s">
        <v>2</v>
      </c>
      <c r="H429">
        <v>33122.243164</v>
      </c>
      <c r="I429">
        <v>219069.49681099999</v>
      </c>
      <c r="J429" t="s">
        <v>3</v>
      </c>
      <c r="K429">
        <v>33091.860038999999</v>
      </c>
      <c r="L429">
        <v>218704.37202000001</v>
      </c>
      <c r="M429" t="s">
        <v>4</v>
      </c>
      <c r="N429">
        <v>1643.637725</v>
      </c>
      <c r="O429">
        <v>681.53668800000003</v>
      </c>
      <c r="P429" t="s">
        <v>5</v>
      </c>
      <c r="Q429">
        <v>0</v>
      </c>
      <c r="R429">
        <v>0</v>
      </c>
      <c r="S429" t="s">
        <v>6</v>
      </c>
      <c r="T429">
        <v>1011.112936</v>
      </c>
      <c r="U429">
        <v>232.52104399999999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5.5641999999999997E-2</v>
      </c>
      <c r="AG429">
        <v>2.6999999999999999E-5</v>
      </c>
      <c r="AH429" t="s">
        <v>11</v>
      </c>
      <c r="AI429">
        <v>0.93605000000000005</v>
      </c>
      <c r="AJ429">
        <v>7.4999999999999993E-5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1350</v>
      </c>
      <c r="D430" t="s">
        <v>1</v>
      </c>
      <c r="E430">
        <v>0</v>
      </c>
      <c r="F430">
        <v>0</v>
      </c>
      <c r="G430" t="s">
        <v>2</v>
      </c>
      <c r="H430">
        <v>37247.705000000002</v>
      </c>
      <c r="I430">
        <v>263855.93035899999</v>
      </c>
      <c r="J430" t="s">
        <v>3</v>
      </c>
      <c r="K430">
        <v>37213.535390999998</v>
      </c>
      <c r="L430">
        <v>263415.72172700003</v>
      </c>
      <c r="M430" t="s">
        <v>4</v>
      </c>
      <c r="N430">
        <v>1848.080042</v>
      </c>
      <c r="O430">
        <v>783.43200200000001</v>
      </c>
      <c r="P430" t="s">
        <v>5</v>
      </c>
      <c r="Q430">
        <v>0</v>
      </c>
      <c r="R430">
        <v>0</v>
      </c>
      <c r="S430" t="s">
        <v>6</v>
      </c>
      <c r="T430">
        <v>1138.319878</v>
      </c>
      <c r="U430">
        <v>309.02661699999999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5.5292000000000001E-2</v>
      </c>
      <c r="AG430">
        <v>2.1999999999999999E-5</v>
      </c>
      <c r="AH430" t="s">
        <v>11</v>
      </c>
      <c r="AI430">
        <v>0.93650699999999998</v>
      </c>
      <c r="AJ430">
        <v>8.1000000000000004E-5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1500</v>
      </c>
      <c r="D431" t="s">
        <v>1</v>
      </c>
      <c r="E431">
        <v>0</v>
      </c>
      <c r="F431">
        <v>0</v>
      </c>
      <c r="G431" t="s">
        <v>2</v>
      </c>
      <c r="H431">
        <v>41379.482578000003</v>
      </c>
      <c r="I431">
        <v>341302.596158</v>
      </c>
      <c r="J431" t="s">
        <v>3</v>
      </c>
      <c r="K431">
        <v>41341.522108999998</v>
      </c>
      <c r="L431">
        <v>340728.55577199999</v>
      </c>
      <c r="M431" t="s">
        <v>4</v>
      </c>
      <c r="N431">
        <v>2052.6028710000001</v>
      </c>
      <c r="O431">
        <v>976.79768100000001</v>
      </c>
      <c r="P431" t="s">
        <v>5</v>
      </c>
      <c r="Q431">
        <v>0</v>
      </c>
      <c r="R431">
        <v>0</v>
      </c>
      <c r="S431" t="s">
        <v>6</v>
      </c>
      <c r="T431">
        <v>1265.945334</v>
      </c>
      <c r="U431">
        <v>393.62778900000001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5.5204000000000003E-2</v>
      </c>
      <c r="AG431">
        <v>2.1999999999999999E-5</v>
      </c>
      <c r="AH431" t="s">
        <v>11</v>
      </c>
      <c r="AI431">
        <v>0.93650900000000004</v>
      </c>
      <c r="AJ431">
        <v>8.1000000000000004E-5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1650</v>
      </c>
      <c r="D432" t="s">
        <v>1</v>
      </c>
      <c r="E432">
        <v>0</v>
      </c>
      <c r="F432">
        <v>0</v>
      </c>
      <c r="G432" t="s">
        <v>2</v>
      </c>
      <c r="H432">
        <v>45491.727187999997</v>
      </c>
      <c r="I432">
        <v>367416.493831</v>
      </c>
      <c r="J432" t="s">
        <v>3</v>
      </c>
      <c r="K432">
        <v>45449.997812000001</v>
      </c>
      <c r="L432">
        <v>366787.43415500002</v>
      </c>
      <c r="M432" t="s">
        <v>4</v>
      </c>
      <c r="N432">
        <v>2256.6384419999999</v>
      </c>
      <c r="O432">
        <v>1081.4017140000001</v>
      </c>
      <c r="P432" t="s">
        <v>5</v>
      </c>
      <c r="Q432">
        <v>0</v>
      </c>
      <c r="R432">
        <v>0</v>
      </c>
      <c r="S432" t="s">
        <v>6</v>
      </c>
      <c r="T432">
        <v>1391.7484549999999</v>
      </c>
      <c r="U432">
        <v>412.19543399999998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5.4462999999999998E-2</v>
      </c>
      <c r="AG432">
        <v>7.9999999999999996E-6</v>
      </c>
      <c r="AH432" t="s">
        <v>11</v>
      </c>
      <c r="AI432">
        <v>0.93826299999999996</v>
      </c>
      <c r="AJ432">
        <v>1.08E-4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1800</v>
      </c>
      <c r="D433" t="s">
        <v>1</v>
      </c>
      <c r="E433">
        <v>0</v>
      </c>
      <c r="F433">
        <v>0</v>
      </c>
      <c r="G433" t="s">
        <v>2</v>
      </c>
      <c r="H433">
        <v>49674.441250000003</v>
      </c>
      <c r="I433">
        <v>405144.07706099999</v>
      </c>
      <c r="J433" t="s">
        <v>3</v>
      </c>
      <c r="K433">
        <v>49628.877655999997</v>
      </c>
      <c r="L433">
        <v>404451.921118</v>
      </c>
      <c r="M433" t="s">
        <v>4</v>
      </c>
      <c r="N433">
        <v>2464.2365669999999</v>
      </c>
      <c r="O433">
        <v>1223.5653560000001</v>
      </c>
      <c r="P433" t="s">
        <v>5</v>
      </c>
      <c r="Q433">
        <v>0</v>
      </c>
      <c r="R433">
        <v>0</v>
      </c>
      <c r="S433" t="s">
        <v>6</v>
      </c>
      <c r="T433">
        <v>1520.122288</v>
      </c>
      <c r="U433">
        <v>454.26462900000001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5.4139E-2</v>
      </c>
      <c r="AG433">
        <v>6.0000000000000002E-6</v>
      </c>
      <c r="AH433" t="s">
        <v>11</v>
      </c>
      <c r="AI433">
        <v>0.94000899999999998</v>
      </c>
      <c r="AJ433">
        <v>1.22E-4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1950</v>
      </c>
      <c r="D434" t="s">
        <v>1</v>
      </c>
      <c r="E434">
        <v>0</v>
      </c>
      <c r="F434">
        <v>0</v>
      </c>
      <c r="G434" t="s">
        <v>2</v>
      </c>
      <c r="H434">
        <v>53805.201797000002</v>
      </c>
      <c r="I434">
        <v>434340.527412</v>
      </c>
      <c r="J434" t="s">
        <v>3</v>
      </c>
      <c r="K434">
        <v>53755.592031</v>
      </c>
      <c r="L434">
        <v>433203.04186300002</v>
      </c>
      <c r="M434" t="s">
        <v>4</v>
      </c>
      <c r="N434">
        <v>2668.9074070000001</v>
      </c>
      <c r="O434">
        <v>1318.020935</v>
      </c>
      <c r="P434" t="s">
        <v>5</v>
      </c>
      <c r="Q434">
        <v>0</v>
      </c>
      <c r="R434">
        <v>0</v>
      </c>
      <c r="S434" t="s">
        <v>6</v>
      </c>
      <c r="T434">
        <v>1646.7794799999999</v>
      </c>
      <c r="U434">
        <v>482.28379000000001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5.4119E-2</v>
      </c>
      <c r="AG434">
        <v>6.0000000000000002E-6</v>
      </c>
      <c r="AH434" t="s">
        <v>11</v>
      </c>
      <c r="AI434">
        <v>0.94033299999999997</v>
      </c>
      <c r="AJ434">
        <v>1.22E-4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2100</v>
      </c>
      <c r="D435" t="s">
        <v>1</v>
      </c>
      <c r="E435">
        <v>0</v>
      </c>
      <c r="F435">
        <v>0</v>
      </c>
      <c r="G435" t="s">
        <v>2</v>
      </c>
      <c r="H435">
        <v>57942.314844</v>
      </c>
      <c r="I435">
        <v>436196.31780999998</v>
      </c>
      <c r="J435" t="s">
        <v>3</v>
      </c>
      <c r="K435">
        <v>57888.903124999997</v>
      </c>
      <c r="L435">
        <v>435095.835662</v>
      </c>
      <c r="M435" t="s">
        <v>4</v>
      </c>
      <c r="N435">
        <v>2873.8389160000002</v>
      </c>
      <c r="O435">
        <v>1288.5448530000001</v>
      </c>
      <c r="P435" t="s">
        <v>5</v>
      </c>
      <c r="Q435">
        <v>0</v>
      </c>
      <c r="R435">
        <v>0</v>
      </c>
      <c r="S435" t="s">
        <v>6</v>
      </c>
      <c r="T435">
        <v>1773.772451</v>
      </c>
      <c r="U435">
        <v>482.492479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5.4064000000000001E-2</v>
      </c>
      <c r="AG435">
        <v>6.0000000000000002E-6</v>
      </c>
      <c r="AH435" t="s">
        <v>11</v>
      </c>
      <c r="AI435">
        <v>0.94180200000000003</v>
      </c>
      <c r="AJ435">
        <v>1.3200000000000001E-4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2250</v>
      </c>
      <c r="D436" t="s">
        <v>1</v>
      </c>
      <c r="E436">
        <v>0</v>
      </c>
      <c r="F436">
        <v>0</v>
      </c>
      <c r="G436" t="s">
        <v>2</v>
      </c>
      <c r="H436">
        <v>62092.602577999998</v>
      </c>
      <c r="I436">
        <v>483677.206962</v>
      </c>
      <c r="J436" t="s">
        <v>3</v>
      </c>
      <c r="K436">
        <v>62035.375859</v>
      </c>
      <c r="L436">
        <v>482508.50133900001</v>
      </c>
      <c r="M436" t="s">
        <v>4</v>
      </c>
      <c r="N436">
        <v>3079.7058109999998</v>
      </c>
      <c r="O436">
        <v>1455.590614</v>
      </c>
      <c r="P436" t="s">
        <v>5</v>
      </c>
      <c r="Q436">
        <v>0</v>
      </c>
      <c r="R436">
        <v>0</v>
      </c>
      <c r="S436" t="s">
        <v>6</v>
      </c>
      <c r="T436">
        <v>1901.125168</v>
      </c>
      <c r="U436">
        <v>505.90266000000003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5.4059999999999997E-2</v>
      </c>
      <c r="AG436">
        <v>6.0000000000000002E-6</v>
      </c>
      <c r="AH436" t="s">
        <v>11</v>
      </c>
      <c r="AI436">
        <v>0.94230400000000003</v>
      </c>
      <c r="AJ436">
        <v>1.34E-4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2400</v>
      </c>
      <c r="D437" t="s">
        <v>1</v>
      </c>
      <c r="E437">
        <v>0</v>
      </c>
      <c r="F437">
        <v>0</v>
      </c>
      <c r="G437" t="s">
        <v>2</v>
      </c>
      <c r="H437">
        <v>66228.740858999998</v>
      </c>
      <c r="I437">
        <v>509133.11179</v>
      </c>
      <c r="J437" t="s">
        <v>3</v>
      </c>
      <c r="K437">
        <v>66167.677890999999</v>
      </c>
      <c r="L437">
        <v>507907.154155</v>
      </c>
      <c r="M437" t="s">
        <v>4</v>
      </c>
      <c r="N437">
        <v>3284.705469</v>
      </c>
      <c r="O437">
        <v>1464.371504</v>
      </c>
      <c r="P437" t="s">
        <v>5</v>
      </c>
      <c r="Q437">
        <v>0</v>
      </c>
      <c r="R437">
        <v>0</v>
      </c>
      <c r="S437" t="s">
        <v>6</v>
      </c>
      <c r="T437">
        <v>2027.971704</v>
      </c>
      <c r="U437">
        <v>544.61923400000001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5.3991999999999998E-2</v>
      </c>
      <c r="AG437">
        <v>6.0000000000000002E-6</v>
      </c>
      <c r="AH437" t="s">
        <v>11</v>
      </c>
      <c r="AI437">
        <v>0.94319600000000003</v>
      </c>
      <c r="AJ437">
        <v>1.36E-4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2550</v>
      </c>
      <c r="D438" t="s">
        <v>1</v>
      </c>
      <c r="E438">
        <v>0</v>
      </c>
      <c r="F438">
        <v>0</v>
      </c>
      <c r="G438" t="s">
        <v>2</v>
      </c>
      <c r="H438">
        <v>70359.831875000003</v>
      </c>
      <c r="I438">
        <v>542352.39982100006</v>
      </c>
      <c r="J438" t="s">
        <v>3</v>
      </c>
      <c r="K438">
        <v>70294.988437000007</v>
      </c>
      <c r="L438">
        <v>541079.51557499997</v>
      </c>
      <c r="M438" t="s">
        <v>4</v>
      </c>
      <c r="N438">
        <v>3489.2434079999998</v>
      </c>
      <c r="O438">
        <v>1632.3725400000001</v>
      </c>
      <c r="P438" t="s">
        <v>5</v>
      </c>
      <c r="Q438">
        <v>0</v>
      </c>
      <c r="R438">
        <v>0</v>
      </c>
      <c r="S438" t="s">
        <v>6</v>
      </c>
      <c r="T438">
        <v>2155.0411909999998</v>
      </c>
      <c r="U438">
        <v>597.14561900000001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5.3927999999999997E-2</v>
      </c>
      <c r="AG438">
        <v>5.0000000000000004E-6</v>
      </c>
      <c r="AH438" t="s">
        <v>11</v>
      </c>
      <c r="AI438">
        <v>0.94410300000000003</v>
      </c>
      <c r="AJ438">
        <v>1.3200000000000001E-4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2700</v>
      </c>
      <c r="D439" t="s">
        <v>1</v>
      </c>
      <c r="E439">
        <v>0</v>
      </c>
      <c r="F439">
        <v>0</v>
      </c>
      <c r="G439" t="s">
        <v>2</v>
      </c>
      <c r="H439">
        <v>74507.411093999996</v>
      </c>
      <c r="I439">
        <v>570244.37770800001</v>
      </c>
      <c r="J439" t="s">
        <v>3</v>
      </c>
      <c r="K439">
        <v>74438.630936999994</v>
      </c>
      <c r="L439">
        <v>568999.363839</v>
      </c>
      <c r="M439" t="s">
        <v>4</v>
      </c>
      <c r="N439">
        <v>3695.15272</v>
      </c>
      <c r="O439">
        <v>1706.0300119999999</v>
      </c>
      <c r="P439" t="s">
        <v>5</v>
      </c>
      <c r="Q439">
        <v>0</v>
      </c>
      <c r="R439">
        <v>0</v>
      </c>
      <c r="S439" t="s">
        <v>6</v>
      </c>
      <c r="T439">
        <v>2282.2019970000001</v>
      </c>
      <c r="U439">
        <v>629.74631999999997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5.3857000000000002E-2</v>
      </c>
      <c r="AG439">
        <v>5.0000000000000004E-6</v>
      </c>
      <c r="AH439" t="s">
        <v>11</v>
      </c>
      <c r="AI439">
        <v>0.94420400000000004</v>
      </c>
      <c r="AJ439">
        <v>1.2999999999999999E-4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2850</v>
      </c>
      <c r="D440" t="s">
        <v>1</v>
      </c>
      <c r="E440">
        <v>0</v>
      </c>
      <c r="F440">
        <v>0</v>
      </c>
      <c r="G440" t="s">
        <v>2</v>
      </c>
      <c r="H440">
        <v>78650.840937999994</v>
      </c>
      <c r="I440">
        <v>562024.58863200003</v>
      </c>
      <c r="J440" t="s">
        <v>3</v>
      </c>
      <c r="K440">
        <v>78578.263594000004</v>
      </c>
      <c r="L440">
        <v>560811.07827000006</v>
      </c>
      <c r="M440" t="s">
        <v>4</v>
      </c>
      <c r="N440">
        <v>3899.9863479999999</v>
      </c>
      <c r="O440">
        <v>1663.185369</v>
      </c>
      <c r="P440" t="s">
        <v>5</v>
      </c>
      <c r="Q440">
        <v>0</v>
      </c>
      <c r="R440">
        <v>0</v>
      </c>
      <c r="S440" t="s">
        <v>6</v>
      </c>
      <c r="T440">
        <v>2409.9095360000001</v>
      </c>
      <c r="U440">
        <v>626.66410499999995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5.3834E-2</v>
      </c>
      <c r="AG440">
        <v>5.0000000000000004E-6</v>
      </c>
      <c r="AH440" t="s">
        <v>11</v>
      </c>
      <c r="AI440">
        <v>0.94462599999999997</v>
      </c>
      <c r="AJ440">
        <v>1.37E-4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3000</v>
      </c>
      <c r="D441" t="s">
        <v>1</v>
      </c>
      <c r="E441">
        <v>0</v>
      </c>
      <c r="F441">
        <v>0</v>
      </c>
      <c r="G441" t="s">
        <v>2</v>
      </c>
      <c r="H441">
        <v>82778.174843999994</v>
      </c>
      <c r="I441">
        <v>608601.44998899999</v>
      </c>
      <c r="J441" t="s">
        <v>3</v>
      </c>
      <c r="K441">
        <v>82701.561249999999</v>
      </c>
      <c r="L441">
        <v>607509.618456</v>
      </c>
      <c r="M441" t="s">
        <v>4</v>
      </c>
      <c r="N441">
        <v>4104.8723099999997</v>
      </c>
      <c r="O441">
        <v>1951.9483170000001</v>
      </c>
      <c r="P441" t="s">
        <v>5</v>
      </c>
      <c r="Q441">
        <v>0</v>
      </c>
      <c r="R441">
        <v>0</v>
      </c>
      <c r="S441" t="s">
        <v>6</v>
      </c>
      <c r="T441">
        <v>2537.1041460000001</v>
      </c>
      <c r="U441">
        <v>692.76891499999999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5.3385000000000002E-2</v>
      </c>
      <c r="AG441">
        <v>1.2999999999999999E-5</v>
      </c>
      <c r="AH441" t="s">
        <v>11</v>
      </c>
      <c r="AI441">
        <v>0.945905</v>
      </c>
      <c r="AJ441">
        <v>1.3100000000000001E-4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150</v>
      </c>
      <c r="D442" t="s">
        <v>1</v>
      </c>
      <c r="E442">
        <v>0</v>
      </c>
      <c r="F442">
        <v>0</v>
      </c>
      <c r="G442" t="s">
        <v>2</v>
      </c>
      <c r="H442">
        <v>4635.217275</v>
      </c>
      <c r="I442">
        <v>16847.059997</v>
      </c>
      <c r="J442" t="s">
        <v>3</v>
      </c>
      <c r="K442">
        <v>4631.1384079999998</v>
      </c>
      <c r="L442">
        <v>16819.537564999999</v>
      </c>
      <c r="M442" t="s">
        <v>4</v>
      </c>
      <c r="N442">
        <v>165.25237899999999</v>
      </c>
      <c r="O442">
        <v>24.657478000000001</v>
      </c>
      <c r="P442" t="s">
        <v>5</v>
      </c>
      <c r="Q442">
        <v>553.26940100000002</v>
      </c>
      <c r="R442">
        <v>726.17439300000001</v>
      </c>
      <c r="S442" t="s">
        <v>6</v>
      </c>
      <c r="T442">
        <v>119.25394</v>
      </c>
      <c r="U442">
        <v>20.230620999999999</v>
      </c>
      <c r="V442" t="s">
        <v>7</v>
      </c>
      <c r="W442">
        <v>120.297557</v>
      </c>
      <c r="X442">
        <v>9.7107600000000005</v>
      </c>
      <c r="Y442" t="s">
        <v>8</v>
      </c>
      <c r="Z442">
        <v>150.862426</v>
      </c>
      <c r="AA442">
        <v>400.63806299999999</v>
      </c>
      <c r="AB442" t="s">
        <v>9</v>
      </c>
      <c r="AC442">
        <v>3801.0826510000002</v>
      </c>
      <c r="AD442">
        <v>10515.845902999999</v>
      </c>
      <c r="AE442" t="s">
        <v>10</v>
      </c>
      <c r="AF442">
        <v>7.3384000000000005E-2</v>
      </c>
      <c r="AG442">
        <v>1.4300000000000001E-4</v>
      </c>
      <c r="AH442" t="s">
        <v>11</v>
      </c>
      <c r="AI442">
        <v>0.93242700000000001</v>
      </c>
      <c r="AJ442">
        <v>4.1999999999999998E-5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300</v>
      </c>
      <c r="D443" t="s">
        <v>1</v>
      </c>
      <c r="E443">
        <v>0</v>
      </c>
      <c r="F443">
        <v>0</v>
      </c>
      <c r="G443" t="s">
        <v>2</v>
      </c>
      <c r="H443">
        <v>9285.5407419999992</v>
      </c>
      <c r="I443">
        <v>69300.620395000005</v>
      </c>
      <c r="J443" t="s">
        <v>3</v>
      </c>
      <c r="K443">
        <v>9277.3860550000009</v>
      </c>
      <c r="L443">
        <v>69178.539126999996</v>
      </c>
      <c r="M443" t="s">
        <v>4</v>
      </c>
      <c r="N443">
        <v>330.92774800000001</v>
      </c>
      <c r="O443">
        <v>99.844617</v>
      </c>
      <c r="P443" t="s">
        <v>5</v>
      </c>
      <c r="Q443">
        <v>1118.653857</v>
      </c>
      <c r="R443">
        <v>2977.2148240000001</v>
      </c>
      <c r="S443" t="s">
        <v>6</v>
      </c>
      <c r="T443">
        <v>238.310284</v>
      </c>
      <c r="U443">
        <v>39.256127999999997</v>
      </c>
      <c r="V443" t="s">
        <v>7</v>
      </c>
      <c r="W443">
        <v>241.352867</v>
      </c>
      <c r="X443">
        <v>41.406528999999999</v>
      </c>
      <c r="Y443" t="s">
        <v>8</v>
      </c>
      <c r="Z443">
        <v>312.91496599999999</v>
      </c>
      <c r="AA443">
        <v>1459.156788</v>
      </c>
      <c r="AB443" t="s">
        <v>9</v>
      </c>
      <c r="AC443">
        <v>7607.2325099999998</v>
      </c>
      <c r="AD443">
        <v>38933.914914000001</v>
      </c>
      <c r="AE443" t="s">
        <v>10</v>
      </c>
      <c r="AF443">
        <v>6.701E-2</v>
      </c>
      <c r="AG443">
        <v>1.7699999999999999E-4</v>
      </c>
      <c r="AH443" t="s">
        <v>11</v>
      </c>
      <c r="AI443">
        <v>0.932952</v>
      </c>
      <c r="AJ443">
        <v>3.8999999999999999E-5</v>
      </c>
      <c r="AK443" t="s">
        <v>12</v>
      </c>
      <c r="AL443">
        <v>11.56</v>
      </c>
      <c r="AM443">
        <v>3736.2064</v>
      </c>
    </row>
    <row r="444" spans="1:39" x14ac:dyDescent="0.25">
      <c r="A444" t="s">
        <v>131</v>
      </c>
      <c r="B444">
        <v>3</v>
      </c>
      <c r="C444">
        <v>450</v>
      </c>
      <c r="D444" t="s">
        <v>1</v>
      </c>
      <c r="E444">
        <v>0</v>
      </c>
      <c r="F444">
        <v>0</v>
      </c>
      <c r="G444" t="s">
        <v>2</v>
      </c>
      <c r="H444">
        <v>13955.806992</v>
      </c>
      <c r="I444">
        <v>136041.50029200001</v>
      </c>
      <c r="J444" t="s">
        <v>3</v>
      </c>
      <c r="K444">
        <v>13943.563867000001</v>
      </c>
      <c r="L444">
        <v>135815.22229999999</v>
      </c>
      <c r="M444" t="s">
        <v>4</v>
      </c>
      <c r="N444">
        <v>498.02668699999998</v>
      </c>
      <c r="O444">
        <v>200.71320800000001</v>
      </c>
      <c r="P444" t="s">
        <v>5</v>
      </c>
      <c r="Q444">
        <v>1681.1337719999999</v>
      </c>
      <c r="R444">
        <v>6451.5094929999996</v>
      </c>
      <c r="S444" t="s">
        <v>6</v>
      </c>
      <c r="T444">
        <v>358.41422699999998</v>
      </c>
      <c r="U444">
        <v>97.615272000000004</v>
      </c>
      <c r="V444" t="s">
        <v>7</v>
      </c>
      <c r="W444">
        <v>362.84508299999999</v>
      </c>
      <c r="X444">
        <v>80.411923999999999</v>
      </c>
      <c r="Y444" t="s">
        <v>8</v>
      </c>
      <c r="Z444">
        <v>469.567272</v>
      </c>
      <c r="AA444">
        <v>3423.6006090000001</v>
      </c>
      <c r="AB444" t="s">
        <v>9</v>
      </c>
      <c r="AC444">
        <v>11429.602246</v>
      </c>
      <c r="AD444">
        <v>75061.854691999994</v>
      </c>
      <c r="AE444" t="s">
        <v>10</v>
      </c>
      <c r="AF444">
        <v>6.3217999999999996E-2</v>
      </c>
      <c r="AG444">
        <v>1.2999999999999999E-4</v>
      </c>
      <c r="AH444" t="s">
        <v>11</v>
      </c>
      <c r="AI444">
        <v>0.93417899999999998</v>
      </c>
      <c r="AJ444">
        <v>5.5999999999999999E-5</v>
      </c>
      <c r="AK444" t="s">
        <v>12</v>
      </c>
      <c r="AL444">
        <v>11.56</v>
      </c>
      <c r="AM444">
        <v>3736.2064</v>
      </c>
    </row>
    <row r="445" spans="1:39" x14ac:dyDescent="0.25">
      <c r="A445" t="s">
        <v>131</v>
      </c>
      <c r="B445">
        <v>4</v>
      </c>
      <c r="C445">
        <v>600</v>
      </c>
      <c r="D445" t="s">
        <v>1</v>
      </c>
      <c r="E445">
        <v>0</v>
      </c>
      <c r="F445">
        <v>0</v>
      </c>
      <c r="G445" t="s">
        <v>2</v>
      </c>
      <c r="H445">
        <v>18597.305977</v>
      </c>
      <c r="I445">
        <v>223945.87800999999</v>
      </c>
      <c r="J445" t="s">
        <v>3</v>
      </c>
      <c r="K445">
        <v>18580.869180000002</v>
      </c>
      <c r="L445">
        <v>223738.04083899999</v>
      </c>
      <c r="M445" t="s">
        <v>4</v>
      </c>
      <c r="N445">
        <v>662.68853799999999</v>
      </c>
      <c r="O445">
        <v>306.39468499999998</v>
      </c>
      <c r="P445" t="s">
        <v>5</v>
      </c>
      <c r="Q445">
        <v>2246.954526</v>
      </c>
      <c r="R445">
        <v>10804.060113</v>
      </c>
      <c r="S445" t="s">
        <v>6</v>
      </c>
      <c r="T445">
        <v>477.44416699999999</v>
      </c>
      <c r="U445">
        <v>137.04225500000001</v>
      </c>
      <c r="V445" t="s">
        <v>7</v>
      </c>
      <c r="W445">
        <v>483.55985800000002</v>
      </c>
      <c r="X445">
        <v>115.532614</v>
      </c>
      <c r="Y445" t="s">
        <v>8</v>
      </c>
      <c r="Z445">
        <v>633.27273600000001</v>
      </c>
      <c r="AA445">
        <v>5586.7520500000001</v>
      </c>
      <c r="AB445" t="s">
        <v>9</v>
      </c>
      <c r="AC445">
        <v>15223.840410000001</v>
      </c>
      <c r="AD445">
        <v>122427.33006599999</v>
      </c>
      <c r="AE445" t="s">
        <v>10</v>
      </c>
      <c r="AF445">
        <v>5.9831000000000002E-2</v>
      </c>
      <c r="AG445">
        <v>9.0000000000000006E-5</v>
      </c>
      <c r="AH445" t="s">
        <v>11</v>
      </c>
      <c r="AI445">
        <v>0.93456899999999998</v>
      </c>
      <c r="AJ445">
        <v>5.5999999999999999E-5</v>
      </c>
      <c r="AK445" t="s">
        <v>12</v>
      </c>
      <c r="AL445">
        <v>13.18</v>
      </c>
      <c r="AM445">
        <v>3726.2276000000002</v>
      </c>
    </row>
    <row r="446" spans="1:39" x14ac:dyDescent="0.25">
      <c r="A446" t="s">
        <v>131</v>
      </c>
      <c r="B446">
        <v>5</v>
      </c>
      <c r="C446">
        <v>750</v>
      </c>
      <c r="D446" t="s">
        <v>1</v>
      </c>
      <c r="E446">
        <v>0</v>
      </c>
      <c r="F446">
        <v>0</v>
      </c>
      <c r="G446" t="s">
        <v>2</v>
      </c>
      <c r="H446">
        <v>23269.247227</v>
      </c>
      <c r="I446">
        <v>295071.44222899998</v>
      </c>
      <c r="J446" t="s">
        <v>3</v>
      </c>
      <c r="K446">
        <v>23248.708710999999</v>
      </c>
      <c r="L446">
        <v>294774.679252</v>
      </c>
      <c r="M446" t="s">
        <v>4</v>
      </c>
      <c r="N446">
        <v>829.37700900000004</v>
      </c>
      <c r="O446">
        <v>396.717805</v>
      </c>
      <c r="P446" t="s">
        <v>5</v>
      </c>
      <c r="Q446">
        <v>2811.953188</v>
      </c>
      <c r="R446">
        <v>15642.160796</v>
      </c>
      <c r="S446" t="s">
        <v>6</v>
      </c>
      <c r="T446">
        <v>598.28627200000005</v>
      </c>
      <c r="U446">
        <v>180.82304600000001</v>
      </c>
      <c r="V446" t="s">
        <v>7</v>
      </c>
      <c r="W446">
        <v>605.83244000000002</v>
      </c>
      <c r="X446">
        <v>173.890276</v>
      </c>
      <c r="Y446" t="s">
        <v>8</v>
      </c>
      <c r="Z446">
        <v>791.19295199999999</v>
      </c>
      <c r="AA446">
        <v>8167.4684619999998</v>
      </c>
      <c r="AB446" t="s">
        <v>9</v>
      </c>
      <c r="AC446">
        <v>19053.833280999999</v>
      </c>
      <c r="AD446">
        <v>158277.46180799999</v>
      </c>
      <c r="AE446" t="s">
        <v>10</v>
      </c>
      <c r="AF446">
        <v>5.8411999999999999E-2</v>
      </c>
      <c r="AG446">
        <v>7.7000000000000001E-5</v>
      </c>
      <c r="AH446" t="s">
        <v>11</v>
      </c>
      <c r="AI446">
        <v>0.93505400000000005</v>
      </c>
      <c r="AJ446">
        <v>6.0999999999999999E-5</v>
      </c>
      <c r="AK446" t="s">
        <v>12</v>
      </c>
      <c r="AL446">
        <v>15.96</v>
      </c>
      <c r="AM446">
        <v>4120.5983999999999</v>
      </c>
    </row>
    <row r="447" spans="1:39" x14ac:dyDescent="0.25">
      <c r="A447" t="s">
        <v>131</v>
      </c>
      <c r="B447">
        <v>6</v>
      </c>
      <c r="C447">
        <v>900</v>
      </c>
      <c r="D447" t="s">
        <v>1</v>
      </c>
      <c r="E447">
        <v>0</v>
      </c>
      <c r="F447">
        <v>0</v>
      </c>
      <c r="G447" t="s">
        <v>2</v>
      </c>
      <c r="H447">
        <v>27893.487109000002</v>
      </c>
      <c r="I447">
        <v>411713.22349200002</v>
      </c>
      <c r="J447" t="s">
        <v>3</v>
      </c>
      <c r="K447">
        <v>27868.885741999999</v>
      </c>
      <c r="L447">
        <v>411239.35021300003</v>
      </c>
      <c r="M447" t="s">
        <v>4</v>
      </c>
      <c r="N447">
        <v>993.92934600000001</v>
      </c>
      <c r="O447">
        <v>497.128804</v>
      </c>
      <c r="P447" t="s">
        <v>5</v>
      </c>
      <c r="Q447">
        <v>3370.7282810000002</v>
      </c>
      <c r="R447">
        <v>20521.022987</v>
      </c>
      <c r="S447" t="s">
        <v>6</v>
      </c>
      <c r="T447">
        <v>716.97039900000004</v>
      </c>
      <c r="U447">
        <v>228.204747</v>
      </c>
      <c r="V447" t="s">
        <v>7</v>
      </c>
      <c r="W447">
        <v>726.44577900000002</v>
      </c>
      <c r="X447">
        <v>234.92871700000001</v>
      </c>
      <c r="Y447" t="s">
        <v>8</v>
      </c>
      <c r="Z447">
        <v>948.78110000000004</v>
      </c>
      <c r="AA447">
        <v>10636.569600999999</v>
      </c>
      <c r="AB447" t="s">
        <v>9</v>
      </c>
      <c r="AC447">
        <v>22844.90957</v>
      </c>
      <c r="AD447">
        <v>233481.54748400001</v>
      </c>
      <c r="AE447" t="s">
        <v>10</v>
      </c>
      <c r="AF447">
        <v>5.7067E-2</v>
      </c>
      <c r="AG447">
        <v>4.8999999999999998E-5</v>
      </c>
      <c r="AH447" t="s">
        <v>11</v>
      </c>
      <c r="AI447">
        <v>0.93510199999999999</v>
      </c>
      <c r="AJ447">
        <v>6.0000000000000002E-5</v>
      </c>
      <c r="AK447" t="s">
        <v>12</v>
      </c>
      <c r="AL447">
        <v>25.08</v>
      </c>
      <c r="AM447">
        <v>6197.5536000000002</v>
      </c>
    </row>
    <row r="448" spans="1:39" x14ac:dyDescent="0.25">
      <c r="A448" t="s">
        <v>131</v>
      </c>
      <c r="B448">
        <v>7</v>
      </c>
      <c r="C448">
        <v>1050</v>
      </c>
      <c r="D448" t="s">
        <v>1</v>
      </c>
      <c r="E448">
        <v>0</v>
      </c>
      <c r="F448">
        <v>0</v>
      </c>
      <c r="G448" t="s">
        <v>2</v>
      </c>
      <c r="H448">
        <v>32513.683867</v>
      </c>
      <c r="I448">
        <v>502086.35527100001</v>
      </c>
      <c r="J448" t="s">
        <v>3</v>
      </c>
      <c r="K448">
        <v>32485.034844000002</v>
      </c>
      <c r="L448">
        <v>501469.84743099997</v>
      </c>
      <c r="M448" t="s">
        <v>4</v>
      </c>
      <c r="N448">
        <v>1157.866182</v>
      </c>
      <c r="O448">
        <v>559.52570500000002</v>
      </c>
      <c r="P448" t="s">
        <v>5</v>
      </c>
      <c r="Q448">
        <v>3929.0838039999999</v>
      </c>
      <c r="R448">
        <v>24853.156215999999</v>
      </c>
      <c r="S448" t="s">
        <v>6</v>
      </c>
      <c r="T448">
        <v>835.61465899999996</v>
      </c>
      <c r="U448">
        <v>278.88082500000002</v>
      </c>
      <c r="V448" t="s">
        <v>7</v>
      </c>
      <c r="W448">
        <v>846.95659999999998</v>
      </c>
      <c r="X448">
        <v>269.86357700000002</v>
      </c>
      <c r="Y448" t="s">
        <v>8</v>
      </c>
      <c r="Z448">
        <v>1105.892092</v>
      </c>
      <c r="AA448">
        <v>12710.840457</v>
      </c>
      <c r="AB448" t="s">
        <v>9</v>
      </c>
      <c r="AC448">
        <v>26634.262500000001</v>
      </c>
      <c r="AD448">
        <v>287377.06078100001</v>
      </c>
      <c r="AE448" t="s">
        <v>10</v>
      </c>
      <c r="AF448">
        <v>5.6958000000000002E-2</v>
      </c>
      <c r="AG448">
        <v>5.0000000000000002E-5</v>
      </c>
      <c r="AH448" t="s">
        <v>11</v>
      </c>
      <c r="AI448">
        <v>0.93550699999999998</v>
      </c>
      <c r="AJ448">
        <v>6.6000000000000005E-5</v>
      </c>
      <c r="AK448" t="s">
        <v>12</v>
      </c>
      <c r="AL448">
        <v>25.08</v>
      </c>
      <c r="AM448">
        <v>6197.5536000000002</v>
      </c>
    </row>
    <row r="449" spans="1:39" x14ac:dyDescent="0.25">
      <c r="A449" t="s">
        <v>131</v>
      </c>
      <c r="B449">
        <v>8</v>
      </c>
      <c r="C449">
        <v>1200</v>
      </c>
      <c r="D449" t="s">
        <v>1</v>
      </c>
      <c r="E449">
        <v>0</v>
      </c>
      <c r="F449">
        <v>0</v>
      </c>
      <c r="G449" t="s">
        <v>2</v>
      </c>
      <c r="H449">
        <v>37149.884062999998</v>
      </c>
      <c r="I449">
        <v>615718.37032600003</v>
      </c>
      <c r="J449" t="s">
        <v>3</v>
      </c>
      <c r="K449">
        <v>37117.158671999998</v>
      </c>
      <c r="L449">
        <v>614901.51122999995</v>
      </c>
      <c r="M449" t="s">
        <v>4</v>
      </c>
      <c r="N449">
        <v>1322.820735</v>
      </c>
      <c r="O449">
        <v>673.80977499999995</v>
      </c>
      <c r="P449" t="s">
        <v>5</v>
      </c>
      <c r="Q449">
        <v>4484.9510639999999</v>
      </c>
      <c r="R449">
        <v>30348.155198</v>
      </c>
      <c r="S449" t="s">
        <v>6</v>
      </c>
      <c r="T449">
        <v>954.56969400000003</v>
      </c>
      <c r="U449">
        <v>341.21971200000002</v>
      </c>
      <c r="V449" t="s">
        <v>7</v>
      </c>
      <c r="W449">
        <v>968.38817900000004</v>
      </c>
      <c r="X449">
        <v>324.02796699999999</v>
      </c>
      <c r="Y449" t="s">
        <v>8</v>
      </c>
      <c r="Z449">
        <v>1257.214336</v>
      </c>
      <c r="AA449">
        <v>15807.49901</v>
      </c>
      <c r="AB449" t="s">
        <v>9</v>
      </c>
      <c r="AC449">
        <v>30439.345781</v>
      </c>
      <c r="AD449">
        <v>355527.42998700001</v>
      </c>
      <c r="AE449" t="s">
        <v>10</v>
      </c>
      <c r="AF449">
        <v>5.6335999999999997E-2</v>
      </c>
      <c r="AG449">
        <v>4.3000000000000002E-5</v>
      </c>
      <c r="AH449" t="s">
        <v>11</v>
      </c>
      <c r="AI449">
        <v>0.93754800000000005</v>
      </c>
      <c r="AJ449">
        <v>8.5000000000000006E-5</v>
      </c>
      <c r="AK449" t="s">
        <v>12</v>
      </c>
      <c r="AL449">
        <v>35.08</v>
      </c>
      <c r="AM449">
        <v>7911.2736000000004</v>
      </c>
    </row>
    <row r="450" spans="1:39" x14ac:dyDescent="0.25">
      <c r="A450" t="s">
        <v>131</v>
      </c>
      <c r="B450">
        <v>9</v>
      </c>
      <c r="C450">
        <v>1350</v>
      </c>
      <c r="D450" t="s">
        <v>1</v>
      </c>
      <c r="E450">
        <v>0</v>
      </c>
      <c r="F450">
        <v>0</v>
      </c>
      <c r="G450" t="s">
        <v>2</v>
      </c>
      <c r="H450">
        <v>41802.032343999999</v>
      </c>
      <c r="I450">
        <v>745170.56807699997</v>
      </c>
      <c r="J450" t="s">
        <v>3</v>
      </c>
      <c r="K450">
        <v>41765.225702999996</v>
      </c>
      <c r="L450">
        <v>744208.753577</v>
      </c>
      <c r="M450" t="s">
        <v>4</v>
      </c>
      <c r="N450">
        <v>1488.5884349999999</v>
      </c>
      <c r="O450">
        <v>771.30329500000005</v>
      </c>
      <c r="P450" t="s">
        <v>5</v>
      </c>
      <c r="Q450">
        <v>5050.7069629999996</v>
      </c>
      <c r="R450">
        <v>35551.586890999999</v>
      </c>
      <c r="S450" t="s">
        <v>6</v>
      </c>
      <c r="T450">
        <v>1074.149214</v>
      </c>
      <c r="U450">
        <v>425.58376700000002</v>
      </c>
      <c r="V450" t="s">
        <v>7</v>
      </c>
      <c r="W450">
        <v>1088.4522440000001</v>
      </c>
      <c r="X450">
        <v>389.479286</v>
      </c>
      <c r="Y450" t="s">
        <v>8</v>
      </c>
      <c r="Z450">
        <v>1417.4052810000001</v>
      </c>
      <c r="AA450">
        <v>18186.996436000001</v>
      </c>
      <c r="AB450" t="s">
        <v>9</v>
      </c>
      <c r="AC450">
        <v>34249.486719</v>
      </c>
      <c r="AD450">
        <v>433415.21582300001</v>
      </c>
      <c r="AE450" t="s">
        <v>10</v>
      </c>
      <c r="AF450">
        <v>5.5218000000000003E-2</v>
      </c>
      <c r="AG450">
        <v>2.5999999999999998E-5</v>
      </c>
      <c r="AH450" t="s">
        <v>11</v>
      </c>
      <c r="AI450">
        <v>0.94017499999999998</v>
      </c>
      <c r="AJ450">
        <v>1.08E-4</v>
      </c>
      <c r="AK450" t="s">
        <v>12</v>
      </c>
      <c r="AL450">
        <v>53.48</v>
      </c>
      <c r="AM450">
        <v>14904.6896</v>
      </c>
    </row>
    <row r="451" spans="1:39" x14ac:dyDescent="0.25">
      <c r="A451" t="s">
        <v>131</v>
      </c>
      <c r="B451">
        <v>10</v>
      </c>
      <c r="C451">
        <v>1500</v>
      </c>
      <c r="D451" t="s">
        <v>1</v>
      </c>
      <c r="E451">
        <v>0</v>
      </c>
      <c r="F451">
        <v>0</v>
      </c>
      <c r="G451" t="s">
        <v>2</v>
      </c>
      <c r="H451">
        <v>46444.172500000001</v>
      </c>
      <c r="I451">
        <v>914809.84848499997</v>
      </c>
      <c r="J451" t="s">
        <v>3</v>
      </c>
      <c r="K451">
        <v>46403.294374999998</v>
      </c>
      <c r="L451">
        <v>913575.79495200003</v>
      </c>
      <c r="M451" t="s">
        <v>4</v>
      </c>
      <c r="N451">
        <v>1654.3259989999999</v>
      </c>
      <c r="O451">
        <v>1024.147639</v>
      </c>
      <c r="P451" t="s">
        <v>5</v>
      </c>
      <c r="Q451">
        <v>5610.6026069999998</v>
      </c>
      <c r="R451">
        <v>43451.028326</v>
      </c>
      <c r="S451" t="s">
        <v>6</v>
      </c>
      <c r="T451">
        <v>1192.578784</v>
      </c>
      <c r="U451">
        <v>507.01278200000002</v>
      </c>
      <c r="V451" t="s">
        <v>7</v>
      </c>
      <c r="W451">
        <v>1207.6347900000001</v>
      </c>
      <c r="X451">
        <v>480.92477100000002</v>
      </c>
      <c r="Y451" t="s">
        <v>8</v>
      </c>
      <c r="Z451">
        <v>1572.8330490000001</v>
      </c>
      <c r="AA451">
        <v>22182.582847000001</v>
      </c>
      <c r="AB451" t="s">
        <v>9</v>
      </c>
      <c r="AC451">
        <v>38054.319531000001</v>
      </c>
      <c r="AD451">
        <v>536320.408589</v>
      </c>
      <c r="AE451" t="s">
        <v>10</v>
      </c>
      <c r="AF451">
        <v>5.5218000000000003E-2</v>
      </c>
      <c r="AG451">
        <v>2.5999999999999998E-5</v>
      </c>
      <c r="AH451" t="s">
        <v>11</v>
      </c>
      <c r="AI451">
        <v>0.94066700000000003</v>
      </c>
      <c r="AJ451">
        <v>1.2E-4</v>
      </c>
      <c r="AK451" t="s">
        <v>12</v>
      </c>
      <c r="AL451">
        <v>78.84</v>
      </c>
      <c r="AM451">
        <v>21614.574400000001</v>
      </c>
    </row>
    <row r="452" spans="1:39" x14ac:dyDescent="0.25">
      <c r="A452" t="s">
        <v>131</v>
      </c>
      <c r="B452">
        <v>11</v>
      </c>
      <c r="C452">
        <v>1650</v>
      </c>
      <c r="D452" t="s">
        <v>1</v>
      </c>
      <c r="E452">
        <v>0</v>
      </c>
      <c r="F452">
        <v>0</v>
      </c>
      <c r="G452" t="s">
        <v>2</v>
      </c>
      <c r="H452">
        <v>51085.749452999997</v>
      </c>
      <c r="I452">
        <v>1143762.0346830001</v>
      </c>
      <c r="J452" t="s">
        <v>3</v>
      </c>
      <c r="K452">
        <v>51040.796875</v>
      </c>
      <c r="L452">
        <v>1142228.392038</v>
      </c>
      <c r="M452" t="s">
        <v>4</v>
      </c>
      <c r="N452">
        <v>1819.1400590000001</v>
      </c>
      <c r="O452">
        <v>1270.6628069999999</v>
      </c>
      <c r="P452" t="s">
        <v>5</v>
      </c>
      <c r="Q452">
        <v>6173.86834</v>
      </c>
      <c r="R452">
        <v>54027.528228000003</v>
      </c>
      <c r="S452" t="s">
        <v>6</v>
      </c>
      <c r="T452">
        <v>1311.306055</v>
      </c>
      <c r="U452">
        <v>612.73977600000001</v>
      </c>
      <c r="V452" t="s">
        <v>7</v>
      </c>
      <c r="W452">
        <v>1327.4215799999999</v>
      </c>
      <c r="X452">
        <v>682.57277699999997</v>
      </c>
      <c r="Y452" t="s">
        <v>8</v>
      </c>
      <c r="Z452">
        <v>1732.3416850000001</v>
      </c>
      <c r="AA452">
        <v>27291.179182</v>
      </c>
      <c r="AB452" t="s">
        <v>9</v>
      </c>
      <c r="AC452">
        <v>41855.273983999999</v>
      </c>
      <c r="AD452">
        <v>678678.18992799998</v>
      </c>
      <c r="AE452" t="s">
        <v>10</v>
      </c>
      <c r="AF452">
        <v>5.5170999999999998E-2</v>
      </c>
      <c r="AG452">
        <v>2.5000000000000001E-5</v>
      </c>
      <c r="AH452" t="s">
        <v>11</v>
      </c>
      <c r="AI452">
        <v>0.94115099999999996</v>
      </c>
      <c r="AJ452">
        <v>1.2E-4</v>
      </c>
      <c r="AK452" t="s">
        <v>12</v>
      </c>
      <c r="AL452">
        <v>84.92</v>
      </c>
      <c r="AM452">
        <v>22276.4336</v>
      </c>
    </row>
    <row r="453" spans="1:39" x14ac:dyDescent="0.25">
      <c r="A453" t="s">
        <v>131</v>
      </c>
      <c r="B453">
        <v>12</v>
      </c>
      <c r="C453">
        <v>1800</v>
      </c>
      <c r="D453" t="s">
        <v>1</v>
      </c>
      <c r="E453">
        <v>0</v>
      </c>
      <c r="F453">
        <v>0</v>
      </c>
      <c r="G453" t="s">
        <v>2</v>
      </c>
      <c r="H453">
        <v>55766.878046999998</v>
      </c>
      <c r="I453">
        <v>1440056.0981310001</v>
      </c>
      <c r="J453" t="s">
        <v>3</v>
      </c>
      <c r="K453">
        <v>55717.824453000001</v>
      </c>
      <c r="L453">
        <v>1438066.4085659999</v>
      </c>
      <c r="M453" t="s">
        <v>4</v>
      </c>
      <c r="N453">
        <v>1985.2350779999999</v>
      </c>
      <c r="O453">
        <v>1583.3801390000001</v>
      </c>
      <c r="P453" t="s">
        <v>5</v>
      </c>
      <c r="Q453">
        <v>6743.0342680000003</v>
      </c>
      <c r="R453">
        <v>66113.489274000007</v>
      </c>
      <c r="S453" t="s">
        <v>6</v>
      </c>
      <c r="T453">
        <v>1431.5589749999999</v>
      </c>
      <c r="U453">
        <v>783.19413899999995</v>
      </c>
      <c r="V453" t="s">
        <v>7</v>
      </c>
      <c r="W453">
        <v>1448.2498459999999</v>
      </c>
      <c r="X453">
        <v>811.41181600000004</v>
      </c>
      <c r="Y453" t="s">
        <v>8</v>
      </c>
      <c r="Z453">
        <v>1892.682712</v>
      </c>
      <c r="AA453">
        <v>32201.982883000001</v>
      </c>
      <c r="AB453" t="s">
        <v>9</v>
      </c>
      <c r="AC453">
        <v>45687.423750000002</v>
      </c>
      <c r="AD453">
        <v>853959.57614100003</v>
      </c>
      <c r="AE453" t="s">
        <v>10</v>
      </c>
      <c r="AF453">
        <v>5.4427000000000003E-2</v>
      </c>
      <c r="AG453">
        <v>1.7E-5</v>
      </c>
      <c r="AH453" t="s">
        <v>11</v>
      </c>
      <c r="AI453">
        <v>0.94257599999999997</v>
      </c>
      <c r="AJ453">
        <v>1.2300000000000001E-4</v>
      </c>
      <c r="AK453" t="s">
        <v>12</v>
      </c>
      <c r="AL453">
        <v>90.9</v>
      </c>
      <c r="AM453">
        <v>23013.05</v>
      </c>
    </row>
    <row r="454" spans="1:39" x14ac:dyDescent="0.25">
      <c r="A454" t="s">
        <v>131</v>
      </c>
      <c r="B454">
        <v>13</v>
      </c>
      <c r="C454">
        <v>1950</v>
      </c>
      <c r="D454" t="s">
        <v>1</v>
      </c>
      <c r="E454">
        <v>0</v>
      </c>
      <c r="F454">
        <v>0</v>
      </c>
      <c r="G454" t="s">
        <v>2</v>
      </c>
      <c r="H454">
        <v>60397.513203000002</v>
      </c>
      <c r="I454">
        <v>1684671.1764460001</v>
      </c>
      <c r="J454" t="s">
        <v>3</v>
      </c>
      <c r="K454">
        <v>60344.113046999999</v>
      </c>
      <c r="L454">
        <v>1679331.212019</v>
      </c>
      <c r="M454" t="s">
        <v>4</v>
      </c>
      <c r="N454">
        <v>2150.5214310000001</v>
      </c>
      <c r="O454">
        <v>2034.081821</v>
      </c>
      <c r="P454" t="s">
        <v>5</v>
      </c>
      <c r="Q454">
        <v>7300.9942190000002</v>
      </c>
      <c r="R454">
        <v>77613.238727999997</v>
      </c>
      <c r="S454" t="s">
        <v>6</v>
      </c>
      <c r="T454">
        <v>1549.9787650000001</v>
      </c>
      <c r="U454">
        <v>898.47182099999998</v>
      </c>
      <c r="V454" t="s">
        <v>7</v>
      </c>
      <c r="W454">
        <v>1567.5346480000001</v>
      </c>
      <c r="X454">
        <v>966.26950099999999</v>
      </c>
      <c r="Y454" t="s">
        <v>8</v>
      </c>
      <c r="Z454">
        <v>2047.3225</v>
      </c>
      <c r="AA454">
        <v>38372.930119999997</v>
      </c>
      <c r="AB454" t="s">
        <v>9</v>
      </c>
      <c r="AC454">
        <v>49482.988671999999</v>
      </c>
      <c r="AD454">
        <v>993859.86527299997</v>
      </c>
      <c r="AE454" t="s">
        <v>10</v>
      </c>
      <c r="AF454">
        <v>5.4309999999999997E-2</v>
      </c>
      <c r="AG454">
        <v>1.5999999999999999E-5</v>
      </c>
      <c r="AH454" t="s">
        <v>11</v>
      </c>
      <c r="AI454">
        <v>0.94282600000000005</v>
      </c>
      <c r="AJ454">
        <v>1.21E-4</v>
      </c>
      <c r="AK454" t="s">
        <v>12</v>
      </c>
      <c r="AL454">
        <v>109.58</v>
      </c>
      <c r="AM454">
        <v>32697.083600000002</v>
      </c>
    </row>
    <row r="455" spans="1:39" x14ac:dyDescent="0.25">
      <c r="A455" t="s">
        <v>131</v>
      </c>
      <c r="B455">
        <v>14</v>
      </c>
      <c r="C455">
        <v>2100</v>
      </c>
      <c r="D455" t="s">
        <v>1</v>
      </c>
      <c r="E455">
        <v>0</v>
      </c>
      <c r="F455">
        <v>0</v>
      </c>
      <c r="G455" t="s">
        <v>2</v>
      </c>
      <c r="H455">
        <v>65051.489608999997</v>
      </c>
      <c r="I455">
        <v>1936619.1617429999</v>
      </c>
      <c r="J455" t="s">
        <v>3</v>
      </c>
      <c r="K455">
        <v>64994.008593999999</v>
      </c>
      <c r="L455">
        <v>1930591.190564</v>
      </c>
      <c r="M455" t="s">
        <v>4</v>
      </c>
      <c r="N455">
        <v>2315.9438230000001</v>
      </c>
      <c r="O455">
        <v>2263.06853</v>
      </c>
      <c r="P455" t="s">
        <v>5</v>
      </c>
      <c r="Q455">
        <v>7868.4276559999998</v>
      </c>
      <c r="R455">
        <v>86598.746958999996</v>
      </c>
      <c r="S455" t="s">
        <v>6</v>
      </c>
      <c r="T455">
        <v>1668.947754</v>
      </c>
      <c r="U455">
        <v>1041.595002</v>
      </c>
      <c r="V455" t="s">
        <v>7</v>
      </c>
      <c r="W455">
        <v>1686.943401</v>
      </c>
      <c r="X455">
        <v>1093.9185789999999</v>
      </c>
      <c r="Y455" t="s">
        <v>8</v>
      </c>
      <c r="Z455">
        <v>2210.7839789999998</v>
      </c>
      <c r="AA455">
        <v>42075.747568999999</v>
      </c>
      <c r="AB455" t="s">
        <v>9</v>
      </c>
      <c r="AC455">
        <v>53291.245469000001</v>
      </c>
      <c r="AD455">
        <v>1150745.314574</v>
      </c>
      <c r="AE455" t="s">
        <v>10</v>
      </c>
      <c r="AF455">
        <v>5.4294000000000002E-2</v>
      </c>
      <c r="AG455">
        <v>1.5999999999999999E-5</v>
      </c>
      <c r="AH455" t="s">
        <v>11</v>
      </c>
      <c r="AI455">
        <v>0.94374899999999995</v>
      </c>
      <c r="AJ455">
        <v>1.2E-4</v>
      </c>
      <c r="AK455" t="s">
        <v>12</v>
      </c>
      <c r="AL455">
        <v>119.08</v>
      </c>
      <c r="AM455">
        <v>31984.2336</v>
      </c>
    </row>
    <row r="456" spans="1:39" x14ac:dyDescent="0.25">
      <c r="A456" t="s">
        <v>131</v>
      </c>
      <c r="B456">
        <v>15</v>
      </c>
      <c r="C456">
        <v>2250</v>
      </c>
      <c r="D456" t="s">
        <v>1</v>
      </c>
      <c r="E456">
        <v>0</v>
      </c>
      <c r="F456">
        <v>0</v>
      </c>
      <c r="G456" t="s">
        <v>2</v>
      </c>
      <c r="H456">
        <v>69709.443593999997</v>
      </c>
      <c r="I456">
        <v>2261842.7754899999</v>
      </c>
      <c r="J456" t="s">
        <v>3</v>
      </c>
      <c r="K456">
        <v>69647.865781</v>
      </c>
      <c r="L456">
        <v>2255126.31715</v>
      </c>
      <c r="M456" t="s">
        <v>4</v>
      </c>
      <c r="N456">
        <v>2481.433955</v>
      </c>
      <c r="O456">
        <v>2517.5086150000002</v>
      </c>
      <c r="P456" t="s">
        <v>5</v>
      </c>
      <c r="Q456">
        <v>8431.1536520000009</v>
      </c>
      <c r="R456">
        <v>99725.794922999994</v>
      </c>
      <c r="S456" t="s">
        <v>6</v>
      </c>
      <c r="T456">
        <v>1788.7243800000001</v>
      </c>
      <c r="U456">
        <v>1236.342318</v>
      </c>
      <c r="V456" t="s">
        <v>7</v>
      </c>
      <c r="W456">
        <v>1807.020908</v>
      </c>
      <c r="X456">
        <v>1307.4207429999999</v>
      </c>
      <c r="Y456" t="s">
        <v>8</v>
      </c>
      <c r="Z456">
        <v>2367.7993019999999</v>
      </c>
      <c r="AA456">
        <v>48654.936900000001</v>
      </c>
      <c r="AB456" t="s">
        <v>9</v>
      </c>
      <c r="AC456">
        <v>57107.353594</v>
      </c>
      <c r="AD456">
        <v>1355447.0739209999</v>
      </c>
      <c r="AE456" t="s">
        <v>10</v>
      </c>
      <c r="AF456">
        <v>5.4281999999999997E-2</v>
      </c>
      <c r="AG456">
        <v>1.5999999999999999E-5</v>
      </c>
      <c r="AH456" t="s">
        <v>11</v>
      </c>
      <c r="AI456">
        <v>0.94423800000000002</v>
      </c>
      <c r="AJ456">
        <v>1.2E-4</v>
      </c>
      <c r="AK456" t="s">
        <v>12</v>
      </c>
      <c r="AL456">
        <v>174.08</v>
      </c>
      <c r="AM456">
        <v>48991.793599999997</v>
      </c>
    </row>
    <row r="457" spans="1:39" x14ac:dyDescent="0.25">
      <c r="A457" t="s">
        <v>131</v>
      </c>
      <c r="B457">
        <v>16</v>
      </c>
      <c r="C457">
        <v>2400</v>
      </c>
      <c r="D457" t="s">
        <v>1</v>
      </c>
      <c r="E457">
        <v>0</v>
      </c>
      <c r="F457">
        <v>0</v>
      </c>
      <c r="G457" t="s">
        <v>2</v>
      </c>
      <c r="H457">
        <v>74378.992813000004</v>
      </c>
      <c r="I457">
        <v>2600921.4084350001</v>
      </c>
      <c r="J457" t="s">
        <v>3</v>
      </c>
      <c r="K457">
        <v>74313.317343999996</v>
      </c>
      <c r="L457">
        <v>2593281.4453110001</v>
      </c>
      <c r="M457" t="s">
        <v>4</v>
      </c>
      <c r="N457">
        <v>2647.6043070000001</v>
      </c>
      <c r="O457">
        <v>2971.4567950000001</v>
      </c>
      <c r="P457" t="s">
        <v>5</v>
      </c>
      <c r="Q457">
        <v>8996.3250979999993</v>
      </c>
      <c r="R457">
        <v>116127.227094</v>
      </c>
      <c r="S457" t="s">
        <v>6</v>
      </c>
      <c r="T457">
        <v>1908.571956</v>
      </c>
      <c r="U457">
        <v>1438.353509</v>
      </c>
      <c r="V457" t="s">
        <v>7</v>
      </c>
      <c r="W457">
        <v>1928.4262430000001</v>
      </c>
      <c r="X457">
        <v>1543.122071</v>
      </c>
      <c r="Y457" t="s">
        <v>8</v>
      </c>
      <c r="Z457">
        <v>2531.9265230000001</v>
      </c>
      <c r="AA457">
        <v>55929.170704999997</v>
      </c>
      <c r="AB457" t="s">
        <v>9</v>
      </c>
      <c r="AC457">
        <v>60927.825234000004</v>
      </c>
      <c r="AD457">
        <v>1547385.9277319999</v>
      </c>
      <c r="AE457" t="s">
        <v>10</v>
      </c>
      <c r="AF457">
        <v>5.4065000000000002E-2</v>
      </c>
      <c r="AG457">
        <v>1.4E-5</v>
      </c>
      <c r="AH457" t="s">
        <v>11</v>
      </c>
      <c r="AI457">
        <v>0.94466899999999998</v>
      </c>
      <c r="AJ457">
        <v>1.21E-4</v>
      </c>
      <c r="AK457" t="s">
        <v>12</v>
      </c>
      <c r="AL457">
        <v>198.36</v>
      </c>
      <c r="AM457">
        <v>49999.390399999997</v>
      </c>
    </row>
    <row r="458" spans="1:39" x14ac:dyDescent="0.25">
      <c r="A458" t="s">
        <v>131</v>
      </c>
      <c r="B458">
        <v>17</v>
      </c>
      <c r="C458">
        <v>2550</v>
      </c>
      <c r="D458" t="s">
        <v>1</v>
      </c>
      <c r="E458">
        <v>0</v>
      </c>
      <c r="F458">
        <v>0</v>
      </c>
      <c r="G458" t="s">
        <v>2</v>
      </c>
      <c r="H458">
        <v>79020.761719000002</v>
      </c>
      <c r="I458">
        <v>2877050.3629820002</v>
      </c>
      <c r="J458" t="s">
        <v>3</v>
      </c>
      <c r="K458">
        <v>78951.021093999996</v>
      </c>
      <c r="L458">
        <v>2868935.25655</v>
      </c>
      <c r="M458" t="s">
        <v>4</v>
      </c>
      <c r="N458">
        <v>2812.2229980000002</v>
      </c>
      <c r="O458">
        <v>3235.624155</v>
      </c>
      <c r="P458" t="s">
        <v>5</v>
      </c>
      <c r="Q458">
        <v>9561.4303519999994</v>
      </c>
      <c r="R458">
        <v>129015.515679</v>
      </c>
      <c r="S458" t="s">
        <v>6</v>
      </c>
      <c r="T458">
        <v>2027.465005</v>
      </c>
      <c r="U458">
        <v>1560.658815</v>
      </c>
      <c r="V458" t="s">
        <v>7</v>
      </c>
      <c r="W458">
        <v>2047.709885</v>
      </c>
      <c r="X458">
        <v>1744.280027</v>
      </c>
      <c r="Y458" t="s">
        <v>8</v>
      </c>
      <c r="Z458">
        <v>2699.6834960000001</v>
      </c>
      <c r="AA458">
        <v>63522.160061000002</v>
      </c>
      <c r="AB458" t="s">
        <v>9</v>
      </c>
      <c r="AC458">
        <v>64718.501327999998</v>
      </c>
      <c r="AD458">
        <v>1689302.0401240001</v>
      </c>
      <c r="AE458" t="s">
        <v>10</v>
      </c>
      <c r="AF458">
        <v>5.3592000000000001E-2</v>
      </c>
      <c r="AG458">
        <v>1.8E-5</v>
      </c>
      <c r="AH458" t="s">
        <v>11</v>
      </c>
      <c r="AI458">
        <v>0.94555599999999995</v>
      </c>
      <c r="AJ458">
        <v>1.17E-4</v>
      </c>
      <c r="AK458" t="s">
        <v>12</v>
      </c>
      <c r="AL458">
        <v>228.92</v>
      </c>
      <c r="AM458">
        <v>48659.033600000002</v>
      </c>
    </row>
    <row r="459" spans="1:39" x14ac:dyDescent="0.25">
      <c r="A459" t="s">
        <v>131</v>
      </c>
      <c r="B459">
        <v>18</v>
      </c>
      <c r="C459">
        <v>2700</v>
      </c>
      <c r="D459" t="s">
        <v>1</v>
      </c>
      <c r="E459">
        <v>0</v>
      </c>
      <c r="F459">
        <v>0</v>
      </c>
      <c r="G459" t="s">
        <v>2</v>
      </c>
      <c r="H459">
        <v>83655.284218999994</v>
      </c>
      <c r="I459">
        <v>3145722.9960779999</v>
      </c>
      <c r="J459" t="s">
        <v>3</v>
      </c>
      <c r="K459">
        <v>83581.467812999996</v>
      </c>
      <c r="L459">
        <v>3137000.0433629998</v>
      </c>
      <c r="M459" t="s">
        <v>4</v>
      </c>
      <c r="N459">
        <v>2977.2838040000001</v>
      </c>
      <c r="O459">
        <v>3639.4210360000002</v>
      </c>
      <c r="P459" t="s">
        <v>5</v>
      </c>
      <c r="Q459">
        <v>10116.904395</v>
      </c>
      <c r="R459">
        <v>143448.246877</v>
      </c>
      <c r="S459" t="s">
        <v>6</v>
      </c>
      <c r="T459">
        <v>2144.5685210000001</v>
      </c>
      <c r="U459">
        <v>1674.9326229999999</v>
      </c>
      <c r="V459" t="s">
        <v>7</v>
      </c>
      <c r="W459">
        <v>2169.5856739999999</v>
      </c>
      <c r="X459">
        <v>1865.687099</v>
      </c>
      <c r="Y459" t="s">
        <v>8</v>
      </c>
      <c r="Z459">
        <v>2856.8450290000001</v>
      </c>
      <c r="AA459">
        <v>71909.910923000003</v>
      </c>
      <c r="AB459" t="s">
        <v>9</v>
      </c>
      <c r="AC459">
        <v>68445.223280999999</v>
      </c>
      <c r="AD459">
        <v>1765652.446428</v>
      </c>
      <c r="AE459" t="s">
        <v>10</v>
      </c>
      <c r="AF459">
        <v>5.3558000000000001E-2</v>
      </c>
      <c r="AG459">
        <v>1.8E-5</v>
      </c>
      <c r="AH459" t="s">
        <v>11</v>
      </c>
      <c r="AI459">
        <v>0.94570100000000001</v>
      </c>
      <c r="AJ459">
        <v>1.18E-4</v>
      </c>
      <c r="AK459" t="s">
        <v>12</v>
      </c>
      <c r="AL459">
        <v>249.7</v>
      </c>
      <c r="AM459">
        <v>54021.49</v>
      </c>
    </row>
    <row r="460" spans="1:39" x14ac:dyDescent="0.25">
      <c r="A460" t="s">
        <v>131</v>
      </c>
      <c r="B460">
        <v>19</v>
      </c>
      <c r="C460">
        <v>2850</v>
      </c>
      <c r="D460" t="s">
        <v>1</v>
      </c>
      <c r="E460">
        <v>0</v>
      </c>
      <c r="F460">
        <v>0</v>
      </c>
      <c r="G460" t="s">
        <v>2</v>
      </c>
      <c r="H460">
        <v>88301.574374999997</v>
      </c>
      <c r="I460">
        <v>3498348.0007529999</v>
      </c>
      <c r="J460" t="s">
        <v>3</v>
      </c>
      <c r="K460">
        <v>88223.691562000007</v>
      </c>
      <c r="L460">
        <v>3488876.168724</v>
      </c>
      <c r="M460" t="s">
        <v>4</v>
      </c>
      <c r="N460">
        <v>3142.744248</v>
      </c>
      <c r="O460">
        <v>4048.467294</v>
      </c>
      <c r="P460" t="s">
        <v>5</v>
      </c>
      <c r="Q460">
        <v>10683.606543</v>
      </c>
      <c r="R460">
        <v>166235.21594600001</v>
      </c>
      <c r="S460" t="s">
        <v>6</v>
      </c>
      <c r="T460">
        <v>2261.1339160000002</v>
      </c>
      <c r="U460">
        <v>1922.10706</v>
      </c>
      <c r="V460" t="s">
        <v>7</v>
      </c>
      <c r="W460">
        <v>2290.7301320000001</v>
      </c>
      <c r="X460">
        <v>2136.2200480000001</v>
      </c>
      <c r="Y460" t="s">
        <v>8</v>
      </c>
      <c r="Z460">
        <v>3026.1569340000001</v>
      </c>
      <c r="AA460">
        <v>83656.498040999999</v>
      </c>
      <c r="AB460" t="s">
        <v>9</v>
      </c>
      <c r="AC460">
        <v>72140.600781000001</v>
      </c>
      <c r="AD460">
        <v>1917850.486793</v>
      </c>
      <c r="AE460" t="s">
        <v>10</v>
      </c>
      <c r="AF460">
        <v>5.3526999999999998E-2</v>
      </c>
      <c r="AG460">
        <v>1.8E-5</v>
      </c>
      <c r="AH460" t="s">
        <v>11</v>
      </c>
      <c r="AI460">
        <v>0.94665100000000002</v>
      </c>
      <c r="AJ460">
        <v>1.13E-4</v>
      </c>
      <c r="AK460" t="s">
        <v>12</v>
      </c>
      <c r="AL460">
        <v>274.94</v>
      </c>
      <c r="AM460">
        <v>54114.536399999997</v>
      </c>
    </row>
    <row r="461" spans="1:39" x14ac:dyDescent="0.25">
      <c r="A461" t="s">
        <v>131</v>
      </c>
      <c r="B461">
        <v>20</v>
      </c>
      <c r="C461">
        <v>3000</v>
      </c>
      <c r="D461" t="s">
        <v>1</v>
      </c>
      <c r="E461">
        <v>0</v>
      </c>
      <c r="F461">
        <v>0</v>
      </c>
      <c r="G461" t="s">
        <v>2</v>
      </c>
      <c r="H461">
        <v>92936.554688000004</v>
      </c>
      <c r="I461">
        <v>3835073.560488</v>
      </c>
      <c r="J461" t="s">
        <v>3</v>
      </c>
      <c r="K461">
        <v>92854.501875000002</v>
      </c>
      <c r="L461">
        <v>3825148.337231</v>
      </c>
      <c r="M461" t="s">
        <v>4</v>
      </c>
      <c r="N461">
        <v>3307.1167919999998</v>
      </c>
      <c r="O461">
        <v>4284.6098410000004</v>
      </c>
      <c r="P461" t="s">
        <v>5</v>
      </c>
      <c r="Q461">
        <v>11238.878984000001</v>
      </c>
      <c r="R461">
        <v>183642.123422</v>
      </c>
      <c r="S461" t="s">
        <v>6</v>
      </c>
      <c r="T461">
        <v>2377.3060500000001</v>
      </c>
      <c r="U461">
        <v>2050.5741910000002</v>
      </c>
      <c r="V461" t="s">
        <v>7</v>
      </c>
      <c r="W461">
        <v>2412.2665430000002</v>
      </c>
      <c r="X461">
        <v>2285.6532120000002</v>
      </c>
      <c r="Y461" t="s">
        <v>8</v>
      </c>
      <c r="Z461">
        <v>3183.9327440000002</v>
      </c>
      <c r="AA461">
        <v>92806.194818999997</v>
      </c>
      <c r="AB461" t="s">
        <v>9</v>
      </c>
      <c r="AC461">
        <v>75833.247969000004</v>
      </c>
      <c r="AD461">
        <v>2097361.7021209998</v>
      </c>
      <c r="AE461" t="s">
        <v>10</v>
      </c>
      <c r="AF461">
        <v>5.3463999999999998E-2</v>
      </c>
      <c r="AG461">
        <v>1.8E-5</v>
      </c>
      <c r="AH461" t="s">
        <v>11</v>
      </c>
      <c r="AI461">
        <v>0.94728500000000004</v>
      </c>
      <c r="AJ461">
        <v>1.12E-4</v>
      </c>
      <c r="AK461" t="s">
        <v>12</v>
      </c>
      <c r="AL461">
        <v>324.48</v>
      </c>
      <c r="AM461">
        <v>67685.649600000004</v>
      </c>
    </row>
    <row r="462" spans="1:39" x14ac:dyDescent="0.25">
      <c r="A462" t="s">
        <v>132</v>
      </c>
      <c r="B462">
        <v>1</v>
      </c>
      <c r="C462">
        <v>150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300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450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600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750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900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1050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1200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1350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1500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1650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1800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1950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2100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2250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2400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2550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2700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2850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3000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150</v>
      </c>
      <c r="D482" t="s">
        <v>1</v>
      </c>
      <c r="E482">
        <v>0</v>
      </c>
      <c r="F482">
        <v>0</v>
      </c>
      <c r="G482" t="s">
        <v>2</v>
      </c>
      <c r="H482">
        <v>4091.2066359999999</v>
      </c>
      <c r="I482">
        <v>28154.515210000001</v>
      </c>
      <c r="J482" t="s">
        <v>3</v>
      </c>
      <c r="K482">
        <v>4087.155557</v>
      </c>
      <c r="L482">
        <v>28097.283761999999</v>
      </c>
      <c r="M482" t="s">
        <v>4</v>
      </c>
      <c r="N482">
        <v>163.663062</v>
      </c>
      <c r="O482">
        <v>50.699905999999999</v>
      </c>
      <c r="P482" t="s">
        <v>5</v>
      </c>
      <c r="Q482">
        <v>0</v>
      </c>
      <c r="R482">
        <v>0</v>
      </c>
      <c r="S482" t="s">
        <v>6</v>
      </c>
      <c r="T482">
        <v>121.93770600000001</v>
      </c>
      <c r="U482">
        <v>28.181349000000001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7.3454000000000005E-2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0.92862</v>
      </c>
      <c r="AJ482">
        <v>4.5000000000000003E-5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300</v>
      </c>
      <c r="D483" t="s">
        <v>1</v>
      </c>
      <c r="E483">
        <v>0</v>
      </c>
      <c r="F483">
        <v>0</v>
      </c>
      <c r="G483" t="s">
        <v>2</v>
      </c>
      <c r="H483">
        <v>8184.2564359999997</v>
      </c>
      <c r="I483">
        <v>37695.001860999997</v>
      </c>
      <c r="J483" t="s">
        <v>3</v>
      </c>
      <c r="K483">
        <v>8176.1635349999997</v>
      </c>
      <c r="L483">
        <v>37622.034402999998</v>
      </c>
      <c r="M483" t="s">
        <v>4</v>
      </c>
      <c r="N483">
        <v>327.28293000000002</v>
      </c>
      <c r="O483">
        <v>69.611028000000005</v>
      </c>
      <c r="P483" t="s">
        <v>5</v>
      </c>
      <c r="Q483">
        <v>0</v>
      </c>
      <c r="R483">
        <v>0</v>
      </c>
      <c r="S483" t="s">
        <v>6</v>
      </c>
      <c r="T483">
        <v>244.210925</v>
      </c>
      <c r="U483">
        <v>57.367206000000003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6.7275000000000001E-2</v>
      </c>
      <c r="AD483">
        <v>1.6100000000000001E-4</v>
      </c>
      <c r="AE483" t="s">
        <v>10</v>
      </c>
      <c r="AF483">
        <v>0</v>
      </c>
      <c r="AG483">
        <v>0</v>
      </c>
      <c r="AH483" t="s">
        <v>11</v>
      </c>
      <c r="AI483">
        <v>0.93240900000000004</v>
      </c>
      <c r="AJ483">
        <v>2.1999999999999999E-5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450</v>
      </c>
      <c r="D484" t="s">
        <v>1</v>
      </c>
      <c r="E484">
        <v>0</v>
      </c>
      <c r="F484">
        <v>0</v>
      </c>
      <c r="G484" t="s">
        <v>2</v>
      </c>
      <c r="H484">
        <v>12259.804258</v>
      </c>
      <c r="I484">
        <v>76776.305374999996</v>
      </c>
      <c r="J484" t="s">
        <v>3</v>
      </c>
      <c r="K484">
        <v>12247.678574</v>
      </c>
      <c r="L484">
        <v>76625.393882000004</v>
      </c>
      <c r="M484" t="s">
        <v>4</v>
      </c>
      <c r="N484">
        <v>490.275328</v>
      </c>
      <c r="O484">
        <v>138.61311900000001</v>
      </c>
      <c r="P484" t="s">
        <v>5</v>
      </c>
      <c r="Q484">
        <v>0</v>
      </c>
      <c r="R484">
        <v>0</v>
      </c>
      <c r="S484" t="s">
        <v>6</v>
      </c>
      <c r="T484">
        <v>366.315853</v>
      </c>
      <c r="U484">
        <v>89.397932999999995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6.2004999999999998E-2</v>
      </c>
      <c r="AD484">
        <v>1.2899999999999999E-4</v>
      </c>
      <c r="AE484" t="s">
        <v>10</v>
      </c>
      <c r="AF484">
        <v>0</v>
      </c>
      <c r="AG484">
        <v>0</v>
      </c>
      <c r="AH484" t="s">
        <v>11</v>
      </c>
      <c r="AI484">
        <v>0.93302700000000005</v>
      </c>
      <c r="AJ484">
        <v>2.3E-5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600</v>
      </c>
      <c r="D485" t="s">
        <v>1</v>
      </c>
      <c r="E485">
        <v>0</v>
      </c>
      <c r="F485">
        <v>0</v>
      </c>
      <c r="G485" t="s">
        <v>2</v>
      </c>
      <c r="H485">
        <v>16342.908438</v>
      </c>
      <c r="I485">
        <v>104176.51646100001</v>
      </c>
      <c r="J485" t="s">
        <v>3</v>
      </c>
      <c r="K485">
        <v>16326.741367000001</v>
      </c>
      <c r="L485">
        <v>103967.449097</v>
      </c>
      <c r="M485" t="s">
        <v>4</v>
      </c>
      <c r="N485">
        <v>654.14862300000004</v>
      </c>
      <c r="O485">
        <v>200.574299</v>
      </c>
      <c r="P485" t="s">
        <v>5</v>
      </c>
      <c r="Q485">
        <v>0</v>
      </c>
      <c r="R485">
        <v>0</v>
      </c>
      <c r="S485" t="s">
        <v>6</v>
      </c>
      <c r="T485">
        <v>488.09338000000002</v>
      </c>
      <c r="U485">
        <v>131.6079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5.9604999999999998E-2</v>
      </c>
      <c r="AD485">
        <v>1.26E-4</v>
      </c>
      <c r="AE485" t="s">
        <v>10</v>
      </c>
      <c r="AF485">
        <v>0</v>
      </c>
      <c r="AG485">
        <v>0</v>
      </c>
      <c r="AH485" t="s">
        <v>11</v>
      </c>
      <c r="AI485">
        <v>0.93401800000000001</v>
      </c>
      <c r="AJ485">
        <v>4.1999999999999998E-5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750</v>
      </c>
      <c r="D486" t="s">
        <v>1</v>
      </c>
      <c r="E486">
        <v>0</v>
      </c>
      <c r="F486">
        <v>0</v>
      </c>
      <c r="G486" t="s">
        <v>2</v>
      </c>
      <c r="H486">
        <v>20406.586718999999</v>
      </c>
      <c r="I486">
        <v>104802.623441</v>
      </c>
      <c r="J486" t="s">
        <v>3</v>
      </c>
      <c r="K486">
        <v>20386.401991999999</v>
      </c>
      <c r="L486">
        <v>104591.62547499999</v>
      </c>
      <c r="M486" t="s">
        <v>4</v>
      </c>
      <c r="N486">
        <v>816.40154700000005</v>
      </c>
      <c r="O486">
        <v>207.11596800000001</v>
      </c>
      <c r="P486" t="s">
        <v>5</v>
      </c>
      <c r="Q486">
        <v>0</v>
      </c>
      <c r="R486">
        <v>0</v>
      </c>
      <c r="S486" t="s">
        <v>6</v>
      </c>
      <c r="T486">
        <v>609.37113799999997</v>
      </c>
      <c r="U486">
        <v>126.973609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5.8111999999999997E-2</v>
      </c>
      <c r="AD486">
        <v>1.0399999999999999E-4</v>
      </c>
      <c r="AE486" t="s">
        <v>10</v>
      </c>
      <c r="AF486">
        <v>0</v>
      </c>
      <c r="AG486">
        <v>0</v>
      </c>
      <c r="AH486" t="s">
        <v>11</v>
      </c>
      <c r="AI486">
        <v>0.93571199999999999</v>
      </c>
      <c r="AJ486">
        <v>7.2999999999999999E-5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900</v>
      </c>
      <c r="D487" t="s">
        <v>1</v>
      </c>
      <c r="E487">
        <v>0</v>
      </c>
      <c r="F487">
        <v>0</v>
      </c>
      <c r="G487" t="s">
        <v>2</v>
      </c>
      <c r="H487">
        <v>24468.019023000001</v>
      </c>
      <c r="I487">
        <v>140534.10836300001</v>
      </c>
      <c r="J487" t="s">
        <v>3</v>
      </c>
      <c r="K487">
        <v>24443.815781000001</v>
      </c>
      <c r="L487">
        <v>140247.36460500001</v>
      </c>
      <c r="M487" t="s">
        <v>4</v>
      </c>
      <c r="N487">
        <v>978.68254400000001</v>
      </c>
      <c r="O487">
        <v>252.54811699999999</v>
      </c>
      <c r="P487" t="s">
        <v>5</v>
      </c>
      <c r="Q487">
        <v>0</v>
      </c>
      <c r="R487">
        <v>0</v>
      </c>
      <c r="S487" t="s">
        <v>6</v>
      </c>
      <c r="T487">
        <v>730.37377900000001</v>
      </c>
      <c r="U487">
        <v>152.31276500000001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5.7997E-2</v>
      </c>
      <c r="AD487">
        <v>1.0399999999999999E-4</v>
      </c>
      <c r="AE487" t="s">
        <v>10</v>
      </c>
      <c r="AF487">
        <v>0</v>
      </c>
      <c r="AG487">
        <v>0</v>
      </c>
      <c r="AH487" t="s">
        <v>11</v>
      </c>
      <c r="AI487">
        <v>0.93573099999999998</v>
      </c>
      <c r="AJ487">
        <v>7.2000000000000002E-5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1050</v>
      </c>
      <c r="D488" t="s">
        <v>1</v>
      </c>
      <c r="E488">
        <v>0</v>
      </c>
      <c r="F488">
        <v>0</v>
      </c>
      <c r="G488" t="s">
        <v>2</v>
      </c>
      <c r="H488">
        <v>28528.229883</v>
      </c>
      <c r="I488">
        <v>138149.58300399999</v>
      </c>
      <c r="J488" t="s">
        <v>3</v>
      </c>
      <c r="K488">
        <v>28499.896055000001</v>
      </c>
      <c r="L488">
        <v>137989.87775099999</v>
      </c>
      <c r="M488" t="s">
        <v>4</v>
      </c>
      <c r="N488">
        <v>1141.5833419999999</v>
      </c>
      <c r="O488">
        <v>299.47213599999998</v>
      </c>
      <c r="P488" t="s">
        <v>5</v>
      </c>
      <c r="Q488">
        <v>0</v>
      </c>
      <c r="R488">
        <v>0</v>
      </c>
      <c r="S488" t="s">
        <v>6</v>
      </c>
      <c r="T488">
        <v>850.83201299999996</v>
      </c>
      <c r="U488">
        <v>141.82391200000001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5.7997E-2</v>
      </c>
      <c r="AD488">
        <v>1.0399999999999999E-4</v>
      </c>
      <c r="AE488" t="s">
        <v>10</v>
      </c>
      <c r="AF488">
        <v>0</v>
      </c>
      <c r="AG488">
        <v>0</v>
      </c>
      <c r="AH488" t="s">
        <v>11</v>
      </c>
      <c r="AI488">
        <v>0.93573099999999998</v>
      </c>
      <c r="AJ488">
        <v>7.2000000000000002E-5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1200</v>
      </c>
      <c r="D489" t="s">
        <v>1</v>
      </c>
      <c r="E489">
        <v>0</v>
      </c>
      <c r="F489">
        <v>0</v>
      </c>
      <c r="G489" t="s">
        <v>2</v>
      </c>
      <c r="H489">
        <v>32579.917538999998</v>
      </c>
      <c r="I489">
        <v>171397.850642</v>
      </c>
      <c r="J489" t="s">
        <v>3</v>
      </c>
      <c r="K489">
        <v>32547.580781000001</v>
      </c>
      <c r="L489">
        <v>171148.402409</v>
      </c>
      <c r="M489" t="s">
        <v>4</v>
      </c>
      <c r="N489">
        <v>1303.8265670000001</v>
      </c>
      <c r="O489">
        <v>357.96200299999998</v>
      </c>
      <c r="P489" t="s">
        <v>5</v>
      </c>
      <c r="Q489">
        <v>0</v>
      </c>
      <c r="R489">
        <v>0</v>
      </c>
      <c r="S489" t="s">
        <v>6</v>
      </c>
      <c r="T489">
        <v>972.34188099999994</v>
      </c>
      <c r="U489">
        <v>190.47108700000001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5.7997E-2</v>
      </c>
      <c r="AD489">
        <v>1.0399999999999999E-4</v>
      </c>
      <c r="AE489" t="s">
        <v>10</v>
      </c>
      <c r="AF489">
        <v>0</v>
      </c>
      <c r="AG489">
        <v>0</v>
      </c>
      <c r="AH489" t="s">
        <v>11</v>
      </c>
      <c r="AI489">
        <v>0.93573099999999998</v>
      </c>
      <c r="AJ489">
        <v>7.2000000000000002E-5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1350</v>
      </c>
      <c r="D490" t="s">
        <v>1</v>
      </c>
      <c r="E490">
        <v>0</v>
      </c>
      <c r="F490">
        <v>0</v>
      </c>
      <c r="G490" t="s">
        <v>2</v>
      </c>
      <c r="H490">
        <v>36655.412733999998</v>
      </c>
      <c r="I490">
        <v>208806.12669199999</v>
      </c>
      <c r="J490" t="s">
        <v>3</v>
      </c>
      <c r="K490">
        <v>36619.041562999999</v>
      </c>
      <c r="L490">
        <v>208512.75281000001</v>
      </c>
      <c r="M490" t="s">
        <v>4</v>
      </c>
      <c r="N490">
        <v>1467.3045529999999</v>
      </c>
      <c r="O490">
        <v>429.59974999999997</v>
      </c>
      <c r="P490" t="s">
        <v>5</v>
      </c>
      <c r="Q490">
        <v>0</v>
      </c>
      <c r="R490">
        <v>0</v>
      </c>
      <c r="S490" t="s">
        <v>6</v>
      </c>
      <c r="T490">
        <v>1093.600344</v>
      </c>
      <c r="U490">
        <v>256.83481699999999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5.7997E-2</v>
      </c>
      <c r="AD490">
        <v>1.0399999999999999E-4</v>
      </c>
      <c r="AE490" t="s">
        <v>10</v>
      </c>
      <c r="AF490">
        <v>0</v>
      </c>
      <c r="AG490">
        <v>0</v>
      </c>
      <c r="AH490" t="s">
        <v>11</v>
      </c>
      <c r="AI490">
        <v>0.93573099999999998</v>
      </c>
      <c r="AJ490">
        <v>7.2000000000000002E-5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1500</v>
      </c>
      <c r="D491" t="s">
        <v>1</v>
      </c>
      <c r="E491">
        <v>0</v>
      </c>
      <c r="F491">
        <v>0</v>
      </c>
      <c r="G491" t="s">
        <v>2</v>
      </c>
      <c r="H491">
        <v>40729.017109</v>
      </c>
      <c r="I491">
        <v>237999.04767900001</v>
      </c>
      <c r="J491" t="s">
        <v>3</v>
      </c>
      <c r="K491">
        <v>40688.614219000003</v>
      </c>
      <c r="L491">
        <v>237650.394585</v>
      </c>
      <c r="M491" t="s">
        <v>4</v>
      </c>
      <c r="N491">
        <v>1630.91426</v>
      </c>
      <c r="O491">
        <v>470.85422399999999</v>
      </c>
      <c r="P491" t="s">
        <v>5</v>
      </c>
      <c r="Q491">
        <v>0</v>
      </c>
      <c r="R491">
        <v>0</v>
      </c>
      <c r="S491" t="s">
        <v>6</v>
      </c>
      <c r="T491">
        <v>1214.141572</v>
      </c>
      <c r="U491">
        <v>301.98611699999998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5.7997E-2</v>
      </c>
      <c r="AD491">
        <v>1.0399999999999999E-4</v>
      </c>
      <c r="AE491" t="s">
        <v>10</v>
      </c>
      <c r="AF491">
        <v>0</v>
      </c>
      <c r="AG491">
        <v>0</v>
      </c>
      <c r="AH491" t="s">
        <v>11</v>
      </c>
      <c r="AI491">
        <v>0.93573099999999998</v>
      </c>
      <c r="AJ491">
        <v>7.2000000000000002E-5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1650</v>
      </c>
      <c r="D492" t="s">
        <v>1</v>
      </c>
      <c r="E492">
        <v>0</v>
      </c>
      <c r="F492">
        <v>0</v>
      </c>
      <c r="G492" t="s">
        <v>2</v>
      </c>
      <c r="H492">
        <v>44830.516562999997</v>
      </c>
      <c r="I492">
        <v>293063.110422</v>
      </c>
      <c r="J492" t="s">
        <v>3</v>
      </c>
      <c r="K492">
        <v>44786.061172000002</v>
      </c>
      <c r="L492">
        <v>292586.800965</v>
      </c>
      <c r="M492" t="s">
        <v>4</v>
      </c>
      <c r="N492">
        <v>1795.5033149999999</v>
      </c>
      <c r="O492">
        <v>534.40914099999998</v>
      </c>
      <c r="P492" t="s">
        <v>5</v>
      </c>
      <c r="Q492">
        <v>0</v>
      </c>
      <c r="R492">
        <v>0</v>
      </c>
      <c r="S492" t="s">
        <v>6</v>
      </c>
      <c r="T492">
        <v>1336.2075560000001</v>
      </c>
      <c r="U492">
        <v>383.83305100000001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5.7997E-2</v>
      </c>
      <c r="AD492">
        <v>1.0399999999999999E-4</v>
      </c>
      <c r="AE492" t="s">
        <v>10</v>
      </c>
      <c r="AF492">
        <v>0</v>
      </c>
      <c r="AG492">
        <v>0</v>
      </c>
      <c r="AH492" t="s">
        <v>11</v>
      </c>
      <c r="AI492">
        <v>0.93573099999999998</v>
      </c>
      <c r="AJ492">
        <v>7.2000000000000002E-5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1800</v>
      </c>
      <c r="D493" t="s">
        <v>1</v>
      </c>
      <c r="E493">
        <v>0</v>
      </c>
      <c r="F493">
        <v>0</v>
      </c>
      <c r="G493" t="s">
        <v>2</v>
      </c>
      <c r="H493">
        <v>48929.822734000001</v>
      </c>
      <c r="I493">
        <v>333697.62387200003</v>
      </c>
      <c r="J493" t="s">
        <v>3</v>
      </c>
      <c r="K493">
        <v>48881.315625000003</v>
      </c>
      <c r="L493">
        <v>333191.028162</v>
      </c>
      <c r="M493" t="s">
        <v>4</v>
      </c>
      <c r="N493">
        <v>1960.50667</v>
      </c>
      <c r="O493">
        <v>617.76908100000003</v>
      </c>
      <c r="P493" t="s">
        <v>5</v>
      </c>
      <c r="Q493">
        <v>0</v>
      </c>
      <c r="R493">
        <v>0</v>
      </c>
      <c r="S493" t="s">
        <v>6</v>
      </c>
      <c r="T493">
        <v>1458.185686</v>
      </c>
      <c r="U493">
        <v>419.36745400000001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5.7997E-2</v>
      </c>
      <c r="AD493">
        <v>1.0399999999999999E-4</v>
      </c>
      <c r="AE493" t="s">
        <v>10</v>
      </c>
      <c r="AF493">
        <v>0</v>
      </c>
      <c r="AG493">
        <v>0</v>
      </c>
      <c r="AH493" t="s">
        <v>11</v>
      </c>
      <c r="AI493">
        <v>0.93573099999999998</v>
      </c>
      <c r="AJ493">
        <v>7.2000000000000002E-5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1950</v>
      </c>
      <c r="D494" t="s">
        <v>1</v>
      </c>
      <c r="E494">
        <v>0</v>
      </c>
      <c r="F494">
        <v>0</v>
      </c>
      <c r="G494" t="s">
        <v>2</v>
      </c>
      <c r="H494">
        <v>52985.189062999998</v>
      </c>
      <c r="I494">
        <v>371152.52482699999</v>
      </c>
      <c r="J494" t="s">
        <v>3</v>
      </c>
      <c r="K494">
        <v>52932.41375</v>
      </c>
      <c r="L494">
        <v>370508.33598700003</v>
      </c>
      <c r="M494" t="s">
        <v>4</v>
      </c>
      <c r="N494">
        <v>2123.0710640000002</v>
      </c>
      <c r="O494">
        <v>653.94319199999995</v>
      </c>
      <c r="P494" t="s">
        <v>5</v>
      </c>
      <c r="Q494">
        <v>0</v>
      </c>
      <c r="R494">
        <v>0</v>
      </c>
      <c r="S494" t="s">
        <v>6</v>
      </c>
      <c r="T494">
        <v>1578.7920610000001</v>
      </c>
      <c r="U494">
        <v>463.02025800000001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5.7997E-2</v>
      </c>
      <c r="AD494">
        <v>1.0399999999999999E-4</v>
      </c>
      <c r="AE494" t="s">
        <v>10</v>
      </c>
      <c r="AF494">
        <v>0</v>
      </c>
      <c r="AG494">
        <v>0</v>
      </c>
      <c r="AH494" t="s">
        <v>11</v>
      </c>
      <c r="AI494">
        <v>0.93573099999999998</v>
      </c>
      <c r="AJ494">
        <v>7.2000000000000002E-5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2100</v>
      </c>
      <c r="D495" t="s">
        <v>1</v>
      </c>
      <c r="E495">
        <v>0</v>
      </c>
      <c r="F495">
        <v>0</v>
      </c>
      <c r="G495" t="s">
        <v>2</v>
      </c>
      <c r="H495">
        <v>57067.508984</v>
      </c>
      <c r="I495">
        <v>408696.64222400001</v>
      </c>
      <c r="J495" t="s">
        <v>3</v>
      </c>
      <c r="K495">
        <v>57010.69</v>
      </c>
      <c r="L495">
        <v>408022.91738300002</v>
      </c>
      <c r="M495" t="s">
        <v>4</v>
      </c>
      <c r="N495">
        <v>2286.1249899999998</v>
      </c>
      <c r="O495">
        <v>720.34816699999999</v>
      </c>
      <c r="P495" t="s">
        <v>5</v>
      </c>
      <c r="Q495">
        <v>0</v>
      </c>
      <c r="R495">
        <v>0</v>
      </c>
      <c r="S495" t="s">
        <v>6</v>
      </c>
      <c r="T495">
        <v>1700.82572</v>
      </c>
      <c r="U495">
        <v>525.358249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5.7997E-2</v>
      </c>
      <c r="AD495">
        <v>1.0399999999999999E-4</v>
      </c>
      <c r="AE495" t="s">
        <v>10</v>
      </c>
      <c r="AF495">
        <v>0</v>
      </c>
      <c r="AG495">
        <v>0</v>
      </c>
      <c r="AH495" t="s">
        <v>11</v>
      </c>
      <c r="AI495">
        <v>0.93573099999999998</v>
      </c>
      <c r="AJ495">
        <v>7.2000000000000002E-5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2250</v>
      </c>
      <c r="D496" t="s">
        <v>1</v>
      </c>
      <c r="E496">
        <v>0</v>
      </c>
      <c r="F496">
        <v>0</v>
      </c>
      <c r="G496" t="s">
        <v>2</v>
      </c>
      <c r="H496">
        <v>61120.609062000003</v>
      </c>
      <c r="I496">
        <v>459775.98739199998</v>
      </c>
      <c r="J496" t="s">
        <v>3</v>
      </c>
      <c r="K496">
        <v>61059.786562000001</v>
      </c>
      <c r="L496">
        <v>458895.49098800001</v>
      </c>
      <c r="M496" t="s">
        <v>4</v>
      </c>
      <c r="N496">
        <v>2448.1858739999998</v>
      </c>
      <c r="O496">
        <v>807.81281200000001</v>
      </c>
      <c r="P496" t="s">
        <v>5</v>
      </c>
      <c r="Q496">
        <v>0</v>
      </c>
      <c r="R496">
        <v>0</v>
      </c>
      <c r="S496" t="s">
        <v>6</v>
      </c>
      <c r="T496">
        <v>1821.305955</v>
      </c>
      <c r="U496">
        <v>577.64729599999998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5.7997E-2</v>
      </c>
      <c r="AD496">
        <v>1.0399999999999999E-4</v>
      </c>
      <c r="AE496" t="s">
        <v>10</v>
      </c>
      <c r="AF496">
        <v>0</v>
      </c>
      <c r="AG496">
        <v>0</v>
      </c>
      <c r="AH496" t="s">
        <v>11</v>
      </c>
      <c r="AI496">
        <v>0.93573099999999998</v>
      </c>
      <c r="AJ496">
        <v>7.2000000000000002E-5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2400</v>
      </c>
      <c r="D497" t="s">
        <v>1</v>
      </c>
      <c r="E497">
        <v>0</v>
      </c>
      <c r="F497">
        <v>0</v>
      </c>
      <c r="G497" t="s">
        <v>2</v>
      </c>
      <c r="H497">
        <v>65190.616797000002</v>
      </c>
      <c r="I497">
        <v>512005.510954</v>
      </c>
      <c r="J497" t="s">
        <v>3</v>
      </c>
      <c r="K497">
        <v>65125.726406000002</v>
      </c>
      <c r="L497">
        <v>511040.94557400001</v>
      </c>
      <c r="M497" t="s">
        <v>4</v>
      </c>
      <c r="N497">
        <v>2611.0964789999998</v>
      </c>
      <c r="O497">
        <v>870.986358</v>
      </c>
      <c r="P497" t="s">
        <v>5</v>
      </c>
      <c r="Q497">
        <v>0</v>
      </c>
      <c r="R497">
        <v>0</v>
      </c>
      <c r="S497" t="s">
        <v>6</v>
      </c>
      <c r="T497">
        <v>1942.343813</v>
      </c>
      <c r="U497">
        <v>664.47989700000005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5.7997E-2</v>
      </c>
      <c r="AD497">
        <v>1.0399999999999999E-4</v>
      </c>
      <c r="AE497" t="s">
        <v>10</v>
      </c>
      <c r="AF497">
        <v>0</v>
      </c>
      <c r="AG497">
        <v>0</v>
      </c>
      <c r="AH497" t="s">
        <v>11</v>
      </c>
      <c r="AI497">
        <v>0.93573099999999998</v>
      </c>
      <c r="AJ497">
        <v>7.2000000000000002E-5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2550</v>
      </c>
      <c r="D498" t="s">
        <v>1</v>
      </c>
      <c r="E498">
        <v>0</v>
      </c>
      <c r="F498">
        <v>0</v>
      </c>
      <c r="G498" t="s">
        <v>2</v>
      </c>
      <c r="H498">
        <v>69265.637344000002</v>
      </c>
      <c r="I498">
        <v>553850.595371</v>
      </c>
      <c r="J498" t="s">
        <v>3</v>
      </c>
      <c r="K498">
        <v>69196.723280999999</v>
      </c>
      <c r="L498">
        <v>552726.05614799995</v>
      </c>
      <c r="M498" t="s">
        <v>4</v>
      </c>
      <c r="N498">
        <v>2774.6048930000002</v>
      </c>
      <c r="O498">
        <v>983.01867100000004</v>
      </c>
      <c r="P498" t="s">
        <v>5</v>
      </c>
      <c r="Q498">
        <v>0</v>
      </c>
      <c r="R498">
        <v>0</v>
      </c>
      <c r="S498" t="s">
        <v>6</v>
      </c>
      <c r="T498">
        <v>2063.429153</v>
      </c>
      <c r="U498">
        <v>751.65924399999994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5.7997E-2</v>
      </c>
      <c r="AD498">
        <v>1.0399999999999999E-4</v>
      </c>
      <c r="AE498" t="s">
        <v>10</v>
      </c>
      <c r="AF498">
        <v>0</v>
      </c>
      <c r="AG498">
        <v>0</v>
      </c>
      <c r="AH498" t="s">
        <v>11</v>
      </c>
      <c r="AI498">
        <v>0.93573099999999998</v>
      </c>
      <c r="AJ498">
        <v>7.2000000000000002E-5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2700</v>
      </c>
      <c r="D499" t="s">
        <v>1</v>
      </c>
      <c r="E499">
        <v>0</v>
      </c>
      <c r="F499">
        <v>0</v>
      </c>
      <c r="G499" t="s">
        <v>2</v>
      </c>
      <c r="H499">
        <v>73333.391094000006</v>
      </c>
      <c r="I499">
        <v>599056.65141699999</v>
      </c>
      <c r="J499" t="s">
        <v>3</v>
      </c>
      <c r="K499">
        <v>73260.441093999994</v>
      </c>
      <c r="L499">
        <v>597662.433877</v>
      </c>
      <c r="M499" t="s">
        <v>4</v>
      </c>
      <c r="N499">
        <v>2937.2504690000001</v>
      </c>
      <c r="O499">
        <v>1063.3048920000001</v>
      </c>
      <c r="P499" t="s">
        <v>5</v>
      </c>
      <c r="Q499">
        <v>0</v>
      </c>
      <c r="R499">
        <v>0</v>
      </c>
      <c r="S499" t="s">
        <v>6</v>
      </c>
      <c r="T499">
        <v>2184.3162790000001</v>
      </c>
      <c r="U499">
        <v>780.57000600000003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5.7997E-2</v>
      </c>
      <c r="AD499">
        <v>1.0399999999999999E-4</v>
      </c>
      <c r="AE499" t="s">
        <v>10</v>
      </c>
      <c r="AF499">
        <v>0</v>
      </c>
      <c r="AG499">
        <v>0</v>
      </c>
      <c r="AH499" t="s">
        <v>11</v>
      </c>
      <c r="AI499">
        <v>0.93573099999999998</v>
      </c>
      <c r="AJ499">
        <v>7.2000000000000002E-5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2850</v>
      </c>
      <c r="D500" t="s">
        <v>1</v>
      </c>
      <c r="E500">
        <v>0</v>
      </c>
      <c r="F500">
        <v>0</v>
      </c>
      <c r="G500" t="s">
        <v>2</v>
      </c>
      <c r="H500">
        <v>77431.051875000005</v>
      </c>
      <c r="I500">
        <v>625772.84800600004</v>
      </c>
      <c r="J500" t="s">
        <v>3</v>
      </c>
      <c r="K500">
        <v>77354.048125000001</v>
      </c>
      <c r="L500">
        <v>624231.86193899997</v>
      </c>
      <c r="M500" t="s">
        <v>4</v>
      </c>
      <c r="N500">
        <v>3101.353564</v>
      </c>
      <c r="O500">
        <v>1154.5005080000001</v>
      </c>
      <c r="P500" t="s">
        <v>5</v>
      </c>
      <c r="Q500">
        <v>0</v>
      </c>
      <c r="R500">
        <v>0</v>
      </c>
      <c r="S500" t="s">
        <v>6</v>
      </c>
      <c r="T500">
        <v>2306.347788</v>
      </c>
      <c r="U500">
        <v>773.75110400000005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5.7997E-2</v>
      </c>
      <c r="AD500">
        <v>1.0399999999999999E-4</v>
      </c>
      <c r="AE500" t="s">
        <v>10</v>
      </c>
      <c r="AF500">
        <v>0</v>
      </c>
      <c r="AG500">
        <v>0</v>
      </c>
      <c r="AH500" t="s">
        <v>11</v>
      </c>
      <c r="AI500">
        <v>0.93573099999999998</v>
      </c>
      <c r="AJ500">
        <v>7.2000000000000002E-5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3000</v>
      </c>
      <c r="D501" t="s">
        <v>1</v>
      </c>
      <c r="E501">
        <v>0</v>
      </c>
      <c r="F501">
        <v>0</v>
      </c>
      <c r="G501" t="s">
        <v>2</v>
      </c>
      <c r="H501">
        <v>81488.562030999994</v>
      </c>
      <c r="I501">
        <v>660447.685497</v>
      </c>
      <c r="J501" t="s">
        <v>3</v>
      </c>
      <c r="K501">
        <v>81407.547500000001</v>
      </c>
      <c r="L501">
        <v>658713.61022200005</v>
      </c>
      <c r="M501" t="s">
        <v>4</v>
      </c>
      <c r="N501">
        <v>3264.0997069999999</v>
      </c>
      <c r="O501">
        <v>1187.8580320000001</v>
      </c>
      <c r="P501" t="s">
        <v>5</v>
      </c>
      <c r="Q501">
        <v>0</v>
      </c>
      <c r="R501">
        <v>0</v>
      </c>
      <c r="S501" t="s">
        <v>6</v>
      </c>
      <c r="T501">
        <v>2427.2397270000001</v>
      </c>
      <c r="U501">
        <v>893.90199099999995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5.7997E-2</v>
      </c>
      <c r="AD501">
        <v>1.0399999999999999E-4</v>
      </c>
      <c r="AE501" t="s">
        <v>10</v>
      </c>
      <c r="AF501">
        <v>0</v>
      </c>
      <c r="AG501">
        <v>0</v>
      </c>
      <c r="AH501" t="s">
        <v>11</v>
      </c>
      <c r="AI501">
        <v>0.93573099999999998</v>
      </c>
      <c r="AJ501">
        <v>7.2000000000000002E-5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159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4705.87</v>
      </c>
      <c r="C2">
        <v>3090.6</v>
      </c>
      <c r="D2">
        <v>2963</v>
      </c>
      <c r="E2">
        <v>2938.33</v>
      </c>
      <c r="F2">
        <v>921.27300000000002</v>
      </c>
      <c r="G2">
        <v>0</v>
      </c>
      <c r="H2">
        <v>921.27300000000002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4501.41</v>
      </c>
      <c r="C3">
        <v>3077.2</v>
      </c>
      <c r="D3">
        <v>2951.29</v>
      </c>
      <c r="E3">
        <v>2926.85</v>
      </c>
      <c r="F3">
        <v>914.61900000000003</v>
      </c>
      <c r="G3">
        <v>0</v>
      </c>
      <c r="H3" s="11">
        <v>914.61900000000003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3092.88</v>
      </c>
      <c r="C4">
        <v>3089.04</v>
      </c>
      <c r="D4">
        <v>2952.63</v>
      </c>
      <c r="E4">
        <v>2927.35</v>
      </c>
      <c r="F4">
        <v>914.88900000000001</v>
      </c>
      <c r="G4">
        <v>0</v>
      </c>
      <c r="H4">
        <v>914.88900000000001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3079.56</v>
      </c>
      <c r="C5">
        <v>3077.57</v>
      </c>
      <c r="D5">
        <v>2952.15</v>
      </c>
      <c r="E5">
        <v>2927.72</v>
      </c>
      <c r="F5">
        <v>915.48400000000004</v>
      </c>
      <c r="G5">
        <v>0</v>
      </c>
      <c r="H5">
        <v>915.48400000000004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3877.42</v>
      </c>
      <c r="C6">
        <v>3076.53</v>
      </c>
      <c r="D6">
        <v>2950.47</v>
      </c>
      <c r="E6">
        <v>2926.03</v>
      </c>
      <c r="F6">
        <v>914.23400000000004</v>
      </c>
      <c r="G6">
        <v>0</v>
      </c>
      <c r="H6">
        <v>914.23400000000004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3091.54</v>
      </c>
      <c r="C7">
        <v>3087.51</v>
      </c>
      <c r="D7">
        <v>2951.07</v>
      </c>
      <c r="E7">
        <v>2925.95</v>
      </c>
      <c r="F7">
        <v>915.21299999999997</v>
      </c>
      <c r="G7">
        <v>0</v>
      </c>
      <c r="H7">
        <v>915.21299999999997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3076.56</v>
      </c>
      <c r="C8">
        <v>3074.64</v>
      </c>
      <c r="D8">
        <v>2949.68</v>
      </c>
      <c r="E8">
        <v>2925.22</v>
      </c>
      <c r="F8">
        <v>914.471</v>
      </c>
      <c r="G8">
        <v>0</v>
      </c>
      <c r="H8">
        <v>914.471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3789.68</v>
      </c>
      <c r="C9">
        <v>3077.01</v>
      </c>
      <c r="D9">
        <v>2950.84</v>
      </c>
      <c r="E9">
        <v>2926.41</v>
      </c>
      <c r="F9">
        <v>915.63099999999997</v>
      </c>
      <c r="G9">
        <v>0</v>
      </c>
      <c r="H9">
        <v>915.63099999999997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3082.2</v>
      </c>
      <c r="C10">
        <v>3078.3</v>
      </c>
      <c r="D10">
        <v>2949.43</v>
      </c>
      <c r="E10">
        <v>2924.82</v>
      </c>
      <c r="F10">
        <v>914.29899999999998</v>
      </c>
      <c r="G10">
        <v>0</v>
      </c>
      <c r="H10">
        <v>914.29899999999998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3078.85</v>
      </c>
      <c r="C11">
        <v>3076.88</v>
      </c>
      <c r="D11">
        <v>2951.38</v>
      </c>
      <c r="E11">
        <v>2926.97</v>
      </c>
      <c r="F11">
        <v>915.10799999999995</v>
      </c>
      <c r="G11">
        <v>0</v>
      </c>
      <c r="H11" s="11">
        <v>915.10799999999995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3860.47</v>
      </c>
      <c r="C12">
        <v>3076.79</v>
      </c>
      <c r="D12">
        <v>2950.48</v>
      </c>
      <c r="E12">
        <v>2926.06</v>
      </c>
      <c r="F12">
        <v>914.654</v>
      </c>
      <c r="G12">
        <v>0</v>
      </c>
      <c r="H12" s="11">
        <v>914.654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3091.82</v>
      </c>
      <c r="C13">
        <v>3088.09</v>
      </c>
      <c r="D13">
        <v>2951.04</v>
      </c>
      <c r="E13">
        <v>2925.79</v>
      </c>
      <c r="F13">
        <v>915.18700000000001</v>
      </c>
      <c r="G13">
        <v>0</v>
      </c>
      <c r="H13" s="11">
        <v>915.18700000000001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3078.87</v>
      </c>
      <c r="C14">
        <v>3076.99</v>
      </c>
      <c r="D14">
        <v>2951.92</v>
      </c>
      <c r="E14">
        <v>2927.52</v>
      </c>
      <c r="F14">
        <v>915.22199999999998</v>
      </c>
      <c r="G14">
        <v>0</v>
      </c>
      <c r="H14">
        <v>915.22199999999998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3799.84</v>
      </c>
      <c r="C15">
        <v>3082.12</v>
      </c>
      <c r="D15">
        <v>2955.2</v>
      </c>
      <c r="E15">
        <v>2930.72</v>
      </c>
      <c r="F15">
        <v>917.16</v>
      </c>
      <c r="G15">
        <v>0</v>
      </c>
      <c r="H15">
        <v>917.16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3092.76</v>
      </c>
      <c r="C16">
        <v>3089.08</v>
      </c>
      <c r="D16">
        <v>2952.88</v>
      </c>
      <c r="E16">
        <v>2927.6</v>
      </c>
      <c r="F16">
        <v>915.62699999999995</v>
      </c>
      <c r="G16">
        <v>0</v>
      </c>
      <c r="H16">
        <v>915.62699999999995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3078.62</v>
      </c>
      <c r="C17">
        <v>3076.63</v>
      </c>
      <c r="D17">
        <v>2950.32</v>
      </c>
      <c r="E17">
        <v>2925.91</v>
      </c>
      <c r="F17">
        <v>915.21400000000006</v>
      </c>
      <c r="G17">
        <v>0</v>
      </c>
      <c r="H17" s="11">
        <v>915.21400000000006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3856.59</v>
      </c>
      <c r="C18">
        <v>3076.42</v>
      </c>
      <c r="D18">
        <v>2950.07</v>
      </c>
      <c r="E18">
        <v>2925.65</v>
      </c>
      <c r="F18">
        <v>914.27</v>
      </c>
      <c r="G18">
        <v>0</v>
      </c>
      <c r="H18">
        <v>914.27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3090.8</v>
      </c>
      <c r="C19">
        <v>3087.05</v>
      </c>
      <c r="D19">
        <v>2951.01</v>
      </c>
      <c r="E19">
        <v>2925.83</v>
      </c>
      <c r="F19">
        <v>915.23599999999999</v>
      </c>
      <c r="G19">
        <v>0</v>
      </c>
      <c r="H19">
        <v>915.23599999999999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3076.34</v>
      </c>
      <c r="C20">
        <v>3074.45</v>
      </c>
      <c r="D20">
        <v>2949.58</v>
      </c>
      <c r="E20">
        <v>2925.13</v>
      </c>
      <c r="F20">
        <v>914.60299999999995</v>
      </c>
      <c r="G20">
        <v>0</v>
      </c>
      <c r="H20">
        <v>914.60299999999995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3776.22</v>
      </c>
      <c r="C21">
        <v>3076.29</v>
      </c>
      <c r="D21">
        <v>2949.92</v>
      </c>
      <c r="E21">
        <v>2925.54</v>
      </c>
      <c r="F21">
        <v>915.14099999999996</v>
      </c>
      <c r="G21">
        <v>0</v>
      </c>
      <c r="H21">
        <v>915.14099999999996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3088.6</v>
      </c>
      <c r="C22">
        <v>3085.15</v>
      </c>
      <c r="D22">
        <v>2949.26</v>
      </c>
      <c r="E22">
        <v>2924.09</v>
      </c>
      <c r="F22">
        <v>914.15700000000004</v>
      </c>
      <c r="G22">
        <v>0</v>
      </c>
      <c r="H22">
        <v>914.15700000000004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3076.77</v>
      </c>
      <c r="C23">
        <v>3074.89</v>
      </c>
      <c r="D23">
        <v>2950.18</v>
      </c>
      <c r="E23">
        <v>2925.77</v>
      </c>
      <c r="F23">
        <v>915.15300000000002</v>
      </c>
      <c r="G23">
        <v>0</v>
      </c>
      <c r="H23">
        <v>915.15300000000002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3859.23</v>
      </c>
      <c r="C24">
        <v>3076.74</v>
      </c>
      <c r="D24">
        <v>2950.49</v>
      </c>
      <c r="E24">
        <v>2926.07</v>
      </c>
      <c r="F24">
        <v>914.83299999999997</v>
      </c>
      <c r="G24">
        <v>0</v>
      </c>
      <c r="H24">
        <v>914.83299999999997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3092.98</v>
      </c>
      <c r="C25">
        <v>3089.21</v>
      </c>
      <c r="D25">
        <v>2951.44</v>
      </c>
      <c r="E25">
        <v>2926.18</v>
      </c>
      <c r="F25">
        <v>914.54700000000003</v>
      </c>
      <c r="G25">
        <v>0</v>
      </c>
      <c r="H25">
        <v>914.54700000000003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3077.88</v>
      </c>
      <c r="C26">
        <v>3075.9</v>
      </c>
      <c r="D26">
        <v>2950.98</v>
      </c>
      <c r="E26">
        <v>2926.54</v>
      </c>
      <c r="F26">
        <v>914.33</v>
      </c>
      <c r="G26">
        <v>0</v>
      </c>
      <c r="H26">
        <v>914.33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3823.04</v>
      </c>
      <c r="C27">
        <v>3075.93</v>
      </c>
      <c r="D27">
        <v>2949.68</v>
      </c>
      <c r="E27">
        <v>2925.28</v>
      </c>
      <c r="F27">
        <v>915.09</v>
      </c>
      <c r="G27">
        <v>0</v>
      </c>
      <c r="H27">
        <v>915.09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3089.52</v>
      </c>
      <c r="C28">
        <v>3085.54</v>
      </c>
      <c r="D28">
        <v>2950.76</v>
      </c>
      <c r="E28">
        <v>2925.57</v>
      </c>
      <c r="F28">
        <v>914.24400000000003</v>
      </c>
      <c r="G28">
        <v>0</v>
      </c>
      <c r="H28">
        <v>914.24400000000003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3076.98</v>
      </c>
      <c r="C29">
        <v>3075.07</v>
      </c>
      <c r="D29">
        <v>2950.16</v>
      </c>
      <c r="E29">
        <v>2925.69</v>
      </c>
      <c r="F29">
        <v>915.08500000000004</v>
      </c>
      <c r="G29">
        <v>0</v>
      </c>
      <c r="H29">
        <v>915.08500000000004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3816.58</v>
      </c>
      <c r="C30">
        <v>3075.14</v>
      </c>
      <c r="D30">
        <v>2948.64</v>
      </c>
      <c r="E30">
        <v>2924.24</v>
      </c>
      <c r="F30">
        <v>914.08500000000004</v>
      </c>
      <c r="G30">
        <v>0</v>
      </c>
      <c r="H30">
        <v>914.08500000000004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3092.71</v>
      </c>
      <c r="C31">
        <v>3088.91</v>
      </c>
      <c r="D31">
        <v>2951.1</v>
      </c>
      <c r="E31">
        <v>2925.9</v>
      </c>
      <c r="F31">
        <v>915.29</v>
      </c>
      <c r="G31">
        <v>0</v>
      </c>
      <c r="H31">
        <v>915.29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3076.86</v>
      </c>
      <c r="C32">
        <v>3074.94</v>
      </c>
      <c r="D32">
        <v>2949.82</v>
      </c>
      <c r="E32">
        <v>2925.41</v>
      </c>
      <c r="F32">
        <v>914.649</v>
      </c>
      <c r="G32">
        <v>0</v>
      </c>
      <c r="H32">
        <v>914.649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3879.07</v>
      </c>
      <c r="C33">
        <v>3076.87</v>
      </c>
      <c r="D33">
        <v>2950.56</v>
      </c>
      <c r="E33">
        <v>2926.12</v>
      </c>
      <c r="F33">
        <v>915.06200000000001</v>
      </c>
      <c r="G33">
        <v>0</v>
      </c>
      <c r="H33">
        <v>915.06200000000001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3090.09</v>
      </c>
      <c r="C34">
        <v>3086.39</v>
      </c>
      <c r="D34">
        <v>2950.9</v>
      </c>
      <c r="E34">
        <v>2925.63</v>
      </c>
      <c r="F34">
        <v>914.53599999999994</v>
      </c>
      <c r="G34">
        <v>0</v>
      </c>
      <c r="H34">
        <v>914.53599999999994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3076.93</v>
      </c>
      <c r="C35">
        <v>3075.06</v>
      </c>
      <c r="D35">
        <v>2949.83</v>
      </c>
      <c r="E35">
        <v>2925.41</v>
      </c>
      <c r="F35">
        <v>914.399</v>
      </c>
      <c r="G35">
        <v>0</v>
      </c>
      <c r="H35">
        <v>914.399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3795.81</v>
      </c>
      <c r="C36">
        <v>3076.66</v>
      </c>
      <c r="D36">
        <v>2949.98</v>
      </c>
      <c r="E36">
        <v>2925.56</v>
      </c>
      <c r="F36">
        <v>915.47</v>
      </c>
      <c r="G36">
        <v>0</v>
      </c>
      <c r="H36">
        <v>915.47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3091.02</v>
      </c>
      <c r="C37">
        <v>3087.2</v>
      </c>
      <c r="D37">
        <v>2949.78</v>
      </c>
      <c r="E37">
        <v>2924.56</v>
      </c>
      <c r="F37">
        <v>914.45799999999997</v>
      </c>
      <c r="G37">
        <v>0</v>
      </c>
      <c r="H37">
        <v>914.45799999999997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3078.17</v>
      </c>
      <c r="C38">
        <v>3076.29</v>
      </c>
      <c r="D38">
        <v>2950.83</v>
      </c>
      <c r="E38">
        <v>2926.37</v>
      </c>
      <c r="F38">
        <v>915.39599999999996</v>
      </c>
      <c r="G38">
        <v>0</v>
      </c>
      <c r="H38" s="11">
        <v>915.39599999999996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3859.18</v>
      </c>
      <c r="C39">
        <v>3075.23</v>
      </c>
      <c r="D39">
        <v>2949.44</v>
      </c>
      <c r="E39">
        <v>2924.98</v>
      </c>
      <c r="F39">
        <v>914.34699999999998</v>
      </c>
      <c r="G39">
        <v>0</v>
      </c>
      <c r="H39">
        <v>914.34699999999998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3090.4</v>
      </c>
      <c r="C40">
        <v>3086.66</v>
      </c>
      <c r="D40">
        <v>2950.74</v>
      </c>
      <c r="E40">
        <v>2925.52</v>
      </c>
      <c r="F40">
        <v>915.30499999999995</v>
      </c>
      <c r="G40">
        <v>0</v>
      </c>
      <c r="H40">
        <v>915.30499999999995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3076</v>
      </c>
      <c r="C41">
        <v>3074.02</v>
      </c>
      <c r="D41">
        <v>2948.88</v>
      </c>
      <c r="E41">
        <v>2924.45</v>
      </c>
      <c r="F41">
        <v>914.29399999999998</v>
      </c>
      <c r="G41">
        <v>0</v>
      </c>
      <c r="H41">
        <v>914.29399999999998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3854.04</v>
      </c>
      <c r="C42">
        <v>3076.39</v>
      </c>
      <c r="D42">
        <v>2950.2</v>
      </c>
      <c r="E42">
        <v>2925.77</v>
      </c>
      <c r="F42">
        <v>915.47199999999998</v>
      </c>
      <c r="G42">
        <v>0</v>
      </c>
      <c r="H42" s="11">
        <v>915.47199999999998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3091.22</v>
      </c>
      <c r="C43">
        <v>3087.47</v>
      </c>
      <c r="D43">
        <v>2949.28</v>
      </c>
      <c r="E43">
        <v>2924.06</v>
      </c>
      <c r="F43">
        <v>914.40599999999995</v>
      </c>
      <c r="G43">
        <v>0</v>
      </c>
      <c r="H43">
        <v>914.40599999999995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3077.35</v>
      </c>
      <c r="C44">
        <v>3075.32</v>
      </c>
      <c r="D44">
        <v>2950.27</v>
      </c>
      <c r="E44">
        <v>2925.87</v>
      </c>
      <c r="F44">
        <v>915.12199999999996</v>
      </c>
      <c r="G44">
        <v>0</v>
      </c>
      <c r="H44">
        <v>915.12199999999996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3850.77</v>
      </c>
      <c r="C45">
        <v>3076.67</v>
      </c>
      <c r="D45">
        <v>2950.31</v>
      </c>
      <c r="E45">
        <v>2925.91</v>
      </c>
      <c r="F45">
        <v>914.43100000000004</v>
      </c>
      <c r="G45">
        <v>0</v>
      </c>
      <c r="H45" s="11">
        <v>914.43100000000004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3092.01</v>
      </c>
      <c r="C46">
        <v>3088.39</v>
      </c>
      <c r="D46">
        <v>2951.63</v>
      </c>
      <c r="E46">
        <v>2926.37</v>
      </c>
      <c r="F46">
        <v>914.447</v>
      </c>
      <c r="G46">
        <v>0</v>
      </c>
      <c r="H46" s="11">
        <v>914.447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3078.31</v>
      </c>
      <c r="C47">
        <v>3076.42</v>
      </c>
      <c r="D47">
        <v>2951.47</v>
      </c>
      <c r="E47">
        <v>2927.09</v>
      </c>
      <c r="F47">
        <v>914.56700000000001</v>
      </c>
      <c r="G47">
        <v>0</v>
      </c>
      <c r="H47">
        <v>914.56700000000001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3779.86</v>
      </c>
      <c r="C48">
        <v>3077.08</v>
      </c>
      <c r="D48">
        <v>2950.51</v>
      </c>
      <c r="E48">
        <v>2926.08</v>
      </c>
      <c r="F48">
        <v>914.99</v>
      </c>
      <c r="G48">
        <v>0</v>
      </c>
      <c r="H48" s="11">
        <v>914.99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3089.9</v>
      </c>
      <c r="C49">
        <v>3086.21</v>
      </c>
      <c r="D49">
        <v>2950.52</v>
      </c>
      <c r="E49">
        <v>2925.31</v>
      </c>
      <c r="F49">
        <v>914.18700000000001</v>
      </c>
      <c r="G49">
        <v>0</v>
      </c>
      <c r="H49">
        <v>914.18700000000001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3078.17</v>
      </c>
      <c r="C50">
        <v>3076.32</v>
      </c>
      <c r="D50">
        <v>2951.56</v>
      </c>
      <c r="E50">
        <v>2927.18</v>
      </c>
      <c r="F50">
        <v>915.274</v>
      </c>
      <c r="G50">
        <v>0</v>
      </c>
      <c r="H50">
        <v>915.274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3830.73</v>
      </c>
      <c r="C51">
        <v>3076.48</v>
      </c>
      <c r="D51">
        <v>2950.63</v>
      </c>
      <c r="E51">
        <v>2926.19</v>
      </c>
      <c r="F51">
        <v>914.49800000000005</v>
      </c>
      <c r="G51">
        <v>0</v>
      </c>
      <c r="H51">
        <v>914.49800000000005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3091.67</v>
      </c>
      <c r="C52">
        <v>3088.01</v>
      </c>
      <c r="D52">
        <v>2951.8</v>
      </c>
      <c r="E52">
        <v>2926.56</v>
      </c>
      <c r="F52">
        <v>914.53700000000003</v>
      </c>
      <c r="G52">
        <v>0</v>
      </c>
      <c r="H52">
        <v>914.53700000000003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3078.49</v>
      </c>
      <c r="C53">
        <v>3076.62</v>
      </c>
      <c r="D53">
        <v>2951.85</v>
      </c>
      <c r="E53">
        <v>2927.45</v>
      </c>
      <c r="F53">
        <v>914.80200000000002</v>
      </c>
      <c r="G53">
        <v>0</v>
      </c>
      <c r="H53" s="11">
        <v>914.80200000000002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3852.55</v>
      </c>
      <c r="C54">
        <v>3076.92</v>
      </c>
      <c r="D54">
        <v>2950.94</v>
      </c>
      <c r="E54">
        <v>2926.47</v>
      </c>
      <c r="F54">
        <v>915.024</v>
      </c>
      <c r="G54">
        <v>0</v>
      </c>
      <c r="H54">
        <v>915.024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3091.78</v>
      </c>
      <c r="C55">
        <v>3088.04</v>
      </c>
      <c r="D55">
        <v>2950.76</v>
      </c>
      <c r="E55">
        <v>2925.55</v>
      </c>
      <c r="F55">
        <v>914.44799999999998</v>
      </c>
      <c r="G55">
        <v>0</v>
      </c>
      <c r="H55">
        <v>914.44799999999998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3078.51</v>
      </c>
      <c r="C56">
        <v>3076.61</v>
      </c>
      <c r="D56">
        <v>2951.81</v>
      </c>
      <c r="E56">
        <v>2927.42</v>
      </c>
      <c r="F56">
        <v>915.34</v>
      </c>
      <c r="G56">
        <v>0</v>
      </c>
      <c r="H56">
        <v>915.34</v>
      </c>
      <c r="I56">
        <v>1</v>
      </c>
      <c r="J56">
        <v>1</v>
      </c>
      <c r="K56">
        <v>0</v>
      </c>
      <c r="R56">
        <f>AVERAGE(B7:B56)</f>
        <v>3322.8867999999998</v>
      </c>
      <c r="S56">
        <f>AVERAGE(C7:C56)</f>
        <v>3079.8600000000006</v>
      </c>
      <c r="U56">
        <f>_xlfn.VAR.P(B7:B56)</f>
        <v>121490.66442176208</v>
      </c>
      <c r="V56">
        <f>_xlfn.VAR.P(C7:C56)</f>
        <v>28.698012000000013</v>
      </c>
      <c r="X56">
        <f>1.96*SQRT(U56)/50</f>
        <v>13.663360295954156</v>
      </c>
      <c r="Y56">
        <f>1.96*SQRT(V56)/50</f>
        <v>0.20999645987416077</v>
      </c>
    </row>
    <row r="57" spans="1:25" x14ac:dyDescent="0.25">
      <c r="A57" t="s">
        <v>99</v>
      </c>
      <c r="B57">
        <v>166147.74320600001</v>
      </c>
      <c r="C57" t="s">
        <v>36</v>
      </c>
    </row>
    <row r="58" spans="1:25" x14ac:dyDescent="0.25">
      <c r="A58" t="s">
        <v>35</v>
      </c>
      <c r="B58">
        <v>3804.23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3034.36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3022.13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3916.12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3033.91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3022.64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4002.01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3033.74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3022.56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3898.61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3032.4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3022.79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3967.03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3034.52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3022.22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3971.84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3033.89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3023.8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3891.03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3039.79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3022.16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3958.23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3128.18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3022.66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3793.97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3035.52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3022.9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3987.32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3032.58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3022.46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3933.01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3032.05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3022.72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3943.4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3032.48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3022.9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3963.62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3030.64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3022.97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3926.84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3033.9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3023.78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3995.08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3033.58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3022.08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3930.35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3034.22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3022.93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3934.18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3026.67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3022.54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3955.29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3033.04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3022.16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3932.02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3339.9460000000004</v>
      </c>
      <c r="S112">
        <f>AVERAGE(C63:C112)</f>
        <v>0</v>
      </c>
      <c r="U112">
        <f>_xlfn.VAR.P(B63:B112)</f>
        <v>186600.00583599854</v>
      </c>
      <c r="V112">
        <f>_xlfn.VAR.P(C63:C112)</f>
        <v>0</v>
      </c>
      <c r="X112">
        <f>1.96*SQRT(U112)/50</f>
        <v>16.933311340899298</v>
      </c>
      <c r="Y112">
        <f>1.96*SQRT(V112)/50</f>
        <v>0</v>
      </c>
    </row>
    <row r="113" spans="1:9" x14ac:dyDescent="0.25">
      <c r="A113" t="s">
        <v>35</v>
      </c>
      <c r="B113">
        <v>167000.52855700001</v>
      </c>
      <c r="C113" t="s">
        <v>36</v>
      </c>
    </row>
    <row r="114" spans="1:9" x14ac:dyDescent="0.25">
      <c r="A114" t="s">
        <v>37</v>
      </c>
      <c r="B114">
        <v>70005.600000000006</v>
      </c>
      <c r="C114">
        <v>69012.3</v>
      </c>
      <c r="D114">
        <v>68740.100000000006</v>
      </c>
      <c r="E114">
        <v>68712.5</v>
      </c>
      <c r="F114">
        <v>1038.3499999999999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70031.5</v>
      </c>
      <c r="C115">
        <v>69911.8</v>
      </c>
      <c r="D115">
        <v>69769.600000000006</v>
      </c>
      <c r="E115">
        <v>69741.8</v>
      </c>
      <c r="F115">
        <v>1041.06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69949.7</v>
      </c>
      <c r="C116">
        <v>69476</v>
      </c>
      <c r="D116">
        <v>69333.399999999994</v>
      </c>
      <c r="E116">
        <v>69305.3</v>
      </c>
      <c r="F116">
        <v>1040.44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69970.399999999994</v>
      </c>
      <c r="C117">
        <v>69347.399999999994</v>
      </c>
      <c r="D117">
        <v>69206.100000000006</v>
      </c>
      <c r="E117">
        <v>69178.399999999994</v>
      </c>
      <c r="F117">
        <v>1041.6099999999999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70049</v>
      </c>
      <c r="C118">
        <v>69619.399999999994</v>
      </c>
      <c r="D118">
        <v>69290.100000000006</v>
      </c>
      <c r="E118">
        <v>69262.2</v>
      </c>
      <c r="F118">
        <v>1040.79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69997.7</v>
      </c>
      <c r="C119">
        <v>68895.199999999997</v>
      </c>
      <c r="D119">
        <v>68752.3</v>
      </c>
      <c r="E119">
        <v>68724.3</v>
      </c>
      <c r="F119">
        <v>1040.06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70002.5</v>
      </c>
      <c r="C120">
        <v>68921</v>
      </c>
      <c r="D120">
        <v>68778.8</v>
      </c>
      <c r="E120">
        <v>68750.600000000006</v>
      </c>
      <c r="F120">
        <v>1041.55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69973.5</v>
      </c>
      <c r="C121">
        <v>69839.399999999994</v>
      </c>
      <c r="D121">
        <v>69696.800000000003</v>
      </c>
      <c r="E121">
        <v>69668.899999999994</v>
      </c>
      <c r="F121">
        <v>1040.7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70036.399999999994</v>
      </c>
      <c r="C122">
        <v>68805.899999999994</v>
      </c>
      <c r="D122">
        <v>68663.899999999994</v>
      </c>
      <c r="E122">
        <v>68636.3</v>
      </c>
      <c r="F122">
        <v>1040.93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69379.8</v>
      </c>
      <c r="C123">
        <v>69288.899999999994</v>
      </c>
      <c r="D123">
        <v>69144.2</v>
      </c>
      <c r="E123">
        <v>69116.5</v>
      </c>
      <c r="F123">
        <v>1041.32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70025.600000000006</v>
      </c>
      <c r="C124">
        <v>69274.399999999994</v>
      </c>
      <c r="D124">
        <v>69133.100000000006</v>
      </c>
      <c r="E124">
        <v>69105.5</v>
      </c>
      <c r="F124">
        <v>1040.28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71389.5</v>
      </c>
      <c r="C125">
        <v>71386.600000000006</v>
      </c>
      <c r="D125">
        <v>71243.100000000006</v>
      </c>
      <c r="E125">
        <v>71215</v>
      </c>
      <c r="F125">
        <v>1041.43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72229.899999999994</v>
      </c>
      <c r="C126">
        <v>72228.5</v>
      </c>
      <c r="D126">
        <v>72084</v>
      </c>
      <c r="E126">
        <v>72056.100000000006</v>
      </c>
      <c r="F126">
        <v>1040.5899999999999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70314.399999999994</v>
      </c>
      <c r="C127">
        <v>70313.2</v>
      </c>
      <c r="D127">
        <v>70169.600000000006</v>
      </c>
      <c r="E127">
        <v>70141.8</v>
      </c>
      <c r="F127">
        <v>1040.6199999999999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69620.399999999994</v>
      </c>
      <c r="C128">
        <v>69619.3</v>
      </c>
      <c r="D128">
        <v>69477.3</v>
      </c>
      <c r="E128">
        <v>69449.600000000006</v>
      </c>
      <c r="F128">
        <v>1040.67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71254.3</v>
      </c>
      <c r="C129">
        <v>71253.100000000006</v>
      </c>
      <c r="D129">
        <v>71109.3</v>
      </c>
      <c r="E129">
        <v>71081.399999999994</v>
      </c>
      <c r="F129">
        <v>1040.42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70499.100000000006</v>
      </c>
      <c r="C130">
        <v>70497.899999999994</v>
      </c>
      <c r="D130">
        <v>70355.100000000006</v>
      </c>
      <c r="E130">
        <v>70327.399999999994</v>
      </c>
      <c r="F130">
        <v>1040.54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70475.600000000006</v>
      </c>
      <c r="C131">
        <v>70474.399999999994</v>
      </c>
      <c r="D131">
        <v>70328.2</v>
      </c>
      <c r="E131">
        <v>70300.3</v>
      </c>
      <c r="F131">
        <v>1040.6099999999999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69525.5</v>
      </c>
      <c r="C132">
        <v>69524.3</v>
      </c>
      <c r="D132">
        <v>69382.399999999994</v>
      </c>
      <c r="E132">
        <v>69354.7</v>
      </c>
      <c r="F132">
        <v>1040.3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69085</v>
      </c>
      <c r="C133">
        <v>69083.8</v>
      </c>
      <c r="D133">
        <v>68941.5</v>
      </c>
      <c r="E133">
        <v>68913.899999999994</v>
      </c>
      <c r="F133">
        <v>1040.19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69816.600000000006</v>
      </c>
      <c r="C134">
        <v>69815.399999999994</v>
      </c>
      <c r="D134">
        <v>69672.800000000003</v>
      </c>
      <c r="E134">
        <v>69645.100000000006</v>
      </c>
      <c r="F134">
        <v>1040.1600000000001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69442.5</v>
      </c>
      <c r="C135">
        <v>69441.399999999994</v>
      </c>
      <c r="D135">
        <v>69299.100000000006</v>
      </c>
      <c r="E135">
        <v>69271.3</v>
      </c>
      <c r="F135">
        <v>1040.32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70804.399999999994</v>
      </c>
      <c r="C136">
        <v>70803</v>
      </c>
      <c r="D136">
        <v>70659.199999999997</v>
      </c>
      <c r="E136">
        <v>70631</v>
      </c>
      <c r="F136">
        <v>1040.58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69951.7</v>
      </c>
      <c r="C137">
        <v>69950.100000000006</v>
      </c>
      <c r="D137">
        <v>69807.600000000006</v>
      </c>
      <c r="E137">
        <v>69779.100000000006</v>
      </c>
      <c r="F137">
        <v>1040.33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71493.8</v>
      </c>
      <c r="C138">
        <v>71492.7</v>
      </c>
      <c r="D138">
        <v>71347.8</v>
      </c>
      <c r="E138">
        <v>71319.5</v>
      </c>
      <c r="F138">
        <v>1040.49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70057.3</v>
      </c>
      <c r="C139">
        <v>70056.2</v>
      </c>
      <c r="D139">
        <v>69913.899999999994</v>
      </c>
      <c r="E139">
        <v>69885.899999999994</v>
      </c>
      <c r="F139">
        <v>1041.1099999999999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70859.899999999994</v>
      </c>
      <c r="C140">
        <v>70858.7</v>
      </c>
      <c r="D140">
        <v>70714.899999999994</v>
      </c>
      <c r="E140">
        <v>70686.899999999994</v>
      </c>
      <c r="F140">
        <v>1040.67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69754.100000000006</v>
      </c>
      <c r="C141">
        <v>69753</v>
      </c>
      <c r="D141">
        <v>69610.2</v>
      </c>
      <c r="E141">
        <v>69582.399999999994</v>
      </c>
      <c r="F141">
        <v>1040.6099999999999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70101.3</v>
      </c>
      <c r="C142">
        <v>70100.2</v>
      </c>
      <c r="D142">
        <v>69956.5</v>
      </c>
      <c r="E142">
        <v>69928.399999999994</v>
      </c>
      <c r="F142">
        <v>1039.92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69706.2</v>
      </c>
      <c r="C143">
        <v>69705.100000000006</v>
      </c>
      <c r="D143">
        <v>69563.100000000006</v>
      </c>
      <c r="E143">
        <v>69535.5</v>
      </c>
      <c r="F143">
        <v>1040.26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70698.399999999994</v>
      </c>
      <c r="C144">
        <v>70697.2</v>
      </c>
      <c r="D144">
        <v>70553.2</v>
      </c>
      <c r="E144">
        <v>70525.3</v>
      </c>
      <c r="F144">
        <v>1040.25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70094.399999999994</v>
      </c>
      <c r="C145">
        <v>70093.3</v>
      </c>
      <c r="D145">
        <v>69951.3</v>
      </c>
      <c r="E145">
        <v>69923.5</v>
      </c>
      <c r="F145">
        <v>1040.24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72822.7</v>
      </c>
      <c r="C146">
        <v>72697.2</v>
      </c>
      <c r="D146">
        <v>72551.600000000006</v>
      </c>
      <c r="E146">
        <v>72523.199999999997</v>
      </c>
      <c r="F146">
        <v>1041.01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71077.8</v>
      </c>
      <c r="C147">
        <v>71076.2</v>
      </c>
      <c r="D147">
        <v>70933.2</v>
      </c>
      <c r="E147">
        <v>70905.2</v>
      </c>
      <c r="F147">
        <v>1040.3499999999999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70643.5</v>
      </c>
      <c r="C148">
        <v>70642.3</v>
      </c>
      <c r="D148">
        <v>70498.399999999994</v>
      </c>
      <c r="E148">
        <v>70470.5</v>
      </c>
      <c r="F148">
        <v>1040.4100000000001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69512.800000000003</v>
      </c>
      <c r="C149">
        <v>69511.600000000006</v>
      </c>
      <c r="D149">
        <v>69368.600000000006</v>
      </c>
      <c r="E149">
        <v>69340.7</v>
      </c>
      <c r="F149">
        <v>1040.56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69875.8</v>
      </c>
      <c r="C150">
        <v>69874.600000000006</v>
      </c>
      <c r="D150">
        <v>69731.7</v>
      </c>
      <c r="E150">
        <v>69703.7</v>
      </c>
      <c r="F150">
        <v>1040.17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69688.800000000003</v>
      </c>
      <c r="C151">
        <v>69687.600000000006</v>
      </c>
      <c r="D151">
        <v>69545.399999999994</v>
      </c>
      <c r="E151">
        <v>69517.5</v>
      </c>
      <c r="F151">
        <v>1040.3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70177.899999999994</v>
      </c>
      <c r="C152">
        <v>70144.100000000006</v>
      </c>
      <c r="D152">
        <v>70001.2</v>
      </c>
      <c r="E152">
        <v>69973.100000000006</v>
      </c>
      <c r="F152">
        <v>1040.49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71562.5</v>
      </c>
      <c r="C153">
        <v>71541.3</v>
      </c>
      <c r="D153">
        <v>71396.7</v>
      </c>
      <c r="E153">
        <v>71368.3</v>
      </c>
      <c r="F153">
        <v>1040.46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70044.3</v>
      </c>
      <c r="C154">
        <v>70043.199999999997</v>
      </c>
      <c r="D154">
        <v>69900.7</v>
      </c>
      <c r="E154">
        <v>69872.800000000003</v>
      </c>
      <c r="F154">
        <v>1040.6300000000001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69089.5</v>
      </c>
      <c r="C155">
        <v>68947.100000000006</v>
      </c>
      <c r="D155">
        <v>68807</v>
      </c>
      <c r="E155">
        <v>68779.199999999997</v>
      </c>
      <c r="F155">
        <v>1040.52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72620.800000000003</v>
      </c>
      <c r="C156">
        <v>72619.600000000006</v>
      </c>
      <c r="D156">
        <v>72472.2</v>
      </c>
      <c r="E156">
        <v>72443.399999999994</v>
      </c>
      <c r="F156">
        <v>1040.29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69291.5</v>
      </c>
      <c r="C157">
        <v>69290.3</v>
      </c>
      <c r="D157">
        <v>69148.600000000006</v>
      </c>
      <c r="E157">
        <v>69121</v>
      </c>
      <c r="F157">
        <v>1040.77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69885.100000000006</v>
      </c>
      <c r="C158">
        <v>69884</v>
      </c>
      <c r="D158">
        <v>69740.2</v>
      </c>
      <c r="E158">
        <v>69712.399999999994</v>
      </c>
      <c r="F158">
        <v>1040.17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68964.5</v>
      </c>
      <c r="C159">
        <v>68963.3</v>
      </c>
      <c r="D159">
        <v>68821.399999999994</v>
      </c>
      <c r="E159">
        <v>68793.7</v>
      </c>
      <c r="F159">
        <v>1040.77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69329</v>
      </c>
      <c r="C160">
        <v>69327.8</v>
      </c>
      <c r="D160">
        <v>69186</v>
      </c>
      <c r="E160">
        <v>69158.5</v>
      </c>
      <c r="F160">
        <v>1040.96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69604.5</v>
      </c>
      <c r="C161">
        <v>69587.7</v>
      </c>
      <c r="D161">
        <v>69446.8</v>
      </c>
      <c r="E161">
        <v>69419.100000000006</v>
      </c>
      <c r="F161">
        <v>1040.6500000000001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69414.899999999994</v>
      </c>
      <c r="C162">
        <v>69413.600000000006</v>
      </c>
      <c r="D162">
        <v>69273.100000000006</v>
      </c>
      <c r="E162">
        <v>69245.5</v>
      </c>
      <c r="F162">
        <v>1040.3499999999999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69207.399999999994</v>
      </c>
      <c r="C163">
        <v>68958</v>
      </c>
      <c r="D163">
        <v>68818</v>
      </c>
      <c r="E163">
        <v>68790.3</v>
      </c>
      <c r="F163">
        <v>1040.56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70025.3</v>
      </c>
      <c r="C164">
        <v>69293.5</v>
      </c>
      <c r="D164">
        <v>69153.3</v>
      </c>
      <c r="E164">
        <v>69125.5</v>
      </c>
      <c r="F164">
        <v>1040.54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70056</v>
      </c>
      <c r="C165">
        <v>69058.3</v>
      </c>
      <c r="D165">
        <v>68917.899999999994</v>
      </c>
      <c r="E165">
        <v>68890.100000000006</v>
      </c>
      <c r="F165">
        <v>1041.07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69963.199999999997</v>
      </c>
      <c r="C166">
        <v>69566.5</v>
      </c>
      <c r="D166">
        <v>69426.2</v>
      </c>
      <c r="E166">
        <v>69398.600000000006</v>
      </c>
      <c r="F166">
        <v>1040.93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69956</v>
      </c>
      <c r="C167">
        <v>69873.2</v>
      </c>
      <c r="D167">
        <v>69731</v>
      </c>
      <c r="E167">
        <v>69703.100000000006</v>
      </c>
      <c r="F167">
        <v>1040.3800000000001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70022</v>
      </c>
      <c r="C168">
        <v>69091.7</v>
      </c>
      <c r="D168">
        <v>68951.3</v>
      </c>
      <c r="E168">
        <v>68923.7</v>
      </c>
      <c r="F168">
        <v>1040.74</v>
      </c>
      <c r="G168">
        <v>1</v>
      </c>
      <c r="H168">
        <v>1</v>
      </c>
      <c r="I168">
        <v>0</v>
      </c>
      <c r="R168">
        <f>AVERAGE(B119:B168)</f>
        <v>70188.511999999973</v>
      </c>
      <c r="S168">
        <f>AVERAGE(C119:C168)</f>
        <v>70025.29800000001</v>
      </c>
      <c r="U168">
        <f>_xlfn.VAR.P(B119:B168)</f>
        <v>734541.87985599937</v>
      </c>
      <c r="V168">
        <f>_xlfn.VAR.P(C119:C168)</f>
        <v>906346.26939600031</v>
      </c>
      <c r="X168">
        <f>1.96*SQRT(U168)/50</f>
        <v>33.596524139588055</v>
      </c>
      <c r="Y168">
        <f>1.96*SQRT(V168)/50</f>
        <v>37.319270242123842</v>
      </c>
    </row>
    <row r="169" spans="1:25" x14ac:dyDescent="0.25">
      <c r="A169" t="s">
        <v>37</v>
      </c>
      <c r="B169">
        <v>3509409.4415239999</v>
      </c>
      <c r="C169" t="s">
        <v>36</v>
      </c>
    </row>
    <row r="170" spans="1:25" x14ac:dyDescent="0.25">
      <c r="A170" t="s">
        <v>85</v>
      </c>
      <c r="B170">
        <v>2630.63</v>
      </c>
      <c r="C170">
        <v>2627.84</v>
      </c>
      <c r="D170">
        <v>2501.54</v>
      </c>
      <c r="E170">
        <v>2480.11</v>
      </c>
      <c r="F170">
        <v>524.38699999999994</v>
      </c>
      <c r="G170">
        <v>5.4309900000000001E-2</v>
      </c>
      <c r="H170">
        <v>0.953009</v>
      </c>
      <c r="I170">
        <v>0</v>
      </c>
    </row>
    <row r="171" spans="1:25" x14ac:dyDescent="0.25">
      <c r="A171" t="s">
        <v>85</v>
      </c>
      <c r="B171">
        <v>2595.7600000000002</v>
      </c>
      <c r="C171">
        <v>2593.81</v>
      </c>
      <c r="D171">
        <v>2468.7600000000002</v>
      </c>
      <c r="E171">
        <v>2447.6799999999998</v>
      </c>
      <c r="F171">
        <v>517.57899999999995</v>
      </c>
      <c r="G171">
        <v>5.3921799999999999E-2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2588.9</v>
      </c>
      <c r="C172">
        <v>2586.9499999999998</v>
      </c>
      <c r="D172">
        <v>2461.1999999999998</v>
      </c>
      <c r="E172">
        <v>2440.15</v>
      </c>
      <c r="F172">
        <v>515.72900000000004</v>
      </c>
      <c r="G172">
        <v>5.3913099999999999E-2</v>
      </c>
      <c r="H172">
        <v>0.95850199999999997</v>
      </c>
      <c r="I172">
        <v>0</v>
      </c>
    </row>
    <row r="173" spans="1:25" x14ac:dyDescent="0.25">
      <c r="A173" t="s">
        <v>85</v>
      </c>
      <c r="B173">
        <v>2590.7199999999998</v>
      </c>
      <c r="C173">
        <v>2588.66</v>
      </c>
      <c r="D173">
        <v>2462.39</v>
      </c>
      <c r="E173">
        <v>2441.2800000000002</v>
      </c>
      <c r="F173">
        <v>516.57399999999996</v>
      </c>
      <c r="G173">
        <v>5.4576600000000003E-2</v>
      </c>
      <c r="H173">
        <v>0.93342400000000003</v>
      </c>
      <c r="I173">
        <v>0</v>
      </c>
    </row>
    <row r="174" spans="1:25" x14ac:dyDescent="0.25">
      <c r="A174" t="s">
        <v>85</v>
      </c>
      <c r="B174">
        <v>2590.08</v>
      </c>
      <c r="C174">
        <v>2588.12</v>
      </c>
      <c r="D174">
        <v>2461.1</v>
      </c>
      <c r="E174">
        <v>2440.11</v>
      </c>
      <c r="F174">
        <v>515.68700000000001</v>
      </c>
      <c r="G174">
        <v>5.3987100000000003E-2</v>
      </c>
      <c r="H174">
        <v>0.95860999999999996</v>
      </c>
      <c r="I174">
        <v>0</v>
      </c>
    </row>
    <row r="175" spans="1:25" x14ac:dyDescent="0.25">
      <c r="A175" t="s">
        <v>85</v>
      </c>
      <c r="B175">
        <v>2587.48</v>
      </c>
      <c r="C175">
        <v>2585.56</v>
      </c>
      <c r="D175">
        <v>2461.36</v>
      </c>
      <c r="E175">
        <v>2440.34</v>
      </c>
      <c r="F175">
        <v>515.67100000000005</v>
      </c>
      <c r="G175">
        <v>5.4008899999999999E-2</v>
      </c>
      <c r="H175">
        <v>0.95666600000000002</v>
      </c>
      <c r="I175">
        <v>0</v>
      </c>
    </row>
    <row r="176" spans="1:25" x14ac:dyDescent="0.25">
      <c r="A176" t="s">
        <v>85</v>
      </c>
      <c r="B176">
        <v>2588.3000000000002</v>
      </c>
      <c r="C176">
        <v>2586.42</v>
      </c>
      <c r="D176">
        <v>2460.9499999999998</v>
      </c>
      <c r="E176">
        <v>2439.9499999999998</v>
      </c>
      <c r="F176">
        <v>515.70399999999995</v>
      </c>
      <c r="G176">
        <v>5.4111100000000002E-2</v>
      </c>
      <c r="H176">
        <v>0.93174400000000002</v>
      </c>
      <c r="I176">
        <v>0</v>
      </c>
    </row>
    <row r="177" spans="1:9" x14ac:dyDescent="0.25">
      <c r="A177" t="s">
        <v>85</v>
      </c>
      <c r="B177">
        <v>2589.77</v>
      </c>
      <c r="C177">
        <v>2587.8000000000002</v>
      </c>
      <c r="D177">
        <v>2462.1999999999998</v>
      </c>
      <c r="E177">
        <v>2441.15</v>
      </c>
      <c r="F177">
        <v>515.86800000000005</v>
      </c>
      <c r="G177">
        <v>5.4477999999999999E-2</v>
      </c>
      <c r="H177">
        <v>0.931836</v>
      </c>
      <c r="I177">
        <v>0</v>
      </c>
    </row>
    <row r="178" spans="1:9" x14ac:dyDescent="0.25">
      <c r="A178" t="s">
        <v>85</v>
      </c>
      <c r="B178">
        <v>2589.2600000000002</v>
      </c>
      <c r="C178">
        <v>2587.2600000000002</v>
      </c>
      <c r="D178">
        <v>2461.0700000000002</v>
      </c>
      <c r="E178">
        <v>2440.06</v>
      </c>
      <c r="F178">
        <v>515.697</v>
      </c>
      <c r="G178">
        <v>5.3917300000000001E-2</v>
      </c>
      <c r="H178">
        <v>0.94986800000000005</v>
      </c>
      <c r="I178">
        <v>0</v>
      </c>
    </row>
    <row r="179" spans="1:9" x14ac:dyDescent="0.25">
      <c r="A179" t="s">
        <v>85</v>
      </c>
      <c r="B179">
        <v>2588.7800000000002</v>
      </c>
      <c r="C179">
        <v>2586.88</v>
      </c>
      <c r="D179">
        <v>2460.98</v>
      </c>
      <c r="E179">
        <v>2439.9899999999998</v>
      </c>
      <c r="F179">
        <v>515.68200000000002</v>
      </c>
      <c r="G179">
        <v>5.4054100000000001E-2</v>
      </c>
      <c r="H179">
        <v>0.95895300000000006</v>
      </c>
      <c r="I179">
        <v>0</v>
      </c>
    </row>
    <row r="180" spans="1:9" x14ac:dyDescent="0.25">
      <c r="A180" t="s">
        <v>85</v>
      </c>
      <c r="B180">
        <v>2588.4899999999998</v>
      </c>
      <c r="C180">
        <v>2586.59</v>
      </c>
      <c r="D180">
        <v>2461.16</v>
      </c>
      <c r="E180">
        <v>2440.15</v>
      </c>
      <c r="F180">
        <v>515.79499999999996</v>
      </c>
      <c r="G180">
        <v>5.4076199999999998E-2</v>
      </c>
      <c r="H180">
        <v>0.95922300000000005</v>
      </c>
      <c r="I180">
        <v>0</v>
      </c>
    </row>
    <row r="181" spans="1:9" x14ac:dyDescent="0.25">
      <c r="A181" t="s">
        <v>85</v>
      </c>
      <c r="B181">
        <v>2715.89</v>
      </c>
      <c r="C181">
        <v>2598.0700000000002</v>
      </c>
      <c r="D181">
        <v>2463.3200000000002</v>
      </c>
      <c r="E181">
        <v>2440.9</v>
      </c>
      <c r="F181">
        <v>515.70500000000004</v>
      </c>
      <c r="G181">
        <v>5.39163E-2</v>
      </c>
      <c r="H181">
        <v>0.93183300000000002</v>
      </c>
      <c r="I181">
        <v>0</v>
      </c>
    </row>
    <row r="182" spans="1:9" x14ac:dyDescent="0.25">
      <c r="A182" t="s">
        <v>85</v>
      </c>
      <c r="B182">
        <v>2590.7199999999998</v>
      </c>
      <c r="C182">
        <v>2588.59</v>
      </c>
      <c r="D182">
        <v>2461.38</v>
      </c>
      <c r="E182">
        <v>2440.35</v>
      </c>
      <c r="F182">
        <v>515.726</v>
      </c>
      <c r="G182">
        <v>5.3910899999999998E-2</v>
      </c>
      <c r="H182">
        <v>0.95313899999999996</v>
      </c>
      <c r="I182">
        <v>0</v>
      </c>
    </row>
    <row r="183" spans="1:9" x14ac:dyDescent="0.25">
      <c r="A183" t="s">
        <v>85</v>
      </c>
      <c r="B183">
        <v>2588.4899999999998</v>
      </c>
      <c r="C183">
        <v>2586.56</v>
      </c>
      <c r="D183">
        <v>2461.4699999999998</v>
      </c>
      <c r="E183">
        <v>2440.38</v>
      </c>
      <c r="F183">
        <v>515.74699999999996</v>
      </c>
      <c r="G183">
        <v>5.40898E-2</v>
      </c>
      <c r="H183">
        <v>0.95296999999999998</v>
      </c>
      <c r="I183">
        <v>0</v>
      </c>
    </row>
    <row r="184" spans="1:9" x14ac:dyDescent="0.25">
      <c r="A184" t="s">
        <v>85</v>
      </c>
      <c r="B184">
        <v>3554.75</v>
      </c>
      <c r="C184">
        <v>2587.1799999999998</v>
      </c>
      <c r="D184">
        <v>2461.1</v>
      </c>
      <c r="E184">
        <v>2440.0300000000002</v>
      </c>
      <c r="F184">
        <v>515.72500000000002</v>
      </c>
      <c r="G184">
        <v>5.4167600000000003E-2</v>
      </c>
      <c r="H184">
        <v>0.94741900000000001</v>
      </c>
      <c r="I184">
        <v>0</v>
      </c>
    </row>
    <row r="185" spans="1:9" x14ac:dyDescent="0.25">
      <c r="A185" t="s">
        <v>85</v>
      </c>
      <c r="B185">
        <v>2595.31</v>
      </c>
      <c r="C185">
        <v>2591.34</v>
      </c>
      <c r="D185">
        <v>2461.37</v>
      </c>
      <c r="E185">
        <v>2440.06</v>
      </c>
      <c r="F185">
        <v>515.6</v>
      </c>
      <c r="G185">
        <v>5.40227E-2</v>
      </c>
      <c r="H185">
        <v>0.95509200000000005</v>
      </c>
      <c r="I185">
        <v>0</v>
      </c>
    </row>
    <row r="186" spans="1:9" x14ac:dyDescent="0.25">
      <c r="A186" t="s">
        <v>85</v>
      </c>
      <c r="B186">
        <v>2588.8200000000002</v>
      </c>
      <c r="C186">
        <v>2586.87</v>
      </c>
      <c r="D186">
        <v>2461.02</v>
      </c>
      <c r="E186">
        <v>2440.02</v>
      </c>
      <c r="F186">
        <v>515.72799999999995</v>
      </c>
      <c r="G186">
        <v>5.3985400000000003E-2</v>
      </c>
      <c r="H186">
        <v>0.946295</v>
      </c>
      <c r="I186">
        <v>0</v>
      </c>
    </row>
    <row r="187" spans="1:9" x14ac:dyDescent="0.25">
      <c r="A187" t="s">
        <v>85</v>
      </c>
      <c r="B187">
        <v>2588.5100000000002</v>
      </c>
      <c r="C187">
        <v>2586.5500000000002</v>
      </c>
      <c r="D187">
        <v>2461</v>
      </c>
      <c r="E187">
        <v>2439.92</v>
      </c>
      <c r="F187">
        <v>515.79200000000003</v>
      </c>
      <c r="G187">
        <v>5.4106000000000001E-2</v>
      </c>
      <c r="H187">
        <v>0.95058399999999998</v>
      </c>
      <c r="I187">
        <v>0</v>
      </c>
    </row>
    <row r="188" spans="1:9" x14ac:dyDescent="0.25">
      <c r="A188" t="s">
        <v>85</v>
      </c>
      <c r="B188">
        <v>2594.2600000000002</v>
      </c>
      <c r="C188">
        <v>2592.1999999999998</v>
      </c>
      <c r="D188">
        <v>2462.6</v>
      </c>
      <c r="E188">
        <v>2441.2199999999998</v>
      </c>
      <c r="F188">
        <v>515.76300000000003</v>
      </c>
      <c r="G188">
        <v>5.3910699999999999E-2</v>
      </c>
      <c r="H188">
        <v>0.95921999999999996</v>
      </c>
      <c r="I188">
        <v>0</v>
      </c>
    </row>
    <row r="189" spans="1:9" x14ac:dyDescent="0.25">
      <c r="A189" t="s">
        <v>85</v>
      </c>
      <c r="B189">
        <v>2591.13</v>
      </c>
      <c r="C189">
        <v>2589.0700000000002</v>
      </c>
      <c r="D189">
        <v>2461.3200000000002</v>
      </c>
      <c r="E189">
        <v>2440.29</v>
      </c>
      <c r="F189">
        <v>515.78300000000002</v>
      </c>
      <c r="G189">
        <v>5.3922900000000003E-2</v>
      </c>
      <c r="H189">
        <v>0.95855100000000004</v>
      </c>
      <c r="I189">
        <v>0</v>
      </c>
    </row>
    <row r="190" spans="1:9" x14ac:dyDescent="0.25">
      <c r="A190" t="s">
        <v>85</v>
      </c>
      <c r="B190">
        <v>2588.9</v>
      </c>
      <c r="C190">
        <v>2586.96</v>
      </c>
      <c r="D190">
        <v>2461.0700000000002</v>
      </c>
      <c r="E190">
        <v>2440.08</v>
      </c>
      <c r="F190">
        <v>515.76499999999999</v>
      </c>
      <c r="G190">
        <v>5.3996000000000002E-2</v>
      </c>
      <c r="H190">
        <v>0.94471400000000005</v>
      </c>
      <c r="I190">
        <v>0</v>
      </c>
    </row>
    <row r="191" spans="1:9" x14ac:dyDescent="0.25">
      <c r="A191" t="s">
        <v>85</v>
      </c>
      <c r="B191">
        <v>2588.39</v>
      </c>
      <c r="C191">
        <v>2586.48</v>
      </c>
      <c r="D191">
        <v>2461.0100000000002</v>
      </c>
      <c r="E191">
        <v>2439.9699999999998</v>
      </c>
      <c r="F191">
        <v>515.83199999999999</v>
      </c>
      <c r="G191">
        <v>5.4575499999999999E-2</v>
      </c>
      <c r="H191">
        <v>0.95025899999999996</v>
      </c>
      <c r="I191">
        <v>0</v>
      </c>
    </row>
    <row r="192" spans="1:9" x14ac:dyDescent="0.25">
      <c r="A192" t="s">
        <v>85</v>
      </c>
      <c r="B192">
        <v>2591.44</v>
      </c>
      <c r="C192">
        <v>2589.4699999999998</v>
      </c>
      <c r="D192">
        <v>2462.16</v>
      </c>
      <c r="E192">
        <v>2441.1799999999998</v>
      </c>
      <c r="F192">
        <v>516.23800000000006</v>
      </c>
      <c r="G192">
        <v>5.3909800000000001E-2</v>
      </c>
      <c r="H192">
        <v>0.95413999999999999</v>
      </c>
      <c r="I192">
        <v>0</v>
      </c>
    </row>
    <row r="193" spans="1:9" x14ac:dyDescent="0.25">
      <c r="A193" t="s">
        <v>85</v>
      </c>
      <c r="B193">
        <v>2589.89</v>
      </c>
      <c r="C193">
        <v>2587.94</v>
      </c>
      <c r="D193">
        <v>2461.06</v>
      </c>
      <c r="E193">
        <v>2440.08</v>
      </c>
      <c r="F193">
        <v>515.79200000000003</v>
      </c>
      <c r="G193">
        <v>5.4301200000000001E-2</v>
      </c>
      <c r="H193">
        <v>0.93182200000000004</v>
      </c>
      <c r="I193">
        <v>0</v>
      </c>
    </row>
    <row r="194" spans="1:9" x14ac:dyDescent="0.25">
      <c r="A194" t="s">
        <v>85</v>
      </c>
      <c r="B194">
        <v>2587.6799999999998</v>
      </c>
      <c r="C194">
        <v>2585.77</v>
      </c>
      <c r="D194">
        <v>2461.46</v>
      </c>
      <c r="E194">
        <v>2440.4</v>
      </c>
      <c r="F194">
        <v>515.80100000000004</v>
      </c>
      <c r="G194">
        <v>5.6053800000000001E-2</v>
      </c>
      <c r="H194">
        <v>0.95426200000000005</v>
      </c>
      <c r="I194">
        <v>0</v>
      </c>
    </row>
    <row r="195" spans="1:9" x14ac:dyDescent="0.25">
      <c r="A195" t="s">
        <v>85</v>
      </c>
      <c r="B195">
        <v>2588.4699999999998</v>
      </c>
      <c r="C195">
        <v>2586.5500000000002</v>
      </c>
      <c r="D195">
        <v>2461.0700000000002</v>
      </c>
      <c r="E195">
        <v>2440.02</v>
      </c>
      <c r="F195">
        <v>515.78</v>
      </c>
      <c r="G195">
        <v>5.41185E-2</v>
      </c>
      <c r="H195">
        <v>0.93183300000000002</v>
      </c>
      <c r="I195">
        <v>0</v>
      </c>
    </row>
    <row r="196" spans="1:9" x14ac:dyDescent="0.25">
      <c r="A196" t="s">
        <v>85</v>
      </c>
      <c r="B196">
        <v>2841.32</v>
      </c>
      <c r="C196">
        <v>2589.79</v>
      </c>
      <c r="D196">
        <v>2462.04</v>
      </c>
      <c r="E196">
        <v>2440.7800000000002</v>
      </c>
      <c r="F196">
        <v>515.69500000000005</v>
      </c>
      <c r="G196">
        <v>5.3912700000000001E-2</v>
      </c>
      <c r="H196">
        <v>0.93183700000000003</v>
      </c>
      <c r="I196">
        <v>0</v>
      </c>
    </row>
    <row r="197" spans="1:9" x14ac:dyDescent="0.25">
      <c r="A197" t="s">
        <v>85</v>
      </c>
      <c r="B197">
        <v>2593.38</v>
      </c>
      <c r="C197">
        <v>2590.75</v>
      </c>
      <c r="D197">
        <v>2461.4</v>
      </c>
      <c r="E197">
        <v>2440.29</v>
      </c>
      <c r="F197">
        <v>515.76700000000005</v>
      </c>
      <c r="G197">
        <v>5.4372400000000001E-2</v>
      </c>
      <c r="H197">
        <v>0.93227499999999996</v>
      </c>
      <c r="I197">
        <v>0</v>
      </c>
    </row>
    <row r="198" spans="1:9" x14ac:dyDescent="0.25">
      <c r="A198" t="s">
        <v>85</v>
      </c>
      <c r="B198">
        <v>2588.1799999999998</v>
      </c>
      <c r="C198">
        <v>2586.3000000000002</v>
      </c>
      <c r="D198">
        <v>2461.4499999999998</v>
      </c>
      <c r="E198">
        <v>2440.4299999999998</v>
      </c>
      <c r="F198">
        <v>515.75199999999995</v>
      </c>
      <c r="G198">
        <v>5.9401299999999997E-2</v>
      </c>
      <c r="H198">
        <v>0.95807100000000001</v>
      </c>
      <c r="I198">
        <v>0</v>
      </c>
    </row>
    <row r="199" spans="1:9" x14ac:dyDescent="0.25">
      <c r="A199" t="s">
        <v>85</v>
      </c>
      <c r="B199">
        <v>3490.08</v>
      </c>
      <c r="C199">
        <v>2586.17</v>
      </c>
      <c r="D199">
        <v>2461.37</v>
      </c>
      <c r="E199">
        <v>2440.33</v>
      </c>
      <c r="F199">
        <v>515.80499999999995</v>
      </c>
      <c r="G199">
        <v>5.4292899999999998E-2</v>
      </c>
      <c r="H199">
        <v>0.95842300000000002</v>
      </c>
      <c r="I199">
        <v>0</v>
      </c>
    </row>
    <row r="200" spans="1:9" x14ac:dyDescent="0.25">
      <c r="A200" t="s">
        <v>85</v>
      </c>
      <c r="B200">
        <v>2592.33</v>
      </c>
      <c r="C200">
        <v>2589.4899999999998</v>
      </c>
      <c r="D200">
        <v>2461.33</v>
      </c>
      <c r="E200">
        <v>2440.29</v>
      </c>
      <c r="F200">
        <v>515.72900000000004</v>
      </c>
      <c r="G200">
        <v>5.4271800000000002E-2</v>
      </c>
      <c r="H200">
        <v>0.95724200000000004</v>
      </c>
      <c r="I200">
        <v>0</v>
      </c>
    </row>
    <row r="201" spans="1:9" x14ac:dyDescent="0.25">
      <c r="A201" t="s">
        <v>85</v>
      </c>
      <c r="B201">
        <v>2589.16</v>
      </c>
      <c r="C201">
        <v>2587.21</v>
      </c>
      <c r="D201">
        <v>2461.38</v>
      </c>
      <c r="E201">
        <v>2440.31</v>
      </c>
      <c r="F201">
        <v>515.69500000000005</v>
      </c>
      <c r="G201">
        <v>5.4051099999999998E-2</v>
      </c>
      <c r="H201">
        <v>0.931836</v>
      </c>
      <c r="I201">
        <v>0</v>
      </c>
    </row>
    <row r="202" spans="1:9" x14ac:dyDescent="0.25">
      <c r="A202" t="s">
        <v>85</v>
      </c>
      <c r="B202">
        <v>2589.44</v>
      </c>
      <c r="C202">
        <v>2587.52</v>
      </c>
      <c r="D202">
        <v>2461.52</v>
      </c>
      <c r="E202">
        <v>2440.46</v>
      </c>
      <c r="F202">
        <v>515.822</v>
      </c>
      <c r="G202">
        <v>5.4885099999999999E-2</v>
      </c>
      <c r="H202">
        <v>0.94458600000000004</v>
      </c>
      <c r="I202">
        <v>0</v>
      </c>
    </row>
    <row r="203" spans="1:9" x14ac:dyDescent="0.25">
      <c r="A203" t="s">
        <v>85</v>
      </c>
      <c r="B203">
        <v>2601.14</v>
      </c>
      <c r="C203">
        <v>2599.1799999999998</v>
      </c>
      <c r="D203">
        <v>2463.67</v>
      </c>
      <c r="E203">
        <v>2441.2800000000002</v>
      </c>
      <c r="F203">
        <v>515.75800000000004</v>
      </c>
      <c r="G203">
        <v>5.3937600000000002E-2</v>
      </c>
      <c r="H203">
        <v>0.94280799999999998</v>
      </c>
      <c r="I203">
        <v>0</v>
      </c>
    </row>
    <row r="204" spans="1:9" x14ac:dyDescent="0.25">
      <c r="A204" t="s">
        <v>85</v>
      </c>
      <c r="B204">
        <v>2590.65</v>
      </c>
      <c r="C204">
        <v>2588.61</v>
      </c>
      <c r="D204">
        <v>2461.65</v>
      </c>
      <c r="E204">
        <v>2440.61</v>
      </c>
      <c r="F204">
        <v>515.80100000000004</v>
      </c>
      <c r="G204">
        <v>3.1539900000000003E-2</v>
      </c>
      <c r="H204">
        <v>0.95682199999999995</v>
      </c>
      <c r="I204">
        <v>0</v>
      </c>
    </row>
    <row r="205" spans="1:9" x14ac:dyDescent="0.25">
      <c r="A205" t="s">
        <v>85</v>
      </c>
      <c r="B205">
        <v>2589.06</v>
      </c>
      <c r="C205">
        <v>2587.09</v>
      </c>
      <c r="D205">
        <v>2461.2199999999998</v>
      </c>
      <c r="E205">
        <v>2440.14</v>
      </c>
      <c r="F205">
        <v>515.73299999999995</v>
      </c>
      <c r="G205">
        <v>5.6620799999999999E-2</v>
      </c>
      <c r="H205">
        <v>0.95027700000000004</v>
      </c>
      <c r="I205">
        <v>0</v>
      </c>
    </row>
    <row r="206" spans="1:9" x14ac:dyDescent="0.25">
      <c r="A206" t="s">
        <v>85</v>
      </c>
      <c r="B206">
        <v>2588.41</v>
      </c>
      <c r="C206">
        <v>2586.4699999999998</v>
      </c>
      <c r="D206">
        <v>2461.29</v>
      </c>
      <c r="E206">
        <v>2440.2399999999998</v>
      </c>
      <c r="F206">
        <v>515.71500000000003</v>
      </c>
      <c r="G206">
        <v>5.3950600000000001E-2</v>
      </c>
      <c r="H206">
        <v>0.94221299999999997</v>
      </c>
      <c r="I206">
        <v>0</v>
      </c>
    </row>
    <row r="207" spans="1:9" x14ac:dyDescent="0.25">
      <c r="A207" t="s">
        <v>85</v>
      </c>
      <c r="B207">
        <v>2591.34</v>
      </c>
      <c r="C207">
        <v>2589.23</v>
      </c>
      <c r="D207">
        <v>2462.4499999999998</v>
      </c>
      <c r="E207">
        <v>2441.37</v>
      </c>
      <c r="F207">
        <v>516.07799999999997</v>
      </c>
      <c r="G207">
        <v>5.4250699999999999E-2</v>
      </c>
      <c r="H207">
        <v>0.95685299999999995</v>
      </c>
      <c r="I207">
        <v>0</v>
      </c>
    </row>
    <row r="208" spans="1:9" x14ac:dyDescent="0.25">
      <c r="A208" t="s">
        <v>85</v>
      </c>
      <c r="B208">
        <v>2590.5700000000002</v>
      </c>
      <c r="C208">
        <v>2588.56</v>
      </c>
      <c r="D208">
        <v>2461.46</v>
      </c>
      <c r="E208">
        <v>2440.4</v>
      </c>
      <c r="F208">
        <v>515.66499999999996</v>
      </c>
      <c r="G208">
        <v>5.3942400000000001E-2</v>
      </c>
      <c r="H208">
        <v>0.95915700000000004</v>
      </c>
      <c r="I208">
        <v>0</v>
      </c>
    </row>
    <row r="209" spans="1:25" x14ac:dyDescent="0.25">
      <c r="A209" t="s">
        <v>85</v>
      </c>
      <c r="B209">
        <v>2589.04</v>
      </c>
      <c r="C209">
        <v>2587.1</v>
      </c>
      <c r="D209">
        <v>2461.36</v>
      </c>
      <c r="E209">
        <v>2440.25</v>
      </c>
      <c r="F209">
        <v>515.70600000000002</v>
      </c>
      <c r="G209">
        <v>5.4013800000000001E-2</v>
      </c>
      <c r="H209">
        <v>0.95893499999999998</v>
      </c>
      <c r="I209">
        <v>0</v>
      </c>
    </row>
    <row r="210" spans="1:25" x14ac:dyDescent="0.25">
      <c r="A210" t="s">
        <v>85</v>
      </c>
      <c r="B210">
        <v>2589.42</v>
      </c>
      <c r="C210">
        <v>2587.48</v>
      </c>
      <c r="D210">
        <v>2461.65</v>
      </c>
      <c r="E210">
        <v>2440.5700000000002</v>
      </c>
      <c r="F210">
        <v>515.76599999999996</v>
      </c>
      <c r="G210">
        <v>5.3975599999999999E-2</v>
      </c>
      <c r="H210">
        <v>0.94687200000000005</v>
      </c>
      <c r="I210">
        <v>0</v>
      </c>
    </row>
    <row r="211" spans="1:25" x14ac:dyDescent="0.25">
      <c r="A211" t="s">
        <v>85</v>
      </c>
      <c r="B211">
        <v>2739.39</v>
      </c>
      <c r="C211">
        <v>2589.84</v>
      </c>
      <c r="D211">
        <v>2462.2199999999998</v>
      </c>
      <c r="E211">
        <v>2441.17</v>
      </c>
      <c r="F211">
        <v>515.78399999999999</v>
      </c>
      <c r="G211">
        <v>5.3931300000000001E-2</v>
      </c>
      <c r="H211">
        <v>0.93182699999999996</v>
      </c>
      <c r="I211">
        <v>0</v>
      </c>
    </row>
    <row r="212" spans="1:25" x14ac:dyDescent="0.25">
      <c r="A212" t="s">
        <v>85</v>
      </c>
      <c r="B212">
        <v>2591.42</v>
      </c>
      <c r="C212">
        <v>2589.48</v>
      </c>
      <c r="D212">
        <v>2461.41</v>
      </c>
      <c r="E212">
        <v>2440.1999999999998</v>
      </c>
      <c r="F212">
        <v>515.57899999999995</v>
      </c>
      <c r="G212">
        <v>5.391E-2</v>
      </c>
      <c r="H212">
        <v>0.95815499999999998</v>
      </c>
      <c r="I212">
        <v>0</v>
      </c>
    </row>
    <row r="213" spans="1:25" x14ac:dyDescent="0.25">
      <c r="A213" t="s">
        <v>85</v>
      </c>
      <c r="B213">
        <v>2589.0700000000002</v>
      </c>
      <c r="C213">
        <v>2587.15</v>
      </c>
      <c r="D213">
        <v>2461.2399999999998</v>
      </c>
      <c r="E213">
        <v>2440.23</v>
      </c>
      <c r="F213">
        <v>515.76400000000001</v>
      </c>
      <c r="G213">
        <v>5.3920999999999997E-2</v>
      </c>
      <c r="H213">
        <v>0.931836</v>
      </c>
      <c r="I213">
        <v>0</v>
      </c>
    </row>
    <row r="214" spans="1:25" x14ac:dyDescent="0.25">
      <c r="A214" t="s">
        <v>85</v>
      </c>
      <c r="B214">
        <v>3551.11</v>
      </c>
      <c r="C214">
        <v>2587.5100000000002</v>
      </c>
      <c r="D214">
        <v>2461.52</v>
      </c>
      <c r="E214">
        <v>2440.4699999999998</v>
      </c>
      <c r="F214">
        <v>515.75300000000004</v>
      </c>
      <c r="G214">
        <v>5.3914400000000001E-2</v>
      </c>
      <c r="H214">
        <v>0.95887999999999995</v>
      </c>
      <c r="I214">
        <v>0</v>
      </c>
    </row>
    <row r="215" spans="1:25" x14ac:dyDescent="0.25">
      <c r="A215" t="s">
        <v>85</v>
      </c>
      <c r="B215">
        <v>2592.7199999999998</v>
      </c>
      <c r="C215">
        <v>2589.84</v>
      </c>
      <c r="D215">
        <v>2461.27</v>
      </c>
      <c r="E215">
        <v>2440.11</v>
      </c>
      <c r="F215">
        <v>515.61699999999996</v>
      </c>
      <c r="G215">
        <v>5.4115999999999997E-2</v>
      </c>
      <c r="H215">
        <v>0.95886400000000005</v>
      </c>
      <c r="I215">
        <v>0</v>
      </c>
    </row>
    <row r="216" spans="1:25" x14ac:dyDescent="0.25">
      <c r="A216" t="s">
        <v>85</v>
      </c>
      <c r="B216">
        <v>2588.11</v>
      </c>
      <c r="C216">
        <v>2586.19</v>
      </c>
      <c r="D216">
        <v>2461.21</v>
      </c>
      <c r="E216">
        <v>2440.1999999999998</v>
      </c>
      <c r="F216">
        <v>515.79</v>
      </c>
      <c r="G216">
        <v>5.50743E-2</v>
      </c>
      <c r="H216">
        <v>0.94834499999999999</v>
      </c>
      <c r="I216">
        <v>0</v>
      </c>
    </row>
    <row r="217" spans="1:25" x14ac:dyDescent="0.25">
      <c r="A217" t="s">
        <v>85</v>
      </c>
      <c r="B217">
        <v>2589.17</v>
      </c>
      <c r="C217">
        <v>2587.2399999999998</v>
      </c>
      <c r="D217">
        <v>2461.4299999999998</v>
      </c>
      <c r="E217">
        <v>2440.31</v>
      </c>
      <c r="F217">
        <v>515.79100000000005</v>
      </c>
      <c r="G217">
        <v>5.6825199999999999E-2</v>
      </c>
      <c r="H217">
        <v>0.95245899999999994</v>
      </c>
      <c r="I217">
        <v>0</v>
      </c>
    </row>
    <row r="218" spans="1:25" x14ac:dyDescent="0.25">
      <c r="A218" t="s">
        <v>85</v>
      </c>
      <c r="B218">
        <v>2591.3000000000002</v>
      </c>
      <c r="C218">
        <v>2589.31</v>
      </c>
      <c r="D218">
        <v>2462.6799999999998</v>
      </c>
      <c r="E218">
        <v>2441.62</v>
      </c>
      <c r="F218">
        <v>516.26499999999999</v>
      </c>
      <c r="G218">
        <v>5.4052500000000003E-2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2599.85</v>
      </c>
      <c r="C219">
        <v>2597.85</v>
      </c>
      <c r="D219">
        <v>2462.4499999999998</v>
      </c>
      <c r="E219">
        <v>2440.54</v>
      </c>
      <c r="F219">
        <v>515.78899999999999</v>
      </c>
      <c r="G219">
        <v>5.5260200000000002E-2</v>
      </c>
      <c r="H219">
        <v>0.95722499999999999</v>
      </c>
      <c r="I219">
        <v>0</v>
      </c>
    </row>
    <row r="220" spans="1:25" x14ac:dyDescent="0.25">
      <c r="A220" t="s">
        <v>85</v>
      </c>
      <c r="B220">
        <v>2587.63</v>
      </c>
      <c r="C220">
        <v>2585.6999999999998</v>
      </c>
      <c r="D220">
        <v>2461.6</v>
      </c>
      <c r="E220">
        <v>2440.54</v>
      </c>
      <c r="F220">
        <v>515.779</v>
      </c>
      <c r="G220">
        <v>3.6531599999999997E-2</v>
      </c>
      <c r="H220">
        <v>0.93183499999999997</v>
      </c>
      <c r="I220">
        <v>0</v>
      </c>
    </row>
    <row r="221" spans="1:25" x14ac:dyDescent="0.25">
      <c r="A221" t="s">
        <v>85</v>
      </c>
      <c r="B221">
        <v>2589.38</v>
      </c>
      <c r="C221">
        <v>2587.48</v>
      </c>
      <c r="D221">
        <v>2461.58</v>
      </c>
      <c r="E221">
        <v>2440.52</v>
      </c>
      <c r="F221">
        <v>515.76</v>
      </c>
      <c r="G221">
        <v>3.2692499999999999E-2</v>
      </c>
      <c r="H221">
        <v>0.95645400000000003</v>
      </c>
      <c r="I221">
        <v>0</v>
      </c>
    </row>
    <row r="222" spans="1:25" x14ac:dyDescent="0.25">
      <c r="A222" t="s">
        <v>85</v>
      </c>
      <c r="B222">
        <v>2591.61</v>
      </c>
      <c r="C222">
        <v>2589.39</v>
      </c>
      <c r="D222">
        <v>2462.63</v>
      </c>
      <c r="E222">
        <v>2441.64</v>
      </c>
      <c r="F222">
        <v>516.20000000000005</v>
      </c>
      <c r="G222">
        <v>5.3934700000000002E-2</v>
      </c>
      <c r="H222">
        <v>0.95691599999999999</v>
      </c>
      <c r="I222">
        <v>0</v>
      </c>
    </row>
    <row r="223" spans="1:25" x14ac:dyDescent="0.25">
      <c r="A223" t="s">
        <v>85</v>
      </c>
      <c r="B223">
        <v>2590.67</v>
      </c>
      <c r="C223">
        <v>2588.39</v>
      </c>
      <c r="D223">
        <v>2461.52</v>
      </c>
      <c r="E223">
        <v>2440.4499999999998</v>
      </c>
      <c r="F223">
        <v>515.73900000000003</v>
      </c>
      <c r="G223">
        <v>5.3912099999999998E-2</v>
      </c>
      <c r="H223">
        <v>0.95382400000000001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2587.44</v>
      </c>
      <c r="C224">
        <v>2585.46</v>
      </c>
      <c r="D224">
        <v>2461.08</v>
      </c>
      <c r="E224">
        <v>2440.12</v>
      </c>
      <c r="F224">
        <v>515.70600000000002</v>
      </c>
      <c r="G224">
        <v>5.3933399999999999E-2</v>
      </c>
      <c r="H224">
        <v>0.95346500000000001</v>
      </c>
      <c r="I224">
        <v>0</v>
      </c>
      <c r="R224">
        <f>AVERAGE(B175:B224)</f>
        <v>2657.3424000000005</v>
      </c>
      <c r="S224">
        <f>AVERAGE(C175:C224)</f>
        <v>2588.4378000000002</v>
      </c>
      <c r="U224">
        <f>_xlfn.VAR.P(B175:B224)</f>
        <v>50791.181282239988</v>
      </c>
      <c r="V224">
        <f>_xlfn.VAR.P(C175:C224)</f>
        <v>8.6256131599998973</v>
      </c>
      <c r="X224">
        <f>1.96*SQRT(U224)/50</f>
        <v>8.8344643757016339</v>
      </c>
      <c r="Y224">
        <f>1.96*SQRT(V224)/50</f>
        <v>0.115128025285689</v>
      </c>
    </row>
    <row r="225" spans="1:9" x14ac:dyDescent="0.25">
      <c r="A225" t="s">
        <v>85</v>
      </c>
      <c r="B225">
        <v>132869.24479600001</v>
      </c>
      <c r="C225" t="s">
        <v>36</v>
      </c>
    </row>
    <row r="226" spans="1:9" x14ac:dyDescent="0.25">
      <c r="A226" t="s">
        <v>100</v>
      </c>
      <c r="B226">
        <v>2952.87</v>
      </c>
      <c r="C226">
        <v>2950.91</v>
      </c>
      <c r="D226">
        <v>2825.01</v>
      </c>
      <c r="E226">
        <v>2800.82</v>
      </c>
      <c r="F226">
        <v>876.16499999999996</v>
      </c>
      <c r="G226">
        <v>5.4704299999999997E-2</v>
      </c>
      <c r="H226">
        <v>0.95895900000000001</v>
      </c>
      <c r="I226">
        <v>0</v>
      </c>
    </row>
    <row r="227" spans="1:9" x14ac:dyDescent="0.25">
      <c r="A227" t="s">
        <v>100</v>
      </c>
      <c r="B227">
        <v>2956.25</v>
      </c>
      <c r="C227">
        <v>2954.29</v>
      </c>
      <c r="D227">
        <v>2826.48</v>
      </c>
      <c r="E227">
        <v>2802.39</v>
      </c>
      <c r="F227">
        <v>877.125</v>
      </c>
      <c r="G227">
        <v>5.4135799999999998E-2</v>
      </c>
      <c r="H227">
        <v>0.95912399999999998</v>
      </c>
      <c r="I227">
        <v>0</v>
      </c>
    </row>
    <row r="228" spans="1:9" x14ac:dyDescent="0.25">
      <c r="A228" t="s">
        <v>100</v>
      </c>
      <c r="B228">
        <v>2954.61</v>
      </c>
      <c r="C228">
        <v>2952.6</v>
      </c>
      <c r="D228">
        <v>2825.9</v>
      </c>
      <c r="E228">
        <v>2801.78</v>
      </c>
      <c r="F228">
        <v>876.97900000000004</v>
      </c>
      <c r="G228">
        <v>5.3909800000000001E-2</v>
      </c>
      <c r="H228">
        <v>0.95733100000000004</v>
      </c>
      <c r="I228">
        <v>0</v>
      </c>
    </row>
    <row r="229" spans="1:9" x14ac:dyDescent="0.25">
      <c r="A229" t="s">
        <v>100</v>
      </c>
      <c r="B229">
        <v>2954.49</v>
      </c>
      <c r="C229">
        <v>2952.55</v>
      </c>
      <c r="D229">
        <v>2825.43</v>
      </c>
      <c r="E229">
        <v>2801.39</v>
      </c>
      <c r="F229">
        <v>876.78700000000003</v>
      </c>
      <c r="G229">
        <v>4.0414499999999999E-2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2958.45</v>
      </c>
      <c r="C230">
        <v>2956.21</v>
      </c>
      <c r="D230">
        <v>2827.63</v>
      </c>
      <c r="E230">
        <v>2803.49</v>
      </c>
      <c r="F230">
        <v>877.87</v>
      </c>
      <c r="G230">
        <v>5.3984400000000002E-2</v>
      </c>
      <c r="H230">
        <v>0.93182200000000004</v>
      </c>
      <c r="I230">
        <v>0</v>
      </c>
    </row>
    <row r="231" spans="1:9" x14ac:dyDescent="0.25">
      <c r="A231" t="s">
        <v>100</v>
      </c>
      <c r="B231">
        <v>2964.6</v>
      </c>
      <c r="C231">
        <v>2962.15</v>
      </c>
      <c r="D231">
        <v>2826.2</v>
      </c>
      <c r="E231">
        <v>2800.99</v>
      </c>
      <c r="F231">
        <v>876.25599999999997</v>
      </c>
      <c r="G231">
        <v>5.3962700000000002E-2</v>
      </c>
      <c r="H231">
        <v>0.95920499999999997</v>
      </c>
      <c r="I231">
        <v>0</v>
      </c>
    </row>
    <row r="232" spans="1:9" x14ac:dyDescent="0.25">
      <c r="A232" t="s">
        <v>100</v>
      </c>
      <c r="B232">
        <v>2974.8</v>
      </c>
      <c r="C232">
        <v>2972.72</v>
      </c>
      <c r="D232">
        <v>2828.18</v>
      </c>
      <c r="E232">
        <v>2801.34</v>
      </c>
      <c r="F232">
        <v>876.72400000000005</v>
      </c>
      <c r="G232">
        <v>5.3916499999999999E-2</v>
      </c>
      <c r="H232">
        <v>0.95721599999999996</v>
      </c>
      <c r="I232">
        <v>0</v>
      </c>
    </row>
    <row r="233" spans="1:9" x14ac:dyDescent="0.25">
      <c r="A233" t="s">
        <v>100</v>
      </c>
      <c r="B233">
        <v>3389.3</v>
      </c>
      <c r="C233">
        <v>2951.15</v>
      </c>
      <c r="D233">
        <v>2825.19</v>
      </c>
      <c r="E233">
        <v>2801.15</v>
      </c>
      <c r="F233">
        <v>876.54399999999998</v>
      </c>
      <c r="G233">
        <v>5.4405799999999997E-2</v>
      </c>
      <c r="H233">
        <v>0.931836</v>
      </c>
      <c r="I233">
        <v>0</v>
      </c>
    </row>
    <row r="234" spans="1:9" x14ac:dyDescent="0.25">
      <c r="A234" t="s">
        <v>100</v>
      </c>
      <c r="B234">
        <v>2968.25</v>
      </c>
      <c r="C234">
        <v>2965.57</v>
      </c>
      <c r="D234">
        <v>2826.77</v>
      </c>
      <c r="E234">
        <v>2800.82</v>
      </c>
      <c r="F234">
        <v>876.30899999999997</v>
      </c>
      <c r="G234">
        <v>4.7130699999999998E-2</v>
      </c>
      <c r="H234">
        <v>0.95458399999999999</v>
      </c>
      <c r="I234">
        <v>0</v>
      </c>
    </row>
    <row r="235" spans="1:9" x14ac:dyDescent="0.25">
      <c r="A235" t="s">
        <v>100</v>
      </c>
      <c r="B235">
        <v>2978.26</v>
      </c>
      <c r="C235">
        <v>2975.57</v>
      </c>
      <c r="D235">
        <v>2828.44</v>
      </c>
      <c r="E235">
        <v>2801.27</v>
      </c>
      <c r="F235">
        <v>876.58900000000006</v>
      </c>
      <c r="G235">
        <v>5.3909800000000001E-2</v>
      </c>
      <c r="H235">
        <v>0.95574400000000004</v>
      </c>
      <c r="I235">
        <v>0</v>
      </c>
    </row>
    <row r="236" spans="1:9" x14ac:dyDescent="0.25">
      <c r="A236" t="s">
        <v>100</v>
      </c>
      <c r="B236">
        <v>2960.77</v>
      </c>
      <c r="C236">
        <v>2958.22</v>
      </c>
      <c r="D236">
        <v>2826.19</v>
      </c>
      <c r="E236">
        <v>2800.98</v>
      </c>
      <c r="F236">
        <v>876.46500000000003</v>
      </c>
      <c r="G236">
        <v>5.4485699999999998E-2</v>
      </c>
      <c r="H236">
        <v>0.95710799999999996</v>
      </c>
      <c r="I236">
        <v>0</v>
      </c>
    </row>
    <row r="237" spans="1:9" x14ac:dyDescent="0.25">
      <c r="A237" t="s">
        <v>100</v>
      </c>
      <c r="B237">
        <v>2957.33</v>
      </c>
      <c r="C237">
        <v>2955.29</v>
      </c>
      <c r="D237">
        <v>2824.62</v>
      </c>
      <c r="E237">
        <v>2800.14</v>
      </c>
      <c r="F237">
        <v>875.33299999999997</v>
      </c>
      <c r="G237">
        <v>2.9952900000000001E-2</v>
      </c>
      <c r="H237">
        <v>0.93688700000000003</v>
      </c>
      <c r="I237">
        <v>0</v>
      </c>
    </row>
    <row r="238" spans="1:9" x14ac:dyDescent="0.25">
      <c r="A238" t="s">
        <v>100</v>
      </c>
      <c r="B238">
        <v>2969.88</v>
      </c>
      <c r="C238">
        <v>2967.79</v>
      </c>
      <c r="D238">
        <v>2827.79</v>
      </c>
      <c r="E238">
        <v>2801.04</v>
      </c>
      <c r="F238">
        <v>876.327</v>
      </c>
      <c r="G238">
        <v>5.6557900000000001E-2</v>
      </c>
      <c r="H238">
        <v>0.93172999999999995</v>
      </c>
      <c r="I238">
        <v>0</v>
      </c>
    </row>
    <row r="239" spans="1:9" x14ac:dyDescent="0.25">
      <c r="A239" t="s">
        <v>100</v>
      </c>
      <c r="B239">
        <v>2961.45</v>
      </c>
      <c r="C239">
        <v>2959.44</v>
      </c>
      <c r="D239">
        <v>2825.72</v>
      </c>
      <c r="E239">
        <v>2800.33</v>
      </c>
      <c r="F239">
        <v>876.04</v>
      </c>
      <c r="G239">
        <v>5.4431300000000002E-2</v>
      </c>
      <c r="H239">
        <v>0.95922399999999997</v>
      </c>
      <c r="I239">
        <v>0</v>
      </c>
    </row>
    <row r="240" spans="1:9" x14ac:dyDescent="0.25">
      <c r="A240" t="s">
        <v>100</v>
      </c>
      <c r="B240">
        <v>2955.09</v>
      </c>
      <c r="C240">
        <v>2953.01</v>
      </c>
      <c r="D240">
        <v>2825.95</v>
      </c>
      <c r="E240">
        <v>2801.76</v>
      </c>
      <c r="F240">
        <v>876.78499999999997</v>
      </c>
      <c r="G240">
        <v>6.0349800000000002E-2</v>
      </c>
      <c r="H240">
        <v>0.93183199999999999</v>
      </c>
      <c r="I240">
        <v>0</v>
      </c>
    </row>
    <row r="241" spans="1:9" x14ac:dyDescent="0.25">
      <c r="A241" t="s">
        <v>100</v>
      </c>
      <c r="B241">
        <v>2975.33</v>
      </c>
      <c r="C241">
        <v>2973.12</v>
      </c>
      <c r="D241">
        <v>2827.89</v>
      </c>
      <c r="E241">
        <v>2800.86</v>
      </c>
      <c r="F241">
        <v>876.10900000000004</v>
      </c>
      <c r="G241">
        <v>5.4038999999999997E-2</v>
      </c>
      <c r="H241">
        <v>0.95482500000000003</v>
      </c>
      <c r="I241">
        <v>0</v>
      </c>
    </row>
    <row r="242" spans="1:9" x14ac:dyDescent="0.25">
      <c r="A242" t="s">
        <v>100</v>
      </c>
      <c r="B242">
        <v>2978.33</v>
      </c>
      <c r="C242">
        <v>2976.17</v>
      </c>
      <c r="D242">
        <v>2829.19</v>
      </c>
      <c r="E242">
        <v>2802.05</v>
      </c>
      <c r="F242">
        <v>877.16099999999994</v>
      </c>
      <c r="G242">
        <v>5.5832300000000001E-2</v>
      </c>
      <c r="H242">
        <v>0.95622600000000002</v>
      </c>
      <c r="I242">
        <v>0</v>
      </c>
    </row>
    <row r="243" spans="1:9" x14ac:dyDescent="0.25">
      <c r="A243" t="s">
        <v>100</v>
      </c>
      <c r="B243">
        <v>3335.31</v>
      </c>
      <c r="C243">
        <v>2974.82</v>
      </c>
      <c r="D243">
        <v>2828.36</v>
      </c>
      <c r="E243">
        <v>2801.2</v>
      </c>
      <c r="F243">
        <v>876.83600000000001</v>
      </c>
      <c r="G243">
        <v>5.3940099999999998E-2</v>
      </c>
      <c r="H243">
        <v>0.95922300000000005</v>
      </c>
      <c r="I243">
        <v>0</v>
      </c>
    </row>
    <row r="244" spans="1:9" x14ac:dyDescent="0.25">
      <c r="A244" t="s">
        <v>100</v>
      </c>
      <c r="B244">
        <v>2977.37</v>
      </c>
      <c r="C244">
        <v>2973.71</v>
      </c>
      <c r="D244">
        <v>2828</v>
      </c>
      <c r="E244">
        <v>2800.85</v>
      </c>
      <c r="F244">
        <v>876.23199999999997</v>
      </c>
      <c r="G244">
        <v>5.3923699999999998E-2</v>
      </c>
      <c r="H244">
        <v>0.93861899999999998</v>
      </c>
      <c r="I244">
        <v>0</v>
      </c>
    </row>
    <row r="245" spans="1:9" x14ac:dyDescent="0.25">
      <c r="A245" t="s">
        <v>100</v>
      </c>
      <c r="B245">
        <v>2961.92</v>
      </c>
      <c r="C245">
        <v>2959.74</v>
      </c>
      <c r="D245">
        <v>2826.55</v>
      </c>
      <c r="E245">
        <v>2801.15</v>
      </c>
      <c r="F245">
        <v>876.64700000000005</v>
      </c>
      <c r="G245">
        <v>5.398E-2</v>
      </c>
      <c r="H245">
        <v>0.93635100000000004</v>
      </c>
      <c r="I245">
        <v>0</v>
      </c>
    </row>
    <row r="246" spans="1:9" x14ac:dyDescent="0.25">
      <c r="A246" t="s">
        <v>100</v>
      </c>
      <c r="B246">
        <v>2961.36</v>
      </c>
      <c r="C246">
        <v>2959.36</v>
      </c>
      <c r="D246">
        <v>2826.69</v>
      </c>
      <c r="E246">
        <v>2801.44</v>
      </c>
      <c r="F246">
        <v>876.72299999999996</v>
      </c>
      <c r="G246">
        <v>5.3921299999999998E-2</v>
      </c>
      <c r="H246">
        <v>0.94860299999999997</v>
      </c>
      <c r="I246">
        <v>0</v>
      </c>
    </row>
    <row r="247" spans="1:9" x14ac:dyDescent="0.25">
      <c r="A247" t="s">
        <v>100</v>
      </c>
      <c r="B247">
        <v>2963</v>
      </c>
      <c r="C247">
        <v>2960.93</v>
      </c>
      <c r="D247">
        <v>2826.85</v>
      </c>
      <c r="E247">
        <v>2801.58</v>
      </c>
      <c r="F247">
        <v>876.66700000000003</v>
      </c>
      <c r="G247">
        <v>5.4029300000000002E-2</v>
      </c>
      <c r="H247">
        <v>0.95887900000000004</v>
      </c>
      <c r="I247">
        <v>0</v>
      </c>
    </row>
    <row r="248" spans="1:9" x14ac:dyDescent="0.25">
      <c r="A248" t="s">
        <v>100</v>
      </c>
      <c r="B248">
        <v>2967.36</v>
      </c>
      <c r="C248">
        <v>2965.29</v>
      </c>
      <c r="D248">
        <v>2827.83</v>
      </c>
      <c r="E248">
        <v>2801.85</v>
      </c>
      <c r="F248">
        <v>877.11500000000001</v>
      </c>
      <c r="G248">
        <v>5.5060499999999998E-2</v>
      </c>
      <c r="H248">
        <v>0.95486899999999997</v>
      </c>
      <c r="I248">
        <v>0</v>
      </c>
    </row>
    <row r="249" spans="1:9" x14ac:dyDescent="0.25">
      <c r="A249" t="s">
        <v>100</v>
      </c>
      <c r="B249">
        <v>2952.72</v>
      </c>
      <c r="C249">
        <v>2950.84</v>
      </c>
      <c r="D249">
        <v>2825.34</v>
      </c>
      <c r="E249">
        <v>2801.26</v>
      </c>
      <c r="F249">
        <v>876.79899999999998</v>
      </c>
      <c r="G249">
        <v>5.4517099999999999E-2</v>
      </c>
      <c r="H249">
        <v>0.931836</v>
      </c>
      <c r="I249">
        <v>0</v>
      </c>
    </row>
    <row r="250" spans="1:9" x14ac:dyDescent="0.25">
      <c r="A250" t="s">
        <v>100</v>
      </c>
      <c r="B250">
        <v>2964.3</v>
      </c>
      <c r="C250">
        <v>2961.96</v>
      </c>
      <c r="D250">
        <v>2827.17</v>
      </c>
      <c r="E250">
        <v>2801.97</v>
      </c>
      <c r="F250">
        <v>876.77800000000002</v>
      </c>
      <c r="G250">
        <v>4.3854499999999998E-2</v>
      </c>
      <c r="H250">
        <v>0.95821299999999998</v>
      </c>
      <c r="I250">
        <v>0</v>
      </c>
    </row>
    <row r="251" spans="1:9" x14ac:dyDescent="0.25">
      <c r="A251" t="s">
        <v>100</v>
      </c>
      <c r="B251">
        <v>2966.43</v>
      </c>
      <c r="C251">
        <v>2963.97</v>
      </c>
      <c r="D251">
        <v>2827.01</v>
      </c>
      <c r="E251">
        <v>2801.45</v>
      </c>
      <c r="F251">
        <v>876.80100000000004</v>
      </c>
      <c r="G251">
        <v>5.4121900000000001E-2</v>
      </c>
      <c r="H251">
        <v>0.94633199999999995</v>
      </c>
      <c r="I251">
        <v>0</v>
      </c>
    </row>
    <row r="252" spans="1:9" x14ac:dyDescent="0.25">
      <c r="A252" t="s">
        <v>100</v>
      </c>
      <c r="B252">
        <v>2957.89</v>
      </c>
      <c r="C252">
        <v>2955.58</v>
      </c>
      <c r="D252">
        <v>2826.72</v>
      </c>
      <c r="E252">
        <v>2802.01</v>
      </c>
      <c r="F252">
        <v>877.38699999999994</v>
      </c>
      <c r="G252">
        <v>5.4181100000000003E-2</v>
      </c>
      <c r="H252">
        <v>0.95842899999999998</v>
      </c>
      <c r="I252">
        <v>0</v>
      </c>
    </row>
    <row r="253" spans="1:9" x14ac:dyDescent="0.25">
      <c r="A253" t="s">
        <v>100</v>
      </c>
      <c r="B253">
        <v>3279.89</v>
      </c>
      <c r="C253">
        <v>2959.74</v>
      </c>
      <c r="D253">
        <v>2825.95</v>
      </c>
      <c r="E253">
        <v>2800.62</v>
      </c>
      <c r="F253">
        <v>876.26</v>
      </c>
      <c r="G253">
        <v>2.9314799999999998E-2</v>
      </c>
      <c r="H253">
        <v>0.95918800000000004</v>
      </c>
      <c r="I253">
        <v>0</v>
      </c>
    </row>
    <row r="254" spans="1:9" x14ac:dyDescent="0.25">
      <c r="A254" t="s">
        <v>100</v>
      </c>
      <c r="B254">
        <v>2966.7</v>
      </c>
      <c r="C254">
        <v>2962.98</v>
      </c>
      <c r="D254">
        <v>2825.57</v>
      </c>
      <c r="E254">
        <v>2799.92</v>
      </c>
      <c r="F254">
        <v>875.71</v>
      </c>
      <c r="G254">
        <v>5.4390899999999999E-2</v>
      </c>
      <c r="H254">
        <v>0.93180099999999999</v>
      </c>
      <c r="I254">
        <v>0</v>
      </c>
    </row>
    <row r="255" spans="1:9" x14ac:dyDescent="0.25">
      <c r="A255" t="s">
        <v>100</v>
      </c>
      <c r="B255">
        <v>2964.74</v>
      </c>
      <c r="C255">
        <v>2962.74</v>
      </c>
      <c r="D255">
        <v>2826.61</v>
      </c>
      <c r="E255">
        <v>2800.77</v>
      </c>
      <c r="F255">
        <v>876.28800000000001</v>
      </c>
      <c r="G255">
        <v>5.4434299999999998E-2</v>
      </c>
      <c r="H255">
        <v>0.95446699999999995</v>
      </c>
      <c r="I255">
        <v>0</v>
      </c>
    </row>
    <row r="256" spans="1:9" x14ac:dyDescent="0.25">
      <c r="A256" t="s">
        <v>100</v>
      </c>
      <c r="B256">
        <v>2962.14</v>
      </c>
      <c r="C256">
        <v>2960.12</v>
      </c>
      <c r="D256">
        <v>2827.05</v>
      </c>
      <c r="E256">
        <v>2801.76</v>
      </c>
      <c r="F256">
        <v>877.11099999999999</v>
      </c>
      <c r="G256">
        <v>5.8342600000000001E-2</v>
      </c>
      <c r="H256">
        <v>0.955372</v>
      </c>
      <c r="I256">
        <v>0</v>
      </c>
    </row>
    <row r="257" spans="1:9" x14ac:dyDescent="0.25">
      <c r="A257" t="s">
        <v>100</v>
      </c>
      <c r="B257">
        <v>2963.72</v>
      </c>
      <c r="C257">
        <v>2961.61</v>
      </c>
      <c r="D257">
        <v>2827.91</v>
      </c>
      <c r="E257">
        <v>2802.74</v>
      </c>
      <c r="F257">
        <v>877.78599999999994</v>
      </c>
      <c r="G257">
        <v>5.4276199999999997E-2</v>
      </c>
      <c r="H257">
        <v>0.95833500000000005</v>
      </c>
      <c r="I257">
        <v>0</v>
      </c>
    </row>
    <row r="258" spans="1:9" x14ac:dyDescent="0.25">
      <c r="A258" t="s">
        <v>100</v>
      </c>
      <c r="B258">
        <v>2958.67</v>
      </c>
      <c r="C258">
        <v>2956.63</v>
      </c>
      <c r="D258">
        <v>2826.34</v>
      </c>
      <c r="E258">
        <v>2801.64</v>
      </c>
      <c r="F258">
        <v>877.08699999999999</v>
      </c>
      <c r="G258">
        <v>5.3922499999999998E-2</v>
      </c>
      <c r="H258">
        <v>0.94806999999999997</v>
      </c>
      <c r="I258">
        <v>0</v>
      </c>
    </row>
    <row r="259" spans="1:9" x14ac:dyDescent="0.25">
      <c r="A259" t="s">
        <v>100</v>
      </c>
      <c r="B259">
        <v>2963.22</v>
      </c>
      <c r="C259">
        <v>2960.72</v>
      </c>
      <c r="D259">
        <v>2826.72</v>
      </c>
      <c r="E259">
        <v>2801.33</v>
      </c>
      <c r="F259">
        <v>876.8</v>
      </c>
      <c r="G259">
        <v>5.3915200000000003E-2</v>
      </c>
      <c r="H259">
        <v>0.93468600000000002</v>
      </c>
      <c r="I259">
        <v>0</v>
      </c>
    </row>
    <row r="260" spans="1:9" x14ac:dyDescent="0.25">
      <c r="A260" t="s">
        <v>100</v>
      </c>
      <c r="B260">
        <v>3193.63</v>
      </c>
      <c r="C260">
        <v>2958.66</v>
      </c>
      <c r="D260">
        <v>2826.94</v>
      </c>
      <c r="E260">
        <v>2802.2</v>
      </c>
      <c r="F260">
        <v>876.83699999999999</v>
      </c>
      <c r="G260">
        <v>5.4515000000000001E-2</v>
      </c>
      <c r="H260">
        <v>0.94439499999999998</v>
      </c>
      <c r="I260">
        <v>0</v>
      </c>
    </row>
    <row r="261" spans="1:9" x14ac:dyDescent="0.25">
      <c r="A261" t="s">
        <v>100</v>
      </c>
      <c r="B261">
        <v>2952.22</v>
      </c>
      <c r="C261">
        <v>2950.22</v>
      </c>
      <c r="D261">
        <v>2825.14</v>
      </c>
      <c r="E261">
        <v>2801.12</v>
      </c>
      <c r="F261">
        <v>876.57299999999998</v>
      </c>
      <c r="G261">
        <v>5.4477499999999998E-2</v>
      </c>
      <c r="H261">
        <v>0.931836</v>
      </c>
      <c r="I261">
        <v>0</v>
      </c>
    </row>
    <row r="262" spans="1:9" x14ac:dyDescent="0.25">
      <c r="A262" t="s">
        <v>100</v>
      </c>
      <c r="B262">
        <v>2951.04</v>
      </c>
      <c r="C262">
        <v>2949.14</v>
      </c>
      <c r="D262">
        <v>2824.57</v>
      </c>
      <c r="E262">
        <v>2800.45</v>
      </c>
      <c r="F262">
        <v>876.14400000000001</v>
      </c>
      <c r="G262">
        <v>5.4680600000000003E-2</v>
      </c>
      <c r="H262">
        <v>0.94889599999999996</v>
      </c>
      <c r="I262">
        <v>0</v>
      </c>
    </row>
    <row r="263" spans="1:9" x14ac:dyDescent="0.25">
      <c r="A263" t="s">
        <v>100</v>
      </c>
      <c r="B263">
        <v>3139.76</v>
      </c>
      <c r="C263">
        <v>2951.81</v>
      </c>
      <c r="D263">
        <v>2825.52</v>
      </c>
      <c r="E263">
        <v>2801.43</v>
      </c>
      <c r="F263">
        <v>877.00599999999997</v>
      </c>
      <c r="G263">
        <v>5.3922499999999998E-2</v>
      </c>
      <c r="H263">
        <v>0.95883099999999999</v>
      </c>
      <c r="I263">
        <v>0</v>
      </c>
    </row>
    <row r="264" spans="1:9" x14ac:dyDescent="0.25">
      <c r="A264" t="s">
        <v>100</v>
      </c>
      <c r="B264">
        <v>2959.53</v>
      </c>
      <c r="C264">
        <v>2955.62</v>
      </c>
      <c r="D264">
        <v>2825.46</v>
      </c>
      <c r="E264">
        <v>2800.98</v>
      </c>
      <c r="F264">
        <v>876.74400000000003</v>
      </c>
      <c r="G264">
        <v>5.4979699999999999E-2</v>
      </c>
      <c r="H264">
        <v>0.95487200000000005</v>
      </c>
      <c r="I264">
        <v>0</v>
      </c>
    </row>
    <row r="265" spans="1:9" x14ac:dyDescent="0.25">
      <c r="A265" t="s">
        <v>100</v>
      </c>
      <c r="B265">
        <v>2953.7</v>
      </c>
      <c r="C265">
        <v>2951.8</v>
      </c>
      <c r="D265">
        <v>2825.58</v>
      </c>
      <c r="E265">
        <v>2801.56</v>
      </c>
      <c r="F265">
        <v>876.90099999999995</v>
      </c>
      <c r="G265">
        <v>2.9776899999999999E-2</v>
      </c>
      <c r="H265">
        <v>0.931836</v>
      </c>
      <c r="I265">
        <v>0</v>
      </c>
    </row>
    <row r="266" spans="1:9" x14ac:dyDescent="0.25">
      <c r="A266" t="s">
        <v>100</v>
      </c>
      <c r="B266">
        <v>2951.57</v>
      </c>
      <c r="C266">
        <v>2949.62</v>
      </c>
      <c r="D266">
        <v>2824.68</v>
      </c>
      <c r="E266">
        <v>2800.5</v>
      </c>
      <c r="F266">
        <v>876.14400000000001</v>
      </c>
      <c r="G266">
        <v>5.6855099999999999E-2</v>
      </c>
      <c r="H266">
        <v>0.931836</v>
      </c>
      <c r="I266">
        <v>0</v>
      </c>
    </row>
    <row r="267" spans="1:9" x14ac:dyDescent="0.25">
      <c r="A267" t="s">
        <v>100</v>
      </c>
      <c r="B267">
        <v>2964.56</v>
      </c>
      <c r="C267">
        <v>2962.31</v>
      </c>
      <c r="D267">
        <v>2827.16</v>
      </c>
      <c r="E267">
        <v>2802.17</v>
      </c>
      <c r="F267">
        <v>876.87199999999996</v>
      </c>
      <c r="G267">
        <v>5.3910300000000001E-2</v>
      </c>
      <c r="H267">
        <v>0.95915899999999998</v>
      </c>
      <c r="I267">
        <v>0</v>
      </c>
    </row>
    <row r="268" spans="1:9" x14ac:dyDescent="0.25">
      <c r="A268" t="s">
        <v>100</v>
      </c>
      <c r="B268">
        <v>2955.3</v>
      </c>
      <c r="C268">
        <v>2952.84</v>
      </c>
      <c r="D268">
        <v>2826.7</v>
      </c>
      <c r="E268">
        <v>2802.53</v>
      </c>
      <c r="F268">
        <v>877.59400000000005</v>
      </c>
      <c r="G268">
        <v>5.39158E-2</v>
      </c>
      <c r="H268">
        <v>0.95891700000000002</v>
      </c>
      <c r="I268">
        <v>0</v>
      </c>
    </row>
    <row r="269" spans="1:9" x14ac:dyDescent="0.25">
      <c r="A269" t="s">
        <v>100</v>
      </c>
      <c r="B269">
        <v>2951.47</v>
      </c>
      <c r="C269">
        <v>2949.58</v>
      </c>
      <c r="D269">
        <v>2824.79</v>
      </c>
      <c r="E269">
        <v>2800.73</v>
      </c>
      <c r="F269">
        <v>876.30899999999997</v>
      </c>
      <c r="G269">
        <v>5.3972800000000001E-2</v>
      </c>
      <c r="H269">
        <v>0.95660000000000001</v>
      </c>
      <c r="I269">
        <v>0</v>
      </c>
    </row>
    <row r="270" spans="1:9" x14ac:dyDescent="0.25">
      <c r="A270" t="s">
        <v>100</v>
      </c>
      <c r="B270">
        <v>2956.12</v>
      </c>
      <c r="C270">
        <v>2953.85</v>
      </c>
      <c r="D270">
        <v>2826.23</v>
      </c>
      <c r="E270">
        <v>2802.03</v>
      </c>
      <c r="F270">
        <v>876.72</v>
      </c>
      <c r="G270">
        <v>5.4024900000000001E-2</v>
      </c>
      <c r="H270">
        <v>0.95843800000000001</v>
      </c>
      <c r="I270">
        <v>0</v>
      </c>
    </row>
    <row r="271" spans="1:9" x14ac:dyDescent="0.25">
      <c r="A271" t="s">
        <v>100</v>
      </c>
      <c r="B271">
        <v>2955.92</v>
      </c>
      <c r="C271">
        <v>2953.54</v>
      </c>
      <c r="D271">
        <v>2825.39</v>
      </c>
      <c r="E271">
        <v>2801.31</v>
      </c>
      <c r="F271">
        <v>876.77599999999995</v>
      </c>
      <c r="G271">
        <v>5.3914200000000002E-2</v>
      </c>
      <c r="H271">
        <v>0.95831999999999995</v>
      </c>
      <c r="I271">
        <v>0</v>
      </c>
    </row>
    <row r="272" spans="1:9" x14ac:dyDescent="0.25">
      <c r="A272" t="s">
        <v>100</v>
      </c>
      <c r="B272">
        <v>2952.9</v>
      </c>
      <c r="C272">
        <v>2950.97</v>
      </c>
      <c r="D272">
        <v>2825.43</v>
      </c>
      <c r="E272">
        <v>2801.31</v>
      </c>
      <c r="F272">
        <v>876.78899999999999</v>
      </c>
      <c r="G272">
        <v>5.42126E-2</v>
      </c>
      <c r="H272">
        <v>0.95749300000000004</v>
      </c>
      <c r="I272">
        <v>0</v>
      </c>
    </row>
    <row r="273" spans="1:25" x14ac:dyDescent="0.25">
      <c r="A273" t="s">
        <v>100</v>
      </c>
      <c r="B273">
        <v>3407.43</v>
      </c>
      <c r="C273">
        <v>2951.3</v>
      </c>
      <c r="D273">
        <v>2824.48</v>
      </c>
      <c r="E273">
        <v>2800.42</v>
      </c>
      <c r="F273">
        <v>876.02599999999995</v>
      </c>
      <c r="G273">
        <v>2.9339799999999999E-2</v>
      </c>
      <c r="H273">
        <v>0.93183499999999997</v>
      </c>
      <c r="I273">
        <v>0</v>
      </c>
    </row>
    <row r="274" spans="1:25" x14ac:dyDescent="0.25">
      <c r="A274" t="s">
        <v>100</v>
      </c>
      <c r="B274">
        <v>2970.09</v>
      </c>
      <c r="C274">
        <v>2964.25</v>
      </c>
      <c r="D274">
        <v>2827.15</v>
      </c>
      <c r="E274">
        <v>2801.8</v>
      </c>
      <c r="F274">
        <v>877.06399999999996</v>
      </c>
      <c r="G274">
        <v>5.3992699999999998E-2</v>
      </c>
      <c r="H274">
        <v>0.93183400000000005</v>
      </c>
      <c r="I274">
        <v>0</v>
      </c>
    </row>
    <row r="275" spans="1:25" x14ac:dyDescent="0.25">
      <c r="A275" t="s">
        <v>100</v>
      </c>
      <c r="B275">
        <v>2952.39</v>
      </c>
      <c r="C275">
        <v>2950.47</v>
      </c>
      <c r="D275">
        <v>2825.16</v>
      </c>
      <c r="E275">
        <v>2801.07</v>
      </c>
      <c r="F275">
        <v>876.649</v>
      </c>
      <c r="G275">
        <v>5.4350299999999997E-2</v>
      </c>
      <c r="H275">
        <v>0.931836</v>
      </c>
      <c r="I275">
        <v>0</v>
      </c>
    </row>
    <row r="276" spans="1:25" x14ac:dyDescent="0.25">
      <c r="A276" t="s">
        <v>100</v>
      </c>
      <c r="B276">
        <v>2954.46</v>
      </c>
      <c r="C276">
        <v>2952.54</v>
      </c>
      <c r="D276">
        <v>2825.84</v>
      </c>
      <c r="E276">
        <v>2801.72</v>
      </c>
      <c r="F276">
        <v>876.98800000000006</v>
      </c>
      <c r="G276">
        <v>5.42558E-2</v>
      </c>
      <c r="H276">
        <v>0.93183700000000003</v>
      </c>
      <c r="I276">
        <v>0</v>
      </c>
    </row>
    <row r="277" spans="1:25" x14ac:dyDescent="0.25">
      <c r="A277" t="s">
        <v>100</v>
      </c>
      <c r="B277">
        <v>2956.31</v>
      </c>
      <c r="C277">
        <v>2954.07</v>
      </c>
      <c r="D277">
        <v>2826.21</v>
      </c>
      <c r="E277">
        <v>2802.06</v>
      </c>
      <c r="F277">
        <v>876.7</v>
      </c>
      <c r="G277">
        <v>5.3922999999999999E-2</v>
      </c>
      <c r="H277">
        <v>0.957534</v>
      </c>
      <c r="I277">
        <v>0</v>
      </c>
    </row>
    <row r="278" spans="1:25" x14ac:dyDescent="0.25">
      <c r="A278" t="s">
        <v>100</v>
      </c>
      <c r="B278">
        <v>2952.6</v>
      </c>
      <c r="C278">
        <v>2950.62</v>
      </c>
      <c r="D278">
        <v>2825.2</v>
      </c>
      <c r="E278">
        <v>2801.07</v>
      </c>
      <c r="F278">
        <v>876.72900000000004</v>
      </c>
      <c r="G278">
        <v>5.3910899999999998E-2</v>
      </c>
      <c r="H278">
        <v>0.93836200000000003</v>
      </c>
      <c r="I278">
        <v>0</v>
      </c>
    </row>
    <row r="279" spans="1:25" x14ac:dyDescent="0.25">
      <c r="A279" t="s">
        <v>100</v>
      </c>
      <c r="B279">
        <v>2951.94</v>
      </c>
      <c r="C279">
        <v>2950</v>
      </c>
      <c r="D279">
        <v>2825.23</v>
      </c>
      <c r="E279">
        <v>2801.17</v>
      </c>
      <c r="F279">
        <v>876.59699999999998</v>
      </c>
      <c r="G279">
        <v>5.40321E-2</v>
      </c>
      <c r="H279">
        <v>0.95334700000000006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2955.17</v>
      </c>
      <c r="C280">
        <v>2952.96</v>
      </c>
      <c r="D280">
        <v>2826.15</v>
      </c>
      <c r="E280">
        <v>2802.04</v>
      </c>
      <c r="F280">
        <v>876.59100000000001</v>
      </c>
      <c r="G280">
        <v>3.1678199999999997E-2</v>
      </c>
      <c r="H280">
        <v>0.95917799999999998</v>
      </c>
      <c r="I280">
        <v>0</v>
      </c>
      <c r="R280">
        <f>AVERAGE(B231:B280)</f>
        <v>3000.7648000000004</v>
      </c>
      <c r="S280">
        <f>AVERAGE(C231:C280)</f>
        <v>2958.7421999999997</v>
      </c>
      <c r="U280">
        <f>_xlfn.VAR.P(B231:B280)</f>
        <v>12684.279372960002</v>
      </c>
      <c r="V280">
        <f>_xlfn.VAR.P(C231:C280)</f>
        <v>58.292917160000144</v>
      </c>
      <c r="X280">
        <f>1.96*SQRT(U280)/50</f>
        <v>4.4148806388922068</v>
      </c>
      <c r="Y280">
        <f>1.96*SQRT(V280)/50</f>
        <v>0.29929120973517187</v>
      </c>
    </row>
    <row r="281" spans="1:25" x14ac:dyDescent="0.25">
      <c r="A281" t="s">
        <v>100</v>
      </c>
      <c r="B281">
        <v>150040.618999</v>
      </c>
      <c r="C281" t="s">
        <v>36</v>
      </c>
    </row>
    <row r="282" spans="1:25" x14ac:dyDescent="0.25">
      <c r="A282" t="s">
        <v>86</v>
      </c>
      <c r="B282">
        <v>1862.55</v>
      </c>
      <c r="C282">
        <v>1860.18</v>
      </c>
      <c r="D282">
        <v>1731.8</v>
      </c>
      <c r="E282">
        <v>1710.9</v>
      </c>
      <c r="F282">
        <v>515.74699999999996</v>
      </c>
      <c r="G282">
        <v>5.39199E-2</v>
      </c>
      <c r="H282">
        <v>0.94823999999999997</v>
      </c>
      <c r="I282">
        <v>0</v>
      </c>
    </row>
    <row r="283" spans="1:25" x14ac:dyDescent="0.25">
      <c r="A283" t="s">
        <v>86</v>
      </c>
      <c r="B283">
        <v>1859.26</v>
      </c>
      <c r="C283">
        <v>1857.33</v>
      </c>
      <c r="D283">
        <v>1731.85</v>
      </c>
      <c r="E283">
        <v>1710.82</v>
      </c>
      <c r="F283">
        <v>515.75800000000004</v>
      </c>
      <c r="G283">
        <v>5.5660000000000001E-2</v>
      </c>
      <c r="H283">
        <v>0.95470999999999995</v>
      </c>
      <c r="I283">
        <v>0</v>
      </c>
    </row>
    <row r="284" spans="1:25" x14ac:dyDescent="0.25">
      <c r="A284" t="s">
        <v>86</v>
      </c>
      <c r="B284">
        <v>1866.69</v>
      </c>
      <c r="C284">
        <v>1864.64</v>
      </c>
      <c r="D284">
        <v>1732.95</v>
      </c>
      <c r="E284">
        <v>1711.14</v>
      </c>
      <c r="F284">
        <v>515.84299999999996</v>
      </c>
      <c r="G284">
        <v>5.3913999999999997E-2</v>
      </c>
      <c r="H284">
        <v>0.95916400000000002</v>
      </c>
      <c r="I284">
        <v>0</v>
      </c>
    </row>
    <row r="285" spans="1:25" x14ac:dyDescent="0.25">
      <c r="A285" t="s">
        <v>86</v>
      </c>
      <c r="B285">
        <v>1863.59</v>
      </c>
      <c r="C285">
        <v>1861.59</v>
      </c>
      <c r="D285">
        <v>1732.4</v>
      </c>
      <c r="E285">
        <v>1711.04</v>
      </c>
      <c r="F285">
        <v>515.90800000000002</v>
      </c>
      <c r="G285">
        <v>5.4176099999999998E-2</v>
      </c>
      <c r="H285">
        <v>0.93182200000000004</v>
      </c>
      <c r="I285">
        <v>0</v>
      </c>
    </row>
    <row r="286" spans="1:25" x14ac:dyDescent="0.25">
      <c r="A286" t="s">
        <v>86</v>
      </c>
      <c r="B286">
        <v>1860.99</v>
      </c>
      <c r="C286">
        <v>1858.98</v>
      </c>
      <c r="D286">
        <v>1732.82</v>
      </c>
      <c r="E286">
        <v>1711.81</v>
      </c>
      <c r="F286">
        <v>515.80399999999997</v>
      </c>
      <c r="G286">
        <v>5.4845600000000001E-2</v>
      </c>
      <c r="H286">
        <v>0.93183000000000005</v>
      </c>
      <c r="I286">
        <v>0</v>
      </c>
    </row>
    <row r="287" spans="1:25" x14ac:dyDescent="0.25">
      <c r="A287" t="s">
        <v>86</v>
      </c>
      <c r="B287">
        <v>1859.21</v>
      </c>
      <c r="C287">
        <v>1857.25</v>
      </c>
      <c r="D287">
        <v>1732.12</v>
      </c>
      <c r="E287">
        <v>1711.08</v>
      </c>
      <c r="F287">
        <v>515.89</v>
      </c>
      <c r="G287">
        <v>5.3910199999999998E-2</v>
      </c>
      <c r="H287">
        <v>0.93183499999999997</v>
      </c>
      <c r="I287">
        <v>0</v>
      </c>
    </row>
    <row r="288" spans="1:25" x14ac:dyDescent="0.25">
      <c r="A288" t="s">
        <v>86</v>
      </c>
      <c r="B288">
        <v>1858.28</v>
      </c>
      <c r="C288">
        <v>1856.35</v>
      </c>
      <c r="D288">
        <v>1732.23</v>
      </c>
      <c r="E288">
        <v>1711.23</v>
      </c>
      <c r="F288">
        <v>515.77</v>
      </c>
      <c r="G288">
        <v>5.4704799999999998E-2</v>
      </c>
      <c r="H288">
        <v>0.93182699999999996</v>
      </c>
      <c r="I288">
        <v>0</v>
      </c>
    </row>
    <row r="289" spans="1:9" x14ac:dyDescent="0.25">
      <c r="A289" t="s">
        <v>86</v>
      </c>
      <c r="B289">
        <v>1859.47</v>
      </c>
      <c r="C289">
        <v>1857.53</v>
      </c>
      <c r="D289">
        <v>1732.11</v>
      </c>
      <c r="E289">
        <v>1711.11</v>
      </c>
      <c r="F289">
        <v>515.86699999999996</v>
      </c>
      <c r="G289">
        <v>5.3972899999999997E-2</v>
      </c>
      <c r="H289">
        <v>0.931836</v>
      </c>
      <c r="I289">
        <v>0</v>
      </c>
    </row>
    <row r="290" spans="1:9" x14ac:dyDescent="0.25">
      <c r="A290" t="s">
        <v>86</v>
      </c>
      <c r="B290">
        <v>1857.94</v>
      </c>
      <c r="C290">
        <v>1856.02</v>
      </c>
      <c r="D290">
        <v>1731.92</v>
      </c>
      <c r="E290">
        <v>1710.92</v>
      </c>
      <c r="F290">
        <v>515.88599999999997</v>
      </c>
      <c r="G290">
        <v>5.4702099999999997E-2</v>
      </c>
      <c r="H290">
        <v>0.93183700000000003</v>
      </c>
      <c r="I290">
        <v>0</v>
      </c>
    </row>
    <row r="291" spans="1:9" x14ac:dyDescent="0.25">
      <c r="A291" t="s">
        <v>86</v>
      </c>
      <c r="B291">
        <v>2582.5</v>
      </c>
      <c r="C291">
        <v>1856.62</v>
      </c>
      <c r="D291">
        <v>1732.22</v>
      </c>
      <c r="E291">
        <v>1711.22</v>
      </c>
      <c r="F291">
        <v>515.94399999999996</v>
      </c>
      <c r="G291">
        <v>5.4243899999999998E-2</v>
      </c>
      <c r="H291">
        <v>0.952538</v>
      </c>
      <c r="I291">
        <v>0</v>
      </c>
    </row>
    <row r="292" spans="1:9" x14ac:dyDescent="0.25">
      <c r="A292" t="s">
        <v>86</v>
      </c>
      <c r="B292">
        <v>1863.49</v>
      </c>
      <c r="C292">
        <v>1860.74</v>
      </c>
      <c r="D292">
        <v>1731.89</v>
      </c>
      <c r="E292">
        <v>1710.76</v>
      </c>
      <c r="F292">
        <v>515.83500000000004</v>
      </c>
      <c r="G292">
        <v>5.42768E-2</v>
      </c>
      <c r="H292">
        <v>0.95380299999999996</v>
      </c>
      <c r="I292">
        <v>0</v>
      </c>
    </row>
    <row r="293" spans="1:9" x14ac:dyDescent="0.25">
      <c r="A293" t="s">
        <v>86</v>
      </c>
      <c r="B293">
        <v>1860.42</v>
      </c>
      <c r="C293">
        <v>1858.53</v>
      </c>
      <c r="D293">
        <v>1732.43</v>
      </c>
      <c r="E293">
        <v>1711.43</v>
      </c>
      <c r="F293">
        <v>516.00400000000002</v>
      </c>
      <c r="G293">
        <v>5.3920599999999999E-2</v>
      </c>
      <c r="H293">
        <v>0.95861600000000002</v>
      </c>
      <c r="I293">
        <v>0</v>
      </c>
    </row>
    <row r="294" spans="1:9" x14ac:dyDescent="0.25">
      <c r="A294" t="s">
        <v>86</v>
      </c>
      <c r="B294">
        <v>1857.48</v>
      </c>
      <c r="C294">
        <v>1855.59</v>
      </c>
      <c r="D294">
        <v>1732.06</v>
      </c>
      <c r="E294">
        <v>1711.06</v>
      </c>
      <c r="F294">
        <v>515.86400000000003</v>
      </c>
      <c r="G294">
        <v>3.1917099999999997E-2</v>
      </c>
      <c r="H294">
        <v>0.95662800000000003</v>
      </c>
      <c r="I294">
        <v>0</v>
      </c>
    </row>
    <row r="295" spans="1:9" x14ac:dyDescent="0.25">
      <c r="A295" t="s">
        <v>86</v>
      </c>
      <c r="B295">
        <v>1857.15</v>
      </c>
      <c r="C295">
        <v>1855.27</v>
      </c>
      <c r="D295">
        <v>1731.99</v>
      </c>
      <c r="E295">
        <v>1711.03</v>
      </c>
      <c r="F295">
        <v>515.86500000000001</v>
      </c>
      <c r="G295">
        <v>5.3994800000000003E-2</v>
      </c>
      <c r="H295">
        <v>0.95563900000000002</v>
      </c>
      <c r="I295">
        <v>0</v>
      </c>
    </row>
    <row r="296" spans="1:9" x14ac:dyDescent="0.25">
      <c r="A296" t="s">
        <v>86</v>
      </c>
      <c r="B296">
        <v>2509.41</v>
      </c>
      <c r="C296">
        <v>1856.78</v>
      </c>
      <c r="D296">
        <v>1732.2</v>
      </c>
      <c r="E296">
        <v>1711.23</v>
      </c>
      <c r="F296">
        <v>515.87199999999996</v>
      </c>
      <c r="G296">
        <v>5.3934700000000002E-2</v>
      </c>
      <c r="H296">
        <v>0.95636299999999996</v>
      </c>
      <c r="I296">
        <v>0</v>
      </c>
    </row>
    <row r="297" spans="1:9" x14ac:dyDescent="0.25">
      <c r="A297" t="s">
        <v>86</v>
      </c>
      <c r="B297">
        <v>1874.22</v>
      </c>
      <c r="C297">
        <v>1871</v>
      </c>
      <c r="D297">
        <v>1733.12</v>
      </c>
      <c r="E297">
        <v>1711.22</v>
      </c>
      <c r="F297">
        <v>515.70699999999999</v>
      </c>
      <c r="G297">
        <v>5.3939599999999997E-2</v>
      </c>
      <c r="H297">
        <v>0.95919600000000005</v>
      </c>
      <c r="I297">
        <v>0</v>
      </c>
    </row>
    <row r="298" spans="1:9" x14ac:dyDescent="0.25">
      <c r="A298" t="s">
        <v>86</v>
      </c>
      <c r="B298">
        <v>1879.31</v>
      </c>
      <c r="C298">
        <v>1876.9</v>
      </c>
      <c r="D298">
        <v>1734.43</v>
      </c>
      <c r="E298">
        <v>1711.39</v>
      </c>
      <c r="F298">
        <v>515.78800000000001</v>
      </c>
      <c r="G298">
        <v>5.3958600000000002E-2</v>
      </c>
      <c r="H298">
        <v>0.93182799999999999</v>
      </c>
      <c r="I298">
        <v>0</v>
      </c>
    </row>
    <row r="299" spans="1:9" x14ac:dyDescent="0.25">
      <c r="A299" t="s">
        <v>86</v>
      </c>
      <c r="B299">
        <v>1867.86</v>
      </c>
      <c r="C299">
        <v>1865.79</v>
      </c>
      <c r="D299">
        <v>1732.96</v>
      </c>
      <c r="E299">
        <v>1711.25</v>
      </c>
      <c r="F299">
        <v>515.80399999999997</v>
      </c>
      <c r="G299">
        <v>2.9489100000000001E-2</v>
      </c>
      <c r="H299">
        <v>0.95553399999999999</v>
      </c>
      <c r="I299">
        <v>0</v>
      </c>
    </row>
    <row r="300" spans="1:9" x14ac:dyDescent="0.25">
      <c r="A300" t="s">
        <v>86</v>
      </c>
      <c r="B300">
        <v>1874.9</v>
      </c>
      <c r="C300">
        <v>1872.91</v>
      </c>
      <c r="D300">
        <v>1733.94</v>
      </c>
      <c r="E300">
        <v>1711.24</v>
      </c>
      <c r="F300">
        <v>515.84199999999998</v>
      </c>
      <c r="G300">
        <v>5.3910199999999998E-2</v>
      </c>
      <c r="H300">
        <v>0.95918300000000001</v>
      </c>
      <c r="I300">
        <v>0</v>
      </c>
    </row>
    <row r="301" spans="1:9" x14ac:dyDescent="0.25">
      <c r="A301" t="s">
        <v>86</v>
      </c>
      <c r="B301">
        <v>2508.66</v>
      </c>
      <c r="C301">
        <v>1857.89</v>
      </c>
      <c r="D301">
        <v>1731.98</v>
      </c>
      <c r="E301">
        <v>1710.97</v>
      </c>
      <c r="F301">
        <v>515.83699999999999</v>
      </c>
      <c r="G301">
        <v>5.45012E-2</v>
      </c>
      <c r="H301">
        <v>0.931836</v>
      </c>
      <c r="I301">
        <v>0</v>
      </c>
    </row>
    <row r="302" spans="1:9" x14ac:dyDescent="0.25">
      <c r="A302" t="s">
        <v>86</v>
      </c>
      <c r="B302">
        <v>1878.54</v>
      </c>
      <c r="C302">
        <v>1875.24</v>
      </c>
      <c r="D302">
        <v>1733.63</v>
      </c>
      <c r="E302">
        <v>1710.85</v>
      </c>
      <c r="F302">
        <v>515.63400000000001</v>
      </c>
      <c r="G302">
        <v>6.2894099999999994E-2</v>
      </c>
      <c r="H302">
        <v>0.93171800000000005</v>
      </c>
      <c r="I302">
        <v>0</v>
      </c>
    </row>
    <row r="303" spans="1:9" x14ac:dyDescent="0.25">
      <c r="A303" t="s">
        <v>86</v>
      </c>
      <c r="B303">
        <v>1858.94</v>
      </c>
      <c r="C303">
        <v>1856.32</v>
      </c>
      <c r="D303">
        <v>1732.02</v>
      </c>
      <c r="E303">
        <v>1710.98</v>
      </c>
      <c r="F303">
        <v>515.86599999999999</v>
      </c>
      <c r="G303">
        <v>5.4528100000000003E-2</v>
      </c>
      <c r="H303">
        <v>0.93183499999999997</v>
      </c>
      <c r="I303">
        <v>0</v>
      </c>
    </row>
    <row r="304" spans="1:9" x14ac:dyDescent="0.25">
      <c r="A304" t="s">
        <v>86</v>
      </c>
      <c r="B304">
        <v>1874.38</v>
      </c>
      <c r="C304">
        <v>1872.32</v>
      </c>
      <c r="D304">
        <v>1733.96</v>
      </c>
      <c r="E304">
        <v>1711.32</v>
      </c>
      <c r="F304">
        <v>515.80899999999997</v>
      </c>
      <c r="G304">
        <v>5.4123499999999998E-2</v>
      </c>
      <c r="H304">
        <v>0.95525400000000005</v>
      </c>
      <c r="I304">
        <v>0</v>
      </c>
    </row>
    <row r="305" spans="1:9" x14ac:dyDescent="0.25">
      <c r="A305" t="s">
        <v>86</v>
      </c>
      <c r="B305">
        <v>1870.78</v>
      </c>
      <c r="C305">
        <v>1868.75</v>
      </c>
      <c r="D305">
        <v>1733.15</v>
      </c>
      <c r="E305">
        <v>1711.15</v>
      </c>
      <c r="F305">
        <v>515.83699999999999</v>
      </c>
      <c r="G305">
        <v>5.43651E-2</v>
      </c>
      <c r="H305">
        <v>0.95604999999999996</v>
      </c>
      <c r="I305">
        <v>0</v>
      </c>
    </row>
    <row r="306" spans="1:9" x14ac:dyDescent="0.25">
      <c r="A306" t="s">
        <v>86</v>
      </c>
      <c r="B306">
        <v>2566.94</v>
      </c>
      <c r="C306">
        <v>1872.75</v>
      </c>
      <c r="D306">
        <v>1733.85</v>
      </c>
      <c r="E306">
        <v>1711.31</v>
      </c>
      <c r="F306">
        <v>515.84299999999996</v>
      </c>
      <c r="G306">
        <v>5.4085000000000001E-2</v>
      </c>
      <c r="H306">
        <v>0.931836</v>
      </c>
      <c r="I306">
        <v>0</v>
      </c>
    </row>
    <row r="307" spans="1:9" x14ac:dyDescent="0.25">
      <c r="A307" t="s">
        <v>86</v>
      </c>
      <c r="B307">
        <v>1872.69</v>
      </c>
      <c r="C307">
        <v>1869.75</v>
      </c>
      <c r="D307">
        <v>1733.08</v>
      </c>
      <c r="E307">
        <v>1710.86</v>
      </c>
      <c r="F307">
        <v>515.61800000000005</v>
      </c>
      <c r="G307">
        <v>5.4312100000000002E-2</v>
      </c>
      <c r="H307">
        <v>0.93990799999999997</v>
      </c>
      <c r="I307">
        <v>0</v>
      </c>
    </row>
    <row r="308" spans="1:9" x14ac:dyDescent="0.25">
      <c r="A308" t="s">
        <v>86</v>
      </c>
      <c r="B308">
        <v>1865.95</v>
      </c>
      <c r="C308">
        <v>1863.9</v>
      </c>
      <c r="D308">
        <v>1732.65</v>
      </c>
      <c r="E308">
        <v>1711.12</v>
      </c>
      <c r="F308">
        <v>515.85500000000002</v>
      </c>
      <c r="G308">
        <v>5.3929100000000001E-2</v>
      </c>
      <c r="H308">
        <v>0.95912600000000003</v>
      </c>
      <c r="I308">
        <v>0</v>
      </c>
    </row>
    <row r="309" spans="1:9" x14ac:dyDescent="0.25">
      <c r="A309" t="s">
        <v>86</v>
      </c>
      <c r="B309">
        <v>1857.86</v>
      </c>
      <c r="C309">
        <v>1855.91</v>
      </c>
      <c r="D309">
        <v>1731.94</v>
      </c>
      <c r="E309">
        <v>1710.92</v>
      </c>
      <c r="F309">
        <v>515.88800000000003</v>
      </c>
      <c r="G309">
        <v>5.3909499999999999E-2</v>
      </c>
      <c r="H309">
        <v>0.93183199999999999</v>
      </c>
      <c r="I309">
        <v>0</v>
      </c>
    </row>
    <row r="310" spans="1:9" x14ac:dyDescent="0.25">
      <c r="A310" t="s">
        <v>86</v>
      </c>
      <c r="B310">
        <v>1874.04</v>
      </c>
      <c r="C310">
        <v>1872.01</v>
      </c>
      <c r="D310">
        <v>1733.96</v>
      </c>
      <c r="E310">
        <v>1711.25</v>
      </c>
      <c r="F310">
        <v>515.899</v>
      </c>
      <c r="G310">
        <v>5.3987399999999998E-2</v>
      </c>
      <c r="H310">
        <v>0.95698399999999995</v>
      </c>
      <c r="I310">
        <v>0</v>
      </c>
    </row>
    <row r="311" spans="1:9" x14ac:dyDescent="0.25">
      <c r="A311" t="s">
        <v>86</v>
      </c>
      <c r="B311">
        <v>2479.8000000000002</v>
      </c>
      <c r="C311">
        <v>1873.19</v>
      </c>
      <c r="D311">
        <v>1734.01</v>
      </c>
      <c r="E311">
        <v>1711.32</v>
      </c>
      <c r="F311">
        <v>515.84699999999998</v>
      </c>
      <c r="G311">
        <v>5.5465899999999999E-2</v>
      </c>
      <c r="H311">
        <v>0.95506100000000005</v>
      </c>
      <c r="I311">
        <v>0</v>
      </c>
    </row>
    <row r="312" spans="1:9" x14ac:dyDescent="0.25">
      <c r="A312" t="s">
        <v>86</v>
      </c>
      <c r="B312">
        <v>1884.38</v>
      </c>
      <c r="C312">
        <v>1880.54</v>
      </c>
      <c r="D312">
        <v>1734.85</v>
      </c>
      <c r="E312">
        <v>1711.46</v>
      </c>
      <c r="F312">
        <v>515.68299999999999</v>
      </c>
      <c r="G312">
        <v>5.44631E-2</v>
      </c>
      <c r="H312">
        <v>0.93183499999999997</v>
      </c>
      <c r="I312">
        <v>0</v>
      </c>
    </row>
    <row r="313" spans="1:9" x14ac:dyDescent="0.25">
      <c r="A313" t="s">
        <v>86</v>
      </c>
      <c r="B313">
        <v>1863.15</v>
      </c>
      <c r="C313">
        <v>1861.1</v>
      </c>
      <c r="D313">
        <v>1732.72</v>
      </c>
      <c r="E313">
        <v>1711.36</v>
      </c>
      <c r="F313">
        <v>515.86</v>
      </c>
      <c r="G313">
        <v>5.4038900000000001E-2</v>
      </c>
      <c r="H313">
        <v>0.94940199999999997</v>
      </c>
      <c r="I313">
        <v>0</v>
      </c>
    </row>
    <row r="314" spans="1:9" x14ac:dyDescent="0.25">
      <c r="A314" t="s">
        <v>86</v>
      </c>
      <c r="B314">
        <v>1858.93</v>
      </c>
      <c r="C314">
        <v>1856.96</v>
      </c>
      <c r="D314">
        <v>1732.29</v>
      </c>
      <c r="E314">
        <v>1711.27</v>
      </c>
      <c r="F314">
        <v>515.91399999999999</v>
      </c>
      <c r="G314">
        <v>5.3976099999999999E-2</v>
      </c>
      <c r="H314">
        <v>0.93183099999999996</v>
      </c>
      <c r="I314">
        <v>0</v>
      </c>
    </row>
    <row r="315" spans="1:9" x14ac:dyDescent="0.25">
      <c r="A315" t="s">
        <v>86</v>
      </c>
      <c r="B315">
        <v>1869.18</v>
      </c>
      <c r="C315">
        <v>1867.25</v>
      </c>
      <c r="D315">
        <v>1733.1</v>
      </c>
      <c r="E315">
        <v>1711.03</v>
      </c>
      <c r="F315">
        <v>515.86300000000006</v>
      </c>
      <c r="G315">
        <v>5.5173800000000002E-2</v>
      </c>
      <c r="H315">
        <v>0.93183300000000002</v>
      </c>
      <c r="I315">
        <v>0</v>
      </c>
    </row>
    <row r="316" spans="1:9" x14ac:dyDescent="0.25">
      <c r="A316" t="s">
        <v>86</v>
      </c>
      <c r="B316">
        <v>2559.04</v>
      </c>
      <c r="C316">
        <v>1867.68</v>
      </c>
      <c r="D316">
        <v>1733.61</v>
      </c>
      <c r="E316">
        <v>1711.45</v>
      </c>
      <c r="F316">
        <v>515.93200000000002</v>
      </c>
      <c r="G316">
        <v>5.4490200000000003E-2</v>
      </c>
      <c r="H316">
        <v>0.95464300000000002</v>
      </c>
      <c r="I316">
        <v>0</v>
      </c>
    </row>
    <row r="317" spans="1:9" x14ac:dyDescent="0.25">
      <c r="A317" t="s">
        <v>86</v>
      </c>
      <c r="B317">
        <v>1881.1</v>
      </c>
      <c r="C317">
        <v>1877.17</v>
      </c>
      <c r="D317">
        <v>1734.15</v>
      </c>
      <c r="E317">
        <v>1711.25</v>
      </c>
      <c r="F317">
        <v>515.71500000000003</v>
      </c>
      <c r="G317">
        <v>5.4373600000000001E-2</v>
      </c>
      <c r="H317">
        <v>0.95881700000000003</v>
      </c>
      <c r="I317">
        <v>0</v>
      </c>
    </row>
    <row r="318" spans="1:9" x14ac:dyDescent="0.25">
      <c r="A318" t="s">
        <v>86</v>
      </c>
      <c r="B318">
        <v>1860.3</v>
      </c>
      <c r="C318">
        <v>1858.36</v>
      </c>
      <c r="D318">
        <v>1732.29</v>
      </c>
      <c r="E318">
        <v>1711.19</v>
      </c>
      <c r="F318">
        <v>515.96199999999999</v>
      </c>
      <c r="G318">
        <v>5.3916499999999999E-2</v>
      </c>
      <c r="H318">
        <v>0.93915300000000002</v>
      </c>
      <c r="I318">
        <v>0</v>
      </c>
    </row>
    <row r="319" spans="1:9" x14ac:dyDescent="0.25">
      <c r="A319" t="s">
        <v>86</v>
      </c>
      <c r="B319">
        <v>1858.87</v>
      </c>
      <c r="C319">
        <v>1856.93</v>
      </c>
      <c r="D319">
        <v>1732.08</v>
      </c>
      <c r="E319">
        <v>1711.08</v>
      </c>
      <c r="F319">
        <v>515.83500000000004</v>
      </c>
      <c r="G319">
        <v>5.3918399999999998E-2</v>
      </c>
      <c r="H319">
        <v>0.93183199999999999</v>
      </c>
      <c r="I319">
        <v>0</v>
      </c>
    </row>
    <row r="320" spans="1:9" x14ac:dyDescent="0.25">
      <c r="A320" t="s">
        <v>86</v>
      </c>
      <c r="B320">
        <v>1859.65</v>
      </c>
      <c r="C320">
        <v>1857.71</v>
      </c>
      <c r="D320">
        <v>1732.11</v>
      </c>
      <c r="E320">
        <v>1711.09</v>
      </c>
      <c r="F320">
        <v>515.875</v>
      </c>
      <c r="G320">
        <v>5.4141300000000003E-2</v>
      </c>
      <c r="H320">
        <v>0.95912900000000001</v>
      </c>
      <c r="I320">
        <v>0</v>
      </c>
    </row>
    <row r="321" spans="1:25" x14ac:dyDescent="0.25">
      <c r="A321" t="s">
        <v>86</v>
      </c>
      <c r="B321">
        <v>2499.23</v>
      </c>
      <c r="C321">
        <v>1859.16</v>
      </c>
      <c r="D321">
        <v>1732.34</v>
      </c>
      <c r="E321">
        <v>1711.25</v>
      </c>
      <c r="F321">
        <v>515.96400000000006</v>
      </c>
      <c r="G321">
        <v>5.3986399999999997E-2</v>
      </c>
      <c r="H321">
        <v>0.94433900000000004</v>
      </c>
      <c r="I321">
        <v>0</v>
      </c>
    </row>
    <row r="322" spans="1:25" x14ac:dyDescent="0.25">
      <c r="A322" t="s">
        <v>86</v>
      </c>
      <c r="B322">
        <v>1865.09</v>
      </c>
      <c r="C322">
        <v>1861.2</v>
      </c>
      <c r="D322">
        <v>1732.04</v>
      </c>
      <c r="E322">
        <v>1710.71</v>
      </c>
      <c r="F322">
        <v>515.73599999999999</v>
      </c>
      <c r="G322">
        <v>5.40251E-2</v>
      </c>
      <c r="H322">
        <v>0.95856200000000003</v>
      </c>
      <c r="I322">
        <v>0</v>
      </c>
    </row>
    <row r="323" spans="1:25" x14ac:dyDescent="0.25">
      <c r="A323" t="s">
        <v>86</v>
      </c>
      <c r="B323">
        <v>1858.16</v>
      </c>
      <c r="C323">
        <v>1856.25</v>
      </c>
      <c r="D323">
        <v>1732.09</v>
      </c>
      <c r="E323">
        <v>1711.13</v>
      </c>
      <c r="F323">
        <v>516.02200000000005</v>
      </c>
      <c r="G323">
        <v>5.4274299999999998E-2</v>
      </c>
      <c r="H323">
        <v>0.95514299999999996</v>
      </c>
      <c r="I323">
        <v>0</v>
      </c>
    </row>
    <row r="324" spans="1:25" x14ac:dyDescent="0.25">
      <c r="A324" t="s">
        <v>86</v>
      </c>
      <c r="B324">
        <v>1858.85</v>
      </c>
      <c r="C324">
        <v>1856.97</v>
      </c>
      <c r="D324">
        <v>1732.24</v>
      </c>
      <c r="E324">
        <v>1711.27</v>
      </c>
      <c r="F324">
        <v>515.94000000000005</v>
      </c>
      <c r="G324">
        <v>5.4667399999999998E-2</v>
      </c>
      <c r="H324">
        <v>0.95875299999999997</v>
      </c>
      <c r="I324">
        <v>0</v>
      </c>
    </row>
    <row r="325" spans="1:25" x14ac:dyDescent="0.25">
      <c r="A325" t="s">
        <v>86</v>
      </c>
      <c r="B325">
        <v>1858.57</v>
      </c>
      <c r="C325">
        <v>1856.7</v>
      </c>
      <c r="D325">
        <v>1732.32</v>
      </c>
      <c r="E325">
        <v>1711.32</v>
      </c>
      <c r="F325">
        <v>515.89800000000002</v>
      </c>
      <c r="G325">
        <v>5.3941799999999998E-2</v>
      </c>
      <c r="H325">
        <v>0.931836</v>
      </c>
      <c r="I325">
        <v>0</v>
      </c>
    </row>
    <row r="326" spans="1:25" x14ac:dyDescent="0.25">
      <c r="A326" t="s">
        <v>86</v>
      </c>
      <c r="B326">
        <v>2555.63</v>
      </c>
      <c r="C326">
        <v>1857.05</v>
      </c>
      <c r="D326">
        <v>1732.46</v>
      </c>
      <c r="E326">
        <v>1711.38</v>
      </c>
      <c r="F326">
        <v>515.85900000000004</v>
      </c>
      <c r="G326">
        <v>5.3920900000000001E-2</v>
      </c>
      <c r="H326">
        <v>0.95860500000000004</v>
      </c>
      <c r="I326">
        <v>0</v>
      </c>
    </row>
    <row r="327" spans="1:25" x14ac:dyDescent="0.25">
      <c r="A327" t="s">
        <v>86</v>
      </c>
      <c r="B327">
        <v>1876.29</v>
      </c>
      <c r="C327">
        <v>1873.13</v>
      </c>
      <c r="D327">
        <v>1733.71</v>
      </c>
      <c r="E327">
        <v>1711.12</v>
      </c>
      <c r="F327">
        <v>515.596</v>
      </c>
      <c r="G327">
        <v>5.4109499999999998E-2</v>
      </c>
      <c r="H327">
        <v>0.931836</v>
      </c>
      <c r="I327">
        <v>0</v>
      </c>
    </row>
    <row r="328" spans="1:25" x14ac:dyDescent="0.25">
      <c r="A328" t="s">
        <v>86</v>
      </c>
      <c r="B328">
        <v>1869.4</v>
      </c>
      <c r="C328">
        <v>1867.33</v>
      </c>
      <c r="D328">
        <v>1733.22</v>
      </c>
      <c r="E328">
        <v>1711.35</v>
      </c>
      <c r="F328">
        <v>515.75099999999998</v>
      </c>
      <c r="G328">
        <v>5.4055899999999997E-2</v>
      </c>
      <c r="H328">
        <v>0.93265399999999998</v>
      </c>
      <c r="I328">
        <v>0</v>
      </c>
    </row>
    <row r="329" spans="1:25" x14ac:dyDescent="0.25">
      <c r="A329" t="s">
        <v>86</v>
      </c>
      <c r="B329">
        <v>1859.58</v>
      </c>
      <c r="C329">
        <v>1857.52</v>
      </c>
      <c r="D329">
        <v>1732.01</v>
      </c>
      <c r="E329">
        <v>1710.95</v>
      </c>
      <c r="F329">
        <v>515.76499999999999</v>
      </c>
      <c r="G329">
        <v>5.3993199999999998E-2</v>
      </c>
      <c r="H329">
        <v>0.93396199999999996</v>
      </c>
      <c r="I329">
        <v>0</v>
      </c>
    </row>
    <row r="330" spans="1:25" x14ac:dyDescent="0.25">
      <c r="A330" t="s">
        <v>86</v>
      </c>
      <c r="B330">
        <v>1859.17</v>
      </c>
      <c r="C330">
        <v>1857.24</v>
      </c>
      <c r="D330">
        <v>1732.21</v>
      </c>
      <c r="E330">
        <v>1711.17</v>
      </c>
      <c r="F330">
        <v>515.80899999999997</v>
      </c>
      <c r="G330">
        <v>5.5270600000000003E-2</v>
      </c>
      <c r="H330">
        <v>0.958978</v>
      </c>
      <c r="I330">
        <v>0</v>
      </c>
    </row>
    <row r="331" spans="1:25" x14ac:dyDescent="0.25">
      <c r="A331" t="s">
        <v>86</v>
      </c>
      <c r="B331">
        <v>2570.09</v>
      </c>
      <c r="C331">
        <v>1856.84</v>
      </c>
      <c r="D331">
        <v>1732.13</v>
      </c>
      <c r="E331">
        <v>1711.12</v>
      </c>
      <c r="F331">
        <v>515.84</v>
      </c>
      <c r="G331">
        <v>5.5394499999999999E-2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1865.7</v>
      </c>
      <c r="C332">
        <v>1861.68</v>
      </c>
      <c r="D332">
        <v>1732.04</v>
      </c>
      <c r="E332">
        <v>1710.74</v>
      </c>
      <c r="F332">
        <v>515.54499999999996</v>
      </c>
      <c r="G332">
        <v>5.3975799999999997E-2</v>
      </c>
      <c r="H332">
        <v>0.95664899999999997</v>
      </c>
      <c r="I332">
        <v>0</v>
      </c>
    </row>
    <row r="333" spans="1:25" x14ac:dyDescent="0.25">
      <c r="A333" t="s">
        <v>86</v>
      </c>
      <c r="B333">
        <v>1859.09</v>
      </c>
      <c r="C333">
        <v>1857.08</v>
      </c>
      <c r="D333">
        <v>1732.04</v>
      </c>
      <c r="E333">
        <v>1711.03</v>
      </c>
      <c r="F333">
        <v>515.82100000000003</v>
      </c>
      <c r="G333">
        <v>5.5017000000000003E-2</v>
      </c>
      <c r="H333">
        <v>0.931836</v>
      </c>
      <c r="I333">
        <v>0</v>
      </c>
    </row>
    <row r="334" spans="1:25" x14ac:dyDescent="0.25">
      <c r="A334" t="s">
        <v>86</v>
      </c>
      <c r="B334">
        <v>1858.8</v>
      </c>
      <c r="C334">
        <v>1856.82</v>
      </c>
      <c r="D334">
        <v>1732.09</v>
      </c>
      <c r="E334">
        <v>1711.05</v>
      </c>
      <c r="F334">
        <v>515.798</v>
      </c>
      <c r="G334">
        <v>5.4326600000000003E-2</v>
      </c>
      <c r="H334">
        <v>0.93183499999999997</v>
      </c>
      <c r="I334">
        <v>0</v>
      </c>
    </row>
    <row r="335" spans="1:25" x14ac:dyDescent="0.25">
      <c r="A335" t="s">
        <v>86</v>
      </c>
      <c r="B335">
        <v>1860.14</v>
      </c>
      <c r="C335">
        <v>1858.24</v>
      </c>
      <c r="D335">
        <v>1732</v>
      </c>
      <c r="E335">
        <v>1710.93</v>
      </c>
      <c r="F335">
        <v>515.80399999999997</v>
      </c>
      <c r="G335">
        <v>5.3909600000000002E-2</v>
      </c>
      <c r="H335">
        <v>0.93183199999999999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2563.29</v>
      </c>
      <c r="C336">
        <v>1858.61</v>
      </c>
      <c r="D336">
        <v>1732.04</v>
      </c>
      <c r="E336">
        <v>1711.04</v>
      </c>
      <c r="F336">
        <v>515.88099999999997</v>
      </c>
      <c r="G336">
        <v>5.4093000000000002E-2</v>
      </c>
      <c r="H336">
        <v>0.95835700000000001</v>
      </c>
      <c r="I336">
        <v>0</v>
      </c>
      <c r="R336">
        <f>AVERAGE(B287:B336)</f>
        <v>2000.0379999999998</v>
      </c>
      <c r="S336">
        <f>AVERAGE(C287:C336)</f>
        <v>1862.6166000000005</v>
      </c>
      <c r="U336">
        <f>_xlfn.VAR.P(B287:B336)</f>
        <v>73028.388376000221</v>
      </c>
      <c r="V336">
        <f>_xlfn.VAR.P(C287:C336)</f>
        <v>52.748094440000258</v>
      </c>
      <c r="X336">
        <f>1.96*SQRT(U336)/50</f>
        <v>10.593315945165468</v>
      </c>
      <c r="Y336">
        <f>1.96*SQRT(V336)/50</f>
        <v>0.28470130284261436</v>
      </c>
    </row>
    <row r="337" spans="1:9" x14ac:dyDescent="0.25">
      <c r="A337" t="s">
        <v>86</v>
      </c>
      <c r="B337">
        <v>100004.43824600001</v>
      </c>
      <c r="C337" t="s">
        <v>36</v>
      </c>
    </row>
    <row r="338" spans="1:9" x14ac:dyDescent="0.25">
      <c r="A338" t="s">
        <v>101</v>
      </c>
      <c r="B338">
        <v>9968.76</v>
      </c>
      <c r="C338">
        <v>9065.93</v>
      </c>
      <c r="D338">
        <v>8944.09</v>
      </c>
      <c r="E338">
        <v>8870.83</v>
      </c>
      <c r="F338">
        <v>5880.79</v>
      </c>
      <c r="G338">
        <v>5.3909499999999999E-2</v>
      </c>
      <c r="H338">
        <v>0.95607299999999995</v>
      </c>
      <c r="I338">
        <v>0</v>
      </c>
    </row>
    <row r="339" spans="1:9" x14ac:dyDescent="0.25">
      <c r="A339" t="s">
        <v>101</v>
      </c>
      <c r="B339">
        <v>8977.86</v>
      </c>
      <c r="C339">
        <v>8973.83</v>
      </c>
      <c r="D339">
        <v>8852.07</v>
      </c>
      <c r="E339">
        <v>8780.33</v>
      </c>
      <c r="F339">
        <v>5729.84</v>
      </c>
      <c r="G339">
        <v>5.39122E-2</v>
      </c>
      <c r="H339">
        <v>0.93767500000000004</v>
      </c>
      <c r="I339">
        <v>0</v>
      </c>
    </row>
    <row r="340" spans="1:9" x14ac:dyDescent="0.25">
      <c r="A340" t="s">
        <v>101</v>
      </c>
      <c r="B340">
        <v>8852.24</v>
      </c>
      <c r="C340">
        <v>8850.11</v>
      </c>
      <c r="D340">
        <v>8730.3700000000008</v>
      </c>
      <c r="E340">
        <v>8660.59</v>
      </c>
      <c r="F340">
        <v>5617.37</v>
      </c>
      <c r="G340">
        <v>5.3914900000000002E-2</v>
      </c>
      <c r="H340">
        <v>0.95897600000000005</v>
      </c>
      <c r="I340">
        <v>0</v>
      </c>
    </row>
    <row r="341" spans="1:9" x14ac:dyDescent="0.25">
      <c r="A341" t="s">
        <v>101</v>
      </c>
      <c r="B341">
        <v>8919.68</v>
      </c>
      <c r="C341">
        <v>8917.65</v>
      </c>
      <c r="D341">
        <v>8796.4500000000007</v>
      </c>
      <c r="E341">
        <v>8725.7900000000009</v>
      </c>
      <c r="F341">
        <v>5680.94</v>
      </c>
      <c r="G341">
        <v>5.4423899999999997E-2</v>
      </c>
      <c r="H341">
        <v>0.93180799999999997</v>
      </c>
      <c r="I341">
        <v>0</v>
      </c>
    </row>
    <row r="342" spans="1:9" x14ac:dyDescent="0.25">
      <c r="A342" t="s">
        <v>101</v>
      </c>
      <c r="B342">
        <v>9078.36</v>
      </c>
      <c r="C342">
        <v>9076.33</v>
      </c>
      <c r="D342">
        <v>8954.35</v>
      </c>
      <c r="E342">
        <v>8881.61</v>
      </c>
      <c r="F342">
        <v>5817.15</v>
      </c>
      <c r="G342">
        <v>5.3911599999999997E-2</v>
      </c>
      <c r="H342">
        <v>0.931836</v>
      </c>
      <c r="I342">
        <v>0</v>
      </c>
    </row>
    <row r="343" spans="1:9" x14ac:dyDescent="0.25">
      <c r="A343" t="s">
        <v>101</v>
      </c>
      <c r="B343">
        <v>8932.99</v>
      </c>
      <c r="C343">
        <v>8930.8700000000008</v>
      </c>
      <c r="D343">
        <v>8809.9</v>
      </c>
      <c r="E343">
        <v>8738.52</v>
      </c>
      <c r="F343">
        <v>5698.67</v>
      </c>
      <c r="G343">
        <v>5.3941500000000003E-2</v>
      </c>
      <c r="H343">
        <v>0.93182600000000004</v>
      </c>
      <c r="I343">
        <v>0</v>
      </c>
    </row>
    <row r="344" spans="1:9" x14ac:dyDescent="0.25">
      <c r="A344" t="s">
        <v>101</v>
      </c>
      <c r="B344">
        <v>8915.42</v>
      </c>
      <c r="C344">
        <v>8913.39</v>
      </c>
      <c r="D344">
        <v>8792.2800000000007</v>
      </c>
      <c r="E344">
        <v>8721.57</v>
      </c>
      <c r="F344">
        <v>5673.92</v>
      </c>
      <c r="G344">
        <v>5.4395699999999998E-2</v>
      </c>
      <c r="H344">
        <v>0.95666899999999999</v>
      </c>
      <c r="I344">
        <v>0</v>
      </c>
    </row>
    <row r="345" spans="1:9" x14ac:dyDescent="0.25">
      <c r="A345" t="s">
        <v>101</v>
      </c>
      <c r="B345">
        <v>9253.5499999999993</v>
      </c>
      <c r="C345">
        <v>9251.52</v>
      </c>
      <c r="D345">
        <v>9128.34</v>
      </c>
      <c r="E345">
        <v>9055.9599999999991</v>
      </c>
      <c r="F345">
        <v>5980.33</v>
      </c>
      <c r="G345">
        <v>4.7593799999999999E-2</v>
      </c>
      <c r="H345">
        <v>0.954766</v>
      </c>
      <c r="I345">
        <v>0</v>
      </c>
    </row>
    <row r="346" spans="1:9" x14ac:dyDescent="0.25">
      <c r="A346" t="s">
        <v>101</v>
      </c>
      <c r="B346">
        <v>8918.4</v>
      </c>
      <c r="C346">
        <v>8916.36</v>
      </c>
      <c r="D346">
        <v>8795.9599999999991</v>
      </c>
      <c r="E346">
        <v>8725.4599999999991</v>
      </c>
      <c r="F346">
        <v>5679.66</v>
      </c>
      <c r="G346">
        <v>5.4241299999999999E-2</v>
      </c>
      <c r="H346">
        <v>0.93820800000000004</v>
      </c>
      <c r="I346">
        <v>0</v>
      </c>
    </row>
    <row r="347" spans="1:9" x14ac:dyDescent="0.25">
      <c r="A347" t="s">
        <v>101</v>
      </c>
      <c r="B347">
        <v>8999.35</v>
      </c>
      <c r="C347">
        <v>8865.84</v>
      </c>
      <c r="D347">
        <v>8745.17</v>
      </c>
      <c r="E347">
        <v>8674.99</v>
      </c>
      <c r="F347">
        <v>5638.09</v>
      </c>
      <c r="G347">
        <v>3.65493E-2</v>
      </c>
      <c r="H347">
        <v>0.93182699999999996</v>
      </c>
      <c r="I347">
        <v>0</v>
      </c>
    </row>
    <row r="348" spans="1:9" x14ac:dyDescent="0.25">
      <c r="A348" t="s">
        <v>101</v>
      </c>
      <c r="B348">
        <v>9168.44</v>
      </c>
      <c r="C348">
        <v>8921.01</v>
      </c>
      <c r="D348">
        <v>8800.2099999999991</v>
      </c>
      <c r="E348">
        <v>8728.93</v>
      </c>
      <c r="F348">
        <v>5699.37</v>
      </c>
      <c r="G348">
        <v>5.3929199999999997E-2</v>
      </c>
      <c r="H348">
        <v>0.95736900000000003</v>
      </c>
      <c r="I348">
        <v>0</v>
      </c>
    </row>
    <row r="349" spans="1:9" x14ac:dyDescent="0.25">
      <c r="A349" t="s">
        <v>101</v>
      </c>
      <c r="B349">
        <v>8947.4</v>
      </c>
      <c r="C349">
        <v>8943.42</v>
      </c>
      <c r="D349">
        <v>8822.2900000000009</v>
      </c>
      <c r="E349">
        <v>8750.9500000000007</v>
      </c>
      <c r="F349">
        <v>5702.06</v>
      </c>
      <c r="G349">
        <v>5.3931800000000002E-2</v>
      </c>
      <c r="H349">
        <v>0.95557700000000001</v>
      </c>
      <c r="I349">
        <v>0</v>
      </c>
    </row>
    <row r="350" spans="1:9" x14ac:dyDescent="0.25">
      <c r="A350" t="s">
        <v>101</v>
      </c>
      <c r="B350">
        <v>8986.17</v>
      </c>
      <c r="C350">
        <v>8984.14</v>
      </c>
      <c r="D350">
        <v>8862.7199999999993</v>
      </c>
      <c r="E350">
        <v>8790.4699999999993</v>
      </c>
      <c r="F350">
        <v>5730.68</v>
      </c>
      <c r="G350">
        <v>5.3921700000000003E-2</v>
      </c>
      <c r="H350">
        <v>0.95804800000000001</v>
      </c>
      <c r="I350">
        <v>0</v>
      </c>
    </row>
    <row r="351" spans="1:9" x14ac:dyDescent="0.25">
      <c r="A351" t="s">
        <v>101</v>
      </c>
      <c r="B351">
        <v>9136.83</v>
      </c>
      <c r="C351">
        <v>9134.7999999999993</v>
      </c>
      <c r="D351">
        <v>9012.14</v>
      </c>
      <c r="E351">
        <v>8939.2000000000007</v>
      </c>
      <c r="F351">
        <v>5870.5</v>
      </c>
      <c r="G351">
        <v>5.4026200000000003E-2</v>
      </c>
      <c r="H351">
        <v>0.93168899999999999</v>
      </c>
      <c r="I351">
        <v>0</v>
      </c>
    </row>
    <row r="352" spans="1:9" x14ac:dyDescent="0.25">
      <c r="A352" t="s">
        <v>101</v>
      </c>
      <c r="B352">
        <v>8986.41</v>
      </c>
      <c r="C352">
        <v>8984.35</v>
      </c>
      <c r="D352">
        <v>8862.52</v>
      </c>
      <c r="E352">
        <v>8789.93</v>
      </c>
      <c r="F352">
        <v>5736.75</v>
      </c>
      <c r="G352">
        <v>3.8372400000000001E-2</v>
      </c>
      <c r="H352">
        <v>0.93182600000000004</v>
      </c>
      <c r="I352">
        <v>0</v>
      </c>
    </row>
    <row r="353" spans="1:9" x14ac:dyDescent="0.25">
      <c r="A353" t="s">
        <v>101</v>
      </c>
      <c r="B353">
        <v>8952.2000000000007</v>
      </c>
      <c r="C353">
        <v>8950.14</v>
      </c>
      <c r="D353">
        <v>8829.24</v>
      </c>
      <c r="E353">
        <v>8757.82</v>
      </c>
      <c r="F353">
        <v>5714.38</v>
      </c>
      <c r="G353">
        <v>5.39158E-2</v>
      </c>
      <c r="H353">
        <v>0.95915799999999996</v>
      </c>
      <c r="I353">
        <v>0</v>
      </c>
    </row>
    <row r="354" spans="1:9" x14ac:dyDescent="0.25">
      <c r="A354" t="s">
        <v>101</v>
      </c>
      <c r="B354">
        <v>8931.61</v>
      </c>
      <c r="C354">
        <v>8929.58</v>
      </c>
      <c r="D354">
        <v>8808.89</v>
      </c>
      <c r="E354">
        <v>8738.14</v>
      </c>
      <c r="F354">
        <v>5689.16</v>
      </c>
      <c r="G354">
        <v>5.3937600000000002E-2</v>
      </c>
      <c r="H354">
        <v>0.95922700000000005</v>
      </c>
      <c r="I354">
        <v>0</v>
      </c>
    </row>
    <row r="355" spans="1:9" x14ac:dyDescent="0.25">
      <c r="A355" t="s">
        <v>101</v>
      </c>
      <c r="B355">
        <v>8930.6299999999992</v>
      </c>
      <c r="C355">
        <v>8928.52</v>
      </c>
      <c r="D355">
        <v>8806.9599999999991</v>
      </c>
      <c r="E355">
        <v>8735.7999999999993</v>
      </c>
      <c r="F355">
        <v>5697.99</v>
      </c>
      <c r="G355">
        <v>5.4035899999999998E-2</v>
      </c>
      <c r="H355">
        <v>0.94729099999999999</v>
      </c>
      <c r="I355">
        <v>0</v>
      </c>
    </row>
    <row r="356" spans="1:9" x14ac:dyDescent="0.25">
      <c r="A356" t="s">
        <v>101</v>
      </c>
      <c r="B356">
        <v>8886.75</v>
      </c>
      <c r="C356">
        <v>8884.65</v>
      </c>
      <c r="D356">
        <v>8764.7099999999991</v>
      </c>
      <c r="E356">
        <v>8694.2800000000007</v>
      </c>
      <c r="F356">
        <v>5651.63</v>
      </c>
      <c r="G356">
        <v>5.46151E-2</v>
      </c>
      <c r="H356">
        <v>0.94604900000000003</v>
      </c>
      <c r="I356">
        <v>0</v>
      </c>
    </row>
    <row r="357" spans="1:9" x14ac:dyDescent="0.25">
      <c r="A357" t="s">
        <v>101</v>
      </c>
      <c r="B357">
        <v>9196.07</v>
      </c>
      <c r="C357">
        <v>9193.74</v>
      </c>
      <c r="D357">
        <v>9069.9699999999993</v>
      </c>
      <c r="E357">
        <v>8998.07</v>
      </c>
      <c r="F357">
        <v>5923.43</v>
      </c>
      <c r="G357">
        <v>5.4630999999999999E-2</v>
      </c>
      <c r="H357">
        <v>0.93183199999999999</v>
      </c>
      <c r="I357">
        <v>0</v>
      </c>
    </row>
    <row r="358" spans="1:9" x14ac:dyDescent="0.25">
      <c r="A358" t="s">
        <v>101</v>
      </c>
      <c r="B358">
        <v>9055.2000000000007</v>
      </c>
      <c r="C358">
        <v>8911.02</v>
      </c>
      <c r="D358">
        <v>8790.8700000000008</v>
      </c>
      <c r="E358">
        <v>8719.83</v>
      </c>
      <c r="F358">
        <v>5667.53</v>
      </c>
      <c r="G358">
        <v>5.3951800000000001E-2</v>
      </c>
      <c r="H358">
        <v>0.95884000000000003</v>
      </c>
      <c r="I358">
        <v>0</v>
      </c>
    </row>
    <row r="359" spans="1:9" x14ac:dyDescent="0.25">
      <c r="A359" t="s">
        <v>101</v>
      </c>
      <c r="B359">
        <v>8914.4699999999993</v>
      </c>
      <c r="C359">
        <v>8910.57</v>
      </c>
      <c r="D359">
        <v>8790.41</v>
      </c>
      <c r="E359">
        <v>8719.7099999999991</v>
      </c>
      <c r="F359">
        <v>5670.7</v>
      </c>
      <c r="G359">
        <v>5.3977900000000002E-2</v>
      </c>
      <c r="H359">
        <v>0.958233</v>
      </c>
      <c r="I359">
        <v>0</v>
      </c>
    </row>
    <row r="360" spans="1:9" x14ac:dyDescent="0.25">
      <c r="A360" t="s">
        <v>101</v>
      </c>
      <c r="B360">
        <v>8939.98</v>
      </c>
      <c r="C360">
        <v>8937.98</v>
      </c>
      <c r="D360">
        <v>8817.18</v>
      </c>
      <c r="E360">
        <v>8746.25</v>
      </c>
      <c r="F360">
        <v>5684.18</v>
      </c>
      <c r="G360">
        <v>5.4095999999999998E-2</v>
      </c>
      <c r="H360">
        <v>0.95894999999999997</v>
      </c>
      <c r="I360">
        <v>0</v>
      </c>
    </row>
    <row r="361" spans="1:9" x14ac:dyDescent="0.25">
      <c r="A361" t="s">
        <v>101</v>
      </c>
      <c r="B361">
        <v>9425.51</v>
      </c>
      <c r="C361">
        <v>9423.39</v>
      </c>
      <c r="D361">
        <v>9297.17</v>
      </c>
      <c r="E361">
        <v>9223.06</v>
      </c>
      <c r="F361">
        <v>6129.48</v>
      </c>
      <c r="G361">
        <v>5.3913099999999999E-2</v>
      </c>
      <c r="H361">
        <v>0.93183499999999997</v>
      </c>
      <c r="I361">
        <v>0</v>
      </c>
    </row>
    <row r="362" spans="1:9" x14ac:dyDescent="0.25">
      <c r="A362" t="s">
        <v>101</v>
      </c>
      <c r="B362">
        <v>9030.4</v>
      </c>
      <c r="C362">
        <v>9028.2099999999991</v>
      </c>
      <c r="D362">
        <v>8906.7099999999991</v>
      </c>
      <c r="E362">
        <v>8834.86</v>
      </c>
      <c r="F362">
        <v>5788.51</v>
      </c>
      <c r="G362">
        <v>5.4318400000000003E-2</v>
      </c>
      <c r="H362">
        <v>0.93183700000000003</v>
      </c>
      <c r="I362">
        <v>0</v>
      </c>
    </row>
    <row r="363" spans="1:9" x14ac:dyDescent="0.25">
      <c r="A363" t="s">
        <v>101</v>
      </c>
      <c r="B363">
        <v>8878.49</v>
      </c>
      <c r="C363">
        <v>8876.4500000000007</v>
      </c>
      <c r="D363">
        <v>8756.35</v>
      </c>
      <c r="E363">
        <v>8685.51</v>
      </c>
      <c r="F363">
        <v>5659.62</v>
      </c>
      <c r="G363">
        <v>5.39129E-2</v>
      </c>
      <c r="H363">
        <v>0.95764300000000002</v>
      </c>
      <c r="I363">
        <v>0</v>
      </c>
    </row>
    <row r="364" spans="1:9" x14ac:dyDescent="0.25">
      <c r="A364" t="s">
        <v>101</v>
      </c>
      <c r="B364">
        <v>9091.94</v>
      </c>
      <c r="C364">
        <v>9089.89</v>
      </c>
      <c r="D364">
        <v>8968.67</v>
      </c>
      <c r="E364">
        <v>8895.44</v>
      </c>
      <c r="F364">
        <v>5846.38</v>
      </c>
      <c r="G364">
        <v>5.3914400000000001E-2</v>
      </c>
      <c r="H364">
        <v>0.95015000000000005</v>
      </c>
      <c r="I364">
        <v>0</v>
      </c>
    </row>
    <row r="365" spans="1:9" x14ac:dyDescent="0.25">
      <c r="A365" t="s">
        <v>101</v>
      </c>
      <c r="B365">
        <v>8849.43</v>
      </c>
      <c r="C365">
        <v>8847.41</v>
      </c>
      <c r="D365">
        <v>8727.51</v>
      </c>
      <c r="E365">
        <v>8657.4599999999991</v>
      </c>
      <c r="F365">
        <v>5619.93</v>
      </c>
      <c r="G365">
        <v>5.3932800000000003E-2</v>
      </c>
      <c r="H365">
        <v>0.95890299999999995</v>
      </c>
      <c r="I365">
        <v>0</v>
      </c>
    </row>
    <row r="366" spans="1:9" x14ac:dyDescent="0.25">
      <c r="A366" t="s">
        <v>101</v>
      </c>
      <c r="B366">
        <v>8911.75</v>
      </c>
      <c r="C366">
        <v>8909.7099999999991</v>
      </c>
      <c r="D366">
        <v>8789.3700000000008</v>
      </c>
      <c r="E366">
        <v>8718.2900000000009</v>
      </c>
      <c r="F366">
        <v>5675.29</v>
      </c>
      <c r="G366">
        <v>2.9221299999999999E-2</v>
      </c>
      <c r="H366">
        <v>0.93181899999999995</v>
      </c>
      <c r="I366">
        <v>0</v>
      </c>
    </row>
    <row r="367" spans="1:9" x14ac:dyDescent="0.25">
      <c r="A367" t="s">
        <v>101</v>
      </c>
      <c r="B367">
        <v>9001.85</v>
      </c>
      <c r="C367">
        <v>8907.52</v>
      </c>
      <c r="D367">
        <v>8787.09</v>
      </c>
      <c r="E367">
        <v>8716.26</v>
      </c>
      <c r="F367">
        <v>5671.15</v>
      </c>
      <c r="G367">
        <v>5.4033900000000003E-2</v>
      </c>
      <c r="H367">
        <v>0.94564199999999998</v>
      </c>
      <c r="I367">
        <v>0</v>
      </c>
    </row>
    <row r="368" spans="1:9" x14ac:dyDescent="0.25">
      <c r="A368" t="s">
        <v>101</v>
      </c>
      <c r="B368">
        <v>8983.11</v>
      </c>
      <c r="C368">
        <v>8980.84</v>
      </c>
      <c r="D368">
        <v>8858.92</v>
      </c>
      <c r="E368">
        <v>8786.84</v>
      </c>
      <c r="F368">
        <v>5754.05</v>
      </c>
      <c r="G368">
        <v>5.64225E-2</v>
      </c>
      <c r="H368">
        <v>0.95439200000000002</v>
      </c>
      <c r="I368">
        <v>0</v>
      </c>
    </row>
    <row r="369" spans="1:9" x14ac:dyDescent="0.25">
      <c r="A369" t="s">
        <v>101</v>
      </c>
      <c r="B369">
        <v>8855.32</v>
      </c>
      <c r="C369">
        <v>8853.2099999999991</v>
      </c>
      <c r="D369">
        <v>8732.98</v>
      </c>
      <c r="E369">
        <v>8663.2000000000007</v>
      </c>
      <c r="F369">
        <v>5630.52</v>
      </c>
      <c r="G369">
        <v>5.3917E-2</v>
      </c>
      <c r="H369">
        <v>0.95760100000000004</v>
      </c>
      <c r="I369">
        <v>0</v>
      </c>
    </row>
    <row r="370" spans="1:9" x14ac:dyDescent="0.25">
      <c r="A370" t="s">
        <v>101</v>
      </c>
      <c r="B370">
        <v>8979.3799999999992</v>
      </c>
      <c r="C370">
        <v>8977.27</v>
      </c>
      <c r="D370">
        <v>8855.82</v>
      </c>
      <c r="E370">
        <v>8784.2900000000009</v>
      </c>
      <c r="F370">
        <v>5730.01</v>
      </c>
      <c r="G370">
        <v>5.3912099999999998E-2</v>
      </c>
      <c r="H370">
        <v>0.95911999999999997</v>
      </c>
      <c r="I370">
        <v>0</v>
      </c>
    </row>
    <row r="371" spans="1:9" x14ac:dyDescent="0.25">
      <c r="A371" t="s">
        <v>101</v>
      </c>
      <c r="B371">
        <v>8934.42</v>
      </c>
      <c r="C371">
        <v>8932.31</v>
      </c>
      <c r="D371">
        <v>8810.5400000000009</v>
      </c>
      <c r="E371">
        <v>8739.06</v>
      </c>
      <c r="F371">
        <v>5700.36</v>
      </c>
      <c r="G371">
        <v>5.4003200000000001E-2</v>
      </c>
      <c r="H371">
        <v>0.93182100000000001</v>
      </c>
      <c r="I371">
        <v>0</v>
      </c>
    </row>
    <row r="372" spans="1:9" x14ac:dyDescent="0.25">
      <c r="A372" t="s">
        <v>101</v>
      </c>
      <c r="B372">
        <v>9000.01</v>
      </c>
      <c r="C372">
        <v>8998</v>
      </c>
      <c r="D372">
        <v>8876.33</v>
      </c>
      <c r="E372">
        <v>8803.76</v>
      </c>
      <c r="F372">
        <v>5756.61</v>
      </c>
      <c r="G372">
        <v>5.3941500000000003E-2</v>
      </c>
      <c r="H372">
        <v>0.95861799999999997</v>
      </c>
      <c r="I372">
        <v>0</v>
      </c>
    </row>
    <row r="373" spans="1:9" x14ac:dyDescent="0.25">
      <c r="A373" t="s">
        <v>101</v>
      </c>
      <c r="B373">
        <v>9169.93</v>
      </c>
      <c r="C373">
        <v>9167.84</v>
      </c>
      <c r="D373">
        <v>9045</v>
      </c>
      <c r="E373">
        <v>8972</v>
      </c>
      <c r="F373">
        <v>5906.13</v>
      </c>
      <c r="G373">
        <v>5.3972600000000003E-2</v>
      </c>
      <c r="H373">
        <v>0.95384899999999995</v>
      </c>
      <c r="I373">
        <v>0</v>
      </c>
    </row>
    <row r="374" spans="1:9" x14ac:dyDescent="0.25">
      <c r="A374" t="s">
        <v>101</v>
      </c>
      <c r="B374">
        <v>8939.9</v>
      </c>
      <c r="C374">
        <v>8937.86</v>
      </c>
      <c r="D374">
        <v>8817.23</v>
      </c>
      <c r="E374">
        <v>8745.8700000000008</v>
      </c>
      <c r="F374">
        <v>5694.68</v>
      </c>
      <c r="G374">
        <v>5.4146199999999998E-2</v>
      </c>
      <c r="H374">
        <v>0.95652700000000002</v>
      </c>
      <c r="I374">
        <v>0</v>
      </c>
    </row>
    <row r="375" spans="1:9" x14ac:dyDescent="0.25">
      <c r="A375" t="s">
        <v>101</v>
      </c>
      <c r="B375">
        <v>9570.6</v>
      </c>
      <c r="C375">
        <v>9568.5300000000007</v>
      </c>
      <c r="D375">
        <v>9441.0300000000007</v>
      </c>
      <c r="E375">
        <v>9364.5400000000009</v>
      </c>
      <c r="F375">
        <v>6264.92</v>
      </c>
      <c r="G375">
        <v>5.4277800000000001E-2</v>
      </c>
      <c r="H375">
        <v>0.95784100000000005</v>
      </c>
      <c r="I375">
        <v>0</v>
      </c>
    </row>
    <row r="376" spans="1:9" x14ac:dyDescent="0.25">
      <c r="A376" t="s">
        <v>101</v>
      </c>
      <c r="B376">
        <v>9121.9</v>
      </c>
      <c r="C376">
        <v>9119.76</v>
      </c>
      <c r="D376">
        <v>8995.81</v>
      </c>
      <c r="E376">
        <v>8923.16</v>
      </c>
      <c r="F376">
        <v>5860.29</v>
      </c>
      <c r="G376">
        <v>5.4022399999999998E-2</v>
      </c>
      <c r="H376">
        <v>0.95862800000000004</v>
      </c>
      <c r="I376">
        <v>0</v>
      </c>
    </row>
    <row r="377" spans="1:9" x14ac:dyDescent="0.25">
      <c r="A377" t="s">
        <v>101</v>
      </c>
      <c r="B377">
        <v>8894.02</v>
      </c>
      <c r="C377">
        <v>8891.9699999999993</v>
      </c>
      <c r="D377">
        <v>8771.3700000000008</v>
      </c>
      <c r="E377">
        <v>8701.09</v>
      </c>
      <c r="F377">
        <v>5665.59</v>
      </c>
      <c r="G377">
        <v>5.3916400000000003E-2</v>
      </c>
      <c r="H377">
        <v>0.95040899999999995</v>
      </c>
      <c r="I377">
        <v>0</v>
      </c>
    </row>
    <row r="378" spans="1:9" x14ac:dyDescent="0.25">
      <c r="A378" t="s">
        <v>101</v>
      </c>
      <c r="B378">
        <v>9020.59</v>
      </c>
      <c r="C378">
        <v>9018.5</v>
      </c>
      <c r="D378">
        <v>8896.9</v>
      </c>
      <c r="E378">
        <v>8825.7099999999991</v>
      </c>
      <c r="F378">
        <v>5773.74</v>
      </c>
      <c r="G378">
        <v>5.3927500000000003E-2</v>
      </c>
      <c r="H378">
        <v>0.94647000000000003</v>
      </c>
      <c r="I378">
        <v>0</v>
      </c>
    </row>
    <row r="379" spans="1:9" x14ac:dyDescent="0.25">
      <c r="A379" t="s">
        <v>101</v>
      </c>
      <c r="B379">
        <v>9497.6</v>
      </c>
      <c r="C379">
        <v>9187.2000000000007</v>
      </c>
      <c r="D379">
        <v>9062.33</v>
      </c>
      <c r="E379">
        <v>8989.1200000000008</v>
      </c>
      <c r="F379">
        <v>5926.39</v>
      </c>
      <c r="G379">
        <v>5.3979100000000002E-2</v>
      </c>
      <c r="H379">
        <v>0.95913400000000004</v>
      </c>
      <c r="I379">
        <v>0</v>
      </c>
    </row>
    <row r="380" spans="1:9" x14ac:dyDescent="0.25">
      <c r="A380" t="s">
        <v>101</v>
      </c>
      <c r="B380">
        <v>8851.32</v>
      </c>
      <c r="C380">
        <v>8848.36</v>
      </c>
      <c r="D380">
        <v>8727.84</v>
      </c>
      <c r="E380">
        <v>8656.24</v>
      </c>
      <c r="F380">
        <v>5609.14</v>
      </c>
      <c r="G380">
        <v>5.3952600000000003E-2</v>
      </c>
      <c r="H380">
        <v>0.95918400000000004</v>
      </c>
      <c r="I380">
        <v>0</v>
      </c>
    </row>
    <row r="381" spans="1:9" x14ac:dyDescent="0.25">
      <c r="A381" t="s">
        <v>101</v>
      </c>
      <c r="B381">
        <v>8827.7099999999991</v>
      </c>
      <c r="C381">
        <v>8825.59</v>
      </c>
      <c r="D381">
        <v>8705.4599999999991</v>
      </c>
      <c r="E381">
        <v>8634.5400000000009</v>
      </c>
      <c r="F381">
        <v>5587.6</v>
      </c>
      <c r="G381">
        <v>5.4011499999999997E-2</v>
      </c>
      <c r="H381">
        <v>0.931836</v>
      </c>
      <c r="I381">
        <v>0</v>
      </c>
    </row>
    <row r="382" spans="1:9" x14ac:dyDescent="0.25">
      <c r="A382" t="s">
        <v>101</v>
      </c>
      <c r="B382">
        <v>8825.51</v>
      </c>
      <c r="C382">
        <v>8823.4</v>
      </c>
      <c r="D382">
        <v>8702.9699999999993</v>
      </c>
      <c r="E382">
        <v>8631.64</v>
      </c>
      <c r="F382">
        <v>5585.14</v>
      </c>
      <c r="G382">
        <v>5.4237899999999999E-2</v>
      </c>
      <c r="H382">
        <v>0.95865299999999998</v>
      </c>
      <c r="I382">
        <v>0</v>
      </c>
    </row>
    <row r="383" spans="1:9" x14ac:dyDescent="0.25">
      <c r="A383" t="s">
        <v>101</v>
      </c>
      <c r="B383">
        <v>9049.3799999999992</v>
      </c>
      <c r="C383">
        <v>9047.33</v>
      </c>
      <c r="D383">
        <v>8924.75</v>
      </c>
      <c r="E383">
        <v>8852.07</v>
      </c>
      <c r="F383">
        <v>5791.44</v>
      </c>
      <c r="G383">
        <v>5.3920200000000001E-2</v>
      </c>
      <c r="H383">
        <v>0.931836</v>
      </c>
      <c r="I383">
        <v>0</v>
      </c>
    </row>
    <row r="384" spans="1:9" x14ac:dyDescent="0.25">
      <c r="A384" t="s">
        <v>101</v>
      </c>
      <c r="B384">
        <v>8862.59</v>
      </c>
      <c r="C384">
        <v>8860.49</v>
      </c>
      <c r="D384">
        <v>8739.0499999999993</v>
      </c>
      <c r="E384">
        <v>8667.66</v>
      </c>
      <c r="F384">
        <v>5624.4</v>
      </c>
      <c r="G384">
        <v>5.5782699999999998E-2</v>
      </c>
      <c r="H384">
        <v>0.931836</v>
      </c>
      <c r="I384">
        <v>0</v>
      </c>
    </row>
    <row r="385" spans="1:25" x14ac:dyDescent="0.25">
      <c r="A385" t="s">
        <v>101</v>
      </c>
      <c r="B385">
        <v>8866.98</v>
      </c>
      <c r="C385">
        <v>8865.01</v>
      </c>
      <c r="D385">
        <v>8744.25</v>
      </c>
      <c r="E385">
        <v>8672.5499999999993</v>
      </c>
      <c r="F385">
        <v>5637.75</v>
      </c>
      <c r="G385">
        <v>5.3916600000000002E-2</v>
      </c>
      <c r="H385">
        <v>0.931836</v>
      </c>
      <c r="I385">
        <v>0</v>
      </c>
    </row>
    <row r="386" spans="1:25" x14ac:dyDescent="0.25">
      <c r="A386" t="s">
        <v>101</v>
      </c>
      <c r="B386">
        <v>8841.7000000000007</v>
      </c>
      <c r="C386">
        <v>8839.68</v>
      </c>
      <c r="D386">
        <v>8719.26</v>
      </c>
      <c r="E386">
        <v>8648.6</v>
      </c>
      <c r="F386">
        <v>5601.3</v>
      </c>
      <c r="G386">
        <v>5.7392499999999999E-2</v>
      </c>
      <c r="H386">
        <v>0.93183499999999997</v>
      </c>
      <c r="I386">
        <v>0</v>
      </c>
    </row>
    <row r="387" spans="1:25" x14ac:dyDescent="0.25">
      <c r="A387" t="s">
        <v>101</v>
      </c>
      <c r="B387">
        <v>8877.74</v>
      </c>
      <c r="C387">
        <v>8773.4699999999993</v>
      </c>
      <c r="D387">
        <v>8653.11</v>
      </c>
      <c r="E387">
        <v>8583.32</v>
      </c>
      <c r="F387">
        <v>5544.66</v>
      </c>
      <c r="G387">
        <v>5.4112399999999998E-2</v>
      </c>
      <c r="H387">
        <v>0.95666899999999999</v>
      </c>
      <c r="I387">
        <v>0</v>
      </c>
    </row>
    <row r="388" spans="1:25" x14ac:dyDescent="0.25">
      <c r="A388" t="s">
        <v>101</v>
      </c>
      <c r="B388">
        <v>8999.5400000000009</v>
      </c>
      <c r="C388">
        <v>8827.61</v>
      </c>
      <c r="D388">
        <v>8707.64</v>
      </c>
      <c r="E388">
        <v>8636.8700000000008</v>
      </c>
      <c r="F388">
        <v>5589.15</v>
      </c>
      <c r="G388">
        <v>6.2372999999999998E-2</v>
      </c>
      <c r="H388">
        <v>0.93183300000000002</v>
      </c>
      <c r="I388">
        <v>0</v>
      </c>
    </row>
    <row r="389" spans="1:25" x14ac:dyDescent="0.25">
      <c r="A389" t="s">
        <v>101</v>
      </c>
      <c r="B389">
        <v>8856.06</v>
      </c>
      <c r="C389">
        <v>8853.35</v>
      </c>
      <c r="D389">
        <v>8732.34</v>
      </c>
      <c r="E389">
        <v>8661.18</v>
      </c>
      <c r="F389">
        <v>5611.84</v>
      </c>
      <c r="G389">
        <v>5.3909499999999999E-2</v>
      </c>
      <c r="H389">
        <v>0.93416900000000003</v>
      </c>
      <c r="I389">
        <v>0</v>
      </c>
    </row>
    <row r="390" spans="1:25" x14ac:dyDescent="0.25">
      <c r="A390" t="s">
        <v>101</v>
      </c>
      <c r="B390">
        <v>8861.66</v>
      </c>
      <c r="C390">
        <v>8859.64</v>
      </c>
      <c r="D390">
        <v>8738.92</v>
      </c>
      <c r="E390">
        <v>8667.24</v>
      </c>
      <c r="F390">
        <v>5616.07</v>
      </c>
      <c r="G390">
        <v>5.40051E-2</v>
      </c>
      <c r="H390">
        <v>0.94694999999999996</v>
      </c>
      <c r="I390">
        <v>0</v>
      </c>
    </row>
    <row r="391" spans="1:25" x14ac:dyDescent="0.25">
      <c r="A391" t="s">
        <v>101</v>
      </c>
      <c r="B391">
        <v>8816</v>
      </c>
      <c r="C391">
        <v>8814</v>
      </c>
      <c r="D391">
        <v>8693.6</v>
      </c>
      <c r="E391">
        <v>8622.8799999999992</v>
      </c>
      <c r="F391">
        <v>5587.56</v>
      </c>
      <c r="G391">
        <v>5.3925800000000003E-2</v>
      </c>
      <c r="H391">
        <v>0.95914699999999997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8854.86</v>
      </c>
      <c r="C392">
        <v>8852.7800000000007</v>
      </c>
      <c r="D392">
        <v>8731.89</v>
      </c>
      <c r="E392">
        <v>8660.65</v>
      </c>
      <c r="F392">
        <v>5617.82</v>
      </c>
      <c r="G392">
        <v>5.4142999999999997E-2</v>
      </c>
      <c r="H392">
        <v>0.95307799999999998</v>
      </c>
      <c r="I392">
        <v>0</v>
      </c>
      <c r="R392">
        <f>AVERAGE(B343:B392)</f>
        <v>8991.9814000000006</v>
      </c>
      <c r="S392">
        <f>AVERAGE(C343:C392)</f>
        <v>8965.9696000000004</v>
      </c>
      <c r="U392">
        <f>_xlfn.VAR.P(B343:B392)</f>
        <v>27129.14102804002</v>
      </c>
      <c r="V392">
        <f>_xlfn.VAR.P(C343:C392)</f>
        <v>23394.023171840006</v>
      </c>
      <c r="X392">
        <f>1.96*SQRT(U392)/50</f>
        <v>6.456603075095094</v>
      </c>
      <c r="Y392">
        <f>1.96*SQRT(V392)/50</f>
        <v>5.9956810928180824</v>
      </c>
    </row>
    <row r="393" spans="1:25" x14ac:dyDescent="0.25">
      <c r="A393" t="s">
        <v>101</v>
      </c>
      <c r="B393">
        <v>449600.07577200001</v>
      </c>
      <c r="C393" t="s">
        <v>36</v>
      </c>
    </row>
    <row r="394" spans="1:25" x14ac:dyDescent="0.25">
      <c r="A394" t="s">
        <v>102</v>
      </c>
      <c r="B394">
        <v>8977.41</v>
      </c>
      <c r="C394">
        <v>0</v>
      </c>
      <c r="D394">
        <v>0</v>
      </c>
      <c r="E394">
        <v>0</v>
      </c>
      <c r="F394">
        <v>0</v>
      </c>
      <c r="G394">
        <v>5.40688E-2</v>
      </c>
      <c r="H394">
        <v>0.931836</v>
      </c>
      <c r="I394">
        <v>0</v>
      </c>
    </row>
    <row r="395" spans="1:25" x14ac:dyDescent="0.25">
      <c r="A395" t="s">
        <v>102</v>
      </c>
      <c r="B395">
        <v>8748.7999999999993</v>
      </c>
      <c r="C395">
        <v>0</v>
      </c>
      <c r="D395">
        <v>0</v>
      </c>
      <c r="E395">
        <v>0</v>
      </c>
      <c r="F395">
        <v>0</v>
      </c>
      <c r="G395">
        <v>5.4603600000000002E-2</v>
      </c>
      <c r="H395">
        <v>0.93547899999999995</v>
      </c>
      <c r="I395">
        <v>0</v>
      </c>
    </row>
    <row r="396" spans="1:25" x14ac:dyDescent="0.25">
      <c r="A396" t="s">
        <v>102</v>
      </c>
      <c r="B396">
        <v>8688.41</v>
      </c>
      <c r="C396">
        <v>0</v>
      </c>
      <c r="D396">
        <v>0</v>
      </c>
      <c r="E396">
        <v>0</v>
      </c>
      <c r="F396">
        <v>0</v>
      </c>
      <c r="G396">
        <v>5.3929999999999999E-2</v>
      </c>
      <c r="H396">
        <v>0.95284199999999997</v>
      </c>
      <c r="I396">
        <v>0</v>
      </c>
    </row>
    <row r="397" spans="1:25" x14ac:dyDescent="0.25">
      <c r="A397" t="s">
        <v>102</v>
      </c>
      <c r="B397">
        <v>8685.7999999999993</v>
      </c>
      <c r="C397">
        <v>0</v>
      </c>
      <c r="D397">
        <v>0</v>
      </c>
      <c r="E397">
        <v>0</v>
      </c>
      <c r="F397">
        <v>0</v>
      </c>
      <c r="G397">
        <v>5.5579799999999999E-2</v>
      </c>
      <c r="H397">
        <v>0.93814399999999998</v>
      </c>
      <c r="I397">
        <v>0</v>
      </c>
    </row>
    <row r="398" spans="1:25" x14ac:dyDescent="0.25">
      <c r="A398" t="s">
        <v>102</v>
      </c>
      <c r="B398">
        <v>9710.9599999999991</v>
      </c>
      <c r="C398">
        <v>0</v>
      </c>
      <c r="D398">
        <v>0</v>
      </c>
      <c r="E398">
        <v>0</v>
      </c>
      <c r="F398">
        <v>0</v>
      </c>
      <c r="G398">
        <v>5.4426000000000002E-2</v>
      </c>
      <c r="H398">
        <v>0.93830499999999994</v>
      </c>
      <c r="I398">
        <v>0</v>
      </c>
    </row>
    <row r="399" spans="1:25" x14ac:dyDescent="0.25">
      <c r="A399" t="s">
        <v>102</v>
      </c>
      <c r="B399">
        <v>9810.85</v>
      </c>
      <c r="C399">
        <v>0</v>
      </c>
      <c r="D399">
        <v>0</v>
      </c>
      <c r="E399">
        <v>0</v>
      </c>
      <c r="F399">
        <v>0</v>
      </c>
      <c r="G399">
        <v>5.39105E-2</v>
      </c>
      <c r="H399">
        <v>0.95252599999999998</v>
      </c>
      <c r="I399">
        <v>0</v>
      </c>
    </row>
    <row r="400" spans="1:25" x14ac:dyDescent="0.25">
      <c r="A400" t="s">
        <v>102</v>
      </c>
      <c r="B400">
        <v>8703.4</v>
      </c>
      <c r="C400">
        <v>0</v>
      </c>
      <c r="D400">
        <v>0</v>
      </c>
      <c r="E400">
        <v>0</v>
      </c>
      <c r="F400">
        <v>0</v>
      </c>
      <c r="G400">
        <v>5.4674599999999997E-2</v>
      </c>
      <c r="H400">
        <v>0.93182200000000004</v>
      </c>
      <c r="I400">
        <v>0</v>
      </c>
    </row>
    <row r="401" spans="1:9" x14ac:dyDescent="0.25">
      <c r="A401" t="s">
        <v>102</v>
      </c>
      <c r="B401">
        <v>8639.5</v>
      </c>
      <c r="C401">
        <v>0</v>
      </c>
      <c r="D401">
        <v>0</v>
      </c>
      <c r="E401">
        <v>0</v>
      </c>
      <c r="F401">
        <v>0</v>
      </c>
      <c r="G401">
        <v>5.3911399999999998E-2</v>
      </c>
      <c r="H401">
        <v>0.95544899999999999</v>
      </c>
      <c r="I401">
        <v>0</v>
      </c>
    </row>
    <row r="402" spans="1:9" x14ac:dyDescent="0.25">
      <c r="A402" t="s">
        <v>102</v>
      </c>
      <c r="B402">
        <v>8663.56</v>
      </c>
      <c r="C402">
        <v>0</v>
      </c>
      <c r="D402">
        <v>0</v>
      </c>
      <c r="E402">
        <v>0</v>
      </c>
      <c r="F402">
        <v>0</v>
      </c>
      <c r="G402">
        <v>5.3914799999999999E-2</v>
      </c>
      <c r="H402">
        <v>0.95919500000000002</v>
      </c>
      <c r="I402">
        <v>0</v>
      </c>
    </row>
    <row r="403" spans="1:9" x14ac:dyDescent="0.25">
      <c r="A403" t="s">
        <v>102</v>
      </c>
      <c r="B403">
        <v>8890.41</v>
      </c>
      <c r="C403">
        <v>0</v>
      </c>
      <c r="D403">
        <v>0</v>
      </c>
      <c r="E403">
        <v>0</v>
      </c>
      <c r="F403">
        <v>0</v>
      </c>
      <c r="G403">
        <v>5.4145499999999999E-2</v>
      </c>
      <c r="H403">
        <v>0.931836</v>
      </c>
      <c r="I403">
        <v>0</v>
      </c>
    </row>
    <row r="404" spans="1:9" x14ac:dyDescent="0.25">
      <c r="A404" t="s">
        <v>102</v>
      </c>
      <c r="B404">
        <v>8917.89</v>
      </c>
      <c r="C404">
        <v>0</v>
      </c>
      <c r="D404">
        <v>0</v>
      </c>
      <c r="E404">
        <v>0</v>
      </c>
      <c r="F404">
        <v>0</v>
      </c>
      <c r="G404">
        <v>5.3933399999999999E-2</v>
      </c>
      <c r="H404">
        <v>0.93182299999999996</v>
      </c>
      <c r="I404">
        <v>0</v>
      </c>
    </row>
    <row r="405" spans="1:9" x14ac:dyDescent="0.25">
      <c r="A405" t="s">
        <v>102</v>
      </c>
      <c r="B405">
        <v>9793.74</v>
      </c>
      <c r="C405">
        <v>0</v>
      </c>
      <c r="D405">
        <v>0</v>
      </c>
      <c r="E405">
        <v>0</v>
      </c>
      <c r="F405">
        <v>0</v>
      </c>
      <c r="G405">
        <v>5.4284300000000001E-2</v>
      </c>
      <c r="H405">
        <v>0.95921000000000001</v>
      </c>
      <c r="I405">
        <v>0</v>
      </c>
    </row>
    <row r="406" spans="1:9" x14ac:dyDescent="0.25">
      <c r="A406" t="s">
        <v>102</v>
      </c>
      <c r="B406">
        <v>9424.5400000000009</v>
      </c>
      <c r="C406">
        <v>0</v>
      </c>
      <c r="D406">
        <v>0</v>
      </c>
      <c r="E406">
        <v>0</v>
      </c>
      <c r="F406">
        <v>0</v>
      </c>
      <c r="G406">
        <v>5.4218099999999998E-2</v>
      </c>
      <c r="H406">
        <v>0.95371300000000003</v>
      </c>
      <c r="I406">
        <v>0</v>
      </c>
    </row>
    <row r="407" spans="1:9" x14ac:dyDescent="0.25">
      <c r="A407" t="s">
        <v>102</v>
      </c>
      <c r="B407">
        <v>8696.24</v>
      </c>
      <c r="C407">
        <v>0</v>
      </c>
      <c r="D407">
        <v>0</v>
      </c>
      <c r="E407">
        <v>0</v>
      </c>
      <c r="F407">
        <v>0</v>
      </c>
      <c r="G407">
        <v>5.4091399999999998E-2</v>
      </c>
      <c r="H407">
        <v>0.93182500000000001</v>
      </c>
      <c r="I407">
        <v>0</v>
      </c>
    </row>
    <row r="408" spans="1:9" x14ac:dyDescent="0.25">
      <c r="A408" t="s">
        <v>102</v>
      </c>
      <c r="B408">
        <v>8670.57</v>
      </c>
      <c r="C408">
        <v>0</v>
      </c>
      <c r="D408">
        <v>0</v>
      </c>
      <c r="E408">
        <v>0</v>
      </c>
      <c r="F408">
        <v>0</v>
      </c>
      <c r="G408">
        <v>5.3910199999999998E-2</v>
      </c>
      <c r="H408">
        <v>0.94245299999999999</v>
      </c>
      <c r="I408">
        <v>0</v>
      </c>
    </row>
    <row r="409" spans="1:9" x14ac:dyDescent="0.25">
      <c r="A409" t="s">
        <v>102</v>
      </c>
      <c r="B409">
        <v>9603.25</v>
      </c>
      <c r="C409">
        <v>0</v>
      </c>
      <c r="D409">
        <v>0</v>
      </c>
      <c r="E409">
        <v>0</v>
      </c>
      <c r="F409">
        <v>0</v>
      </c>
      <c r="G409">
        <v>5.3921499999999997E-2</v>
      </c>
      <c r="H409">
        <v>0.95818899999999996</v>
      </c>
      <c r="I409">
        <v>0</v>
      </c>
    </row>
    <row r="410" spans="1:9" x14ac:dyDescent="0.25">
      <c r="A410" t="s">
        <v>102</v>
      </c>
      <c r="B410">
        <v>9963.65</v>
      </c>
      <c r="C410">
        <v>0</v>
      </c>
      <c r="D410">
        <v>0</v>
      </c>
      <c r="E410">
        <v>0</v>
      </c>
      <c r="F410">
        <v>0</v>
      </c>
      <c r="G410">
        <v>5.4323200000000002E-2</v>
      </c>
      <c r="H410">
        <v>0.93182399999999999</v>
      </c>
      <c r="I410">
        <v>0</v>
      </c>
    </row>
    <row r="411" spans="1:9" x14ac:dyDescent="0.25">
      <c r="A411" t="s">
        <v>102</v>
      </c>
      <c r="B411">
        <v>9986.42</v>
      </c>
      <c r="C411">
        <v>0</v>
      </c>
      <c r="D411">
        <v>0</v>
      </c>
      <c r="E411">
        <v>0</v>
      </c>
      <c r="F411">
        <v>0</v>
      </c>
      <c r="G411">
        <v>5.3916600000000002E-2</v>
      </c>
      <c r="H411">
        <v>0.95445400000000002</v>
      </c>
      <c r="I411">
        <v>0</v>
      </c>
    </row>
    <row r="412" spans="1:9" x14ac:dyDescent="0.25">
      <c r="A412" t="s">
        <v>102</v>
      </c>
      <c r="B412">
        <v>8710.16</v>
      </c>
      <c r="C412">
        <v>0</v>
      </c>
      <c r="D412">
        <v>0</v>
      </c>
      <c r="E412">
        <v>0</v>
      </c>
      <c r="F412">
        <v>0</v>
      </c>
      <c r="G412">
        <v>5.3924399999999997E-2</v>
      </c>
      <c r="H412">
        <v>0.95642199999999999</v>
      </c>
      <c r="I412">
        <v>0</v>
      </c>
    </row>
    <row r="413" spans="1:9" x14ac:dyDescent="0.25">
      <c r="A413" t="s">
        <v>102</v>
      </c>
      <c r="B413">
        <v>8908.83</v>
      </c>
      <c r="C413">
        <v>0</v>
      </c>
      <c r="D413">
        <v>0</v>
      </c>
      <c r="E413">
        <v>0</v>
      </c>
      <c r="F413">
        <v>0</v>
      </c>
      <c r="G413">
        <v>5.3997900000000001E-2</v>
      </c>
      <c r="H413">
        <v>0.948874</v>
      </c>
      <c r="I413">
        <v>0</v>
      </c>
    </row>
    <row r="414" spans="1:9" x14ac:dyDescent="0.25">
      <c r="A414" t="s">
        <v>102</v>
      </c>
      <c r="B414">
        <v>9051.7099999999991</v>
      </c>
      <c r="C414">
        <v>0</v>
      </c>
      <c r="D414">
        <v>0</v>
      </c>
      <c r="E414">
        <v>0</v>
      </c>
      <c r="F414">
        <v>0</v>
      </c>
      <c r="G414">
        <v>5.3913299999999997E-2</v>
      </c>
      <c r="H414">
        <v>0.95901400000000003</v>
      </c>
      <c r="I414">
        <v>0</v>
      </c>
    </row>
    <row r="415" spans="1:9" x14ac:dyDescent="0.25">
      <c r="A415" t="s">
        <v>102</v>
      </c>
      <c r="B415">
        <v>8877.23</v>
      </c>
      <c r="C415">
        <v>0</v>
      </c>
      <c r="D415">
        <v>0</v>
      </c>
      <c r="E415">
        <v>0</v>
      </c>
      <c r="F415">
        <v>0</v>
      </c>
      <c r="G415">
        <v>2.9471899999999999E-2</v>
      </c>
      <c r="H415">
        <v>0.95791000000000004</v>
      </c>
      <c r="I415">
        <v>0</v>
      </c>
    </row>
    <row r="416" spans="1:9" x14ac:dyDescent="0.25">
      <c r="A416" t="s">
        <v>102</v>
      </c>
      <c r="B416">
        <v>8693.17</v>
      </c>
      <c r="C416">
        <v>0</v>
      </c>
      <c r="D416">
        <v>0</v>
      </c>
      <c r="E416">
        <v>0</v>
      </c>
      <c r="F416">
        <v>0</v>
      </c>
      <c r="G416">
        <v>5.4196899999999999E-2</v>
      </c>
      <c r="H416">
        <v>0.93196000000000001</v>
      </c>
      <c r="I416">
        <v>0</v>
      </c>
    </row>
    <row r="417" spans="1:9" x14ac:dyDescent="0.25">
      <c r="A417" t="s">
        <v>102</v>
      </c>
      <c r="B417">
        <v>9521.11</v>
      </c>
      <c r="C417">
        <v>0</v>
      </c>
      <c r="D417">
        <v>0</v>
      </c>
      <c r="E417">
        <v>0</v>
      </c>
      <c r="F417">
        <v>0</v>
      </c>
      <c r="G417">
        <v>5.4205999999999997E-2</v>
      </c>
      <c r="H417">
        <v>0.93183199999999999</v>
      </c>
      <c r="I417">
        <v>0</v>
      </c>
    </row>
    <row r="418" spans="1:9" x14ac:dyDescent="0.25">
      <c r="A418" t="s">
        <v>102</v>
      </c>
      <c r="B418">
        <v>9634.52</v>
      </c>
      <c r="C418">
        <v>0</v>
      </c>
      <c r="D418">
        <v>0</v>
      </c>
      <c r="E418">
        <v>0</v>
      </c>
      <c r="F418">
        <v>0</v>
      </c>
      <c r="G418">
        <v>5.02342E-2</v>
      </c>
      <c r="H418">
        <v>0.943496</v>
      </c>
      <c r="I418">
        <v>0</v>
      </c>
    </row>
    <row r="419" spans="1:9" x14ac:dyDescent="0.25">
      <c r="A419" t="s">
        <v>102</v>
      </c>
      <c r="B419">
        <v>9084.41</v>
      </c>
      <c r="C419">
        <v>0</v>
      </c>
      <c r="D419">
        <v>0</v>
      </c>
      <c r="E419">
        <v>0</v>
      </c>
      <c r="F419">
        <v>0</v>
      </c>
      <c r="G419">
        <v>5.4078899999999999E-2</v>
      </c>
      <c r="H419">
        <v>0.93181199999999997</v>
      </c>
      <c r="I419">
        <v>0</v>
      </c>
    </row>
    <row r="420" spans="1:9" x14ac:dyDescent="0.25">
      <c r="A420" t="s">
        <v>102</v>
      </c>
      <c r="B420">
        <v>8726.4699999999993</v>
      </c>
      <c r="C420">
        <v>0</v>
      </c>
      <c r="D420">
        <v>0</v>
      </c>
      <c r="E420">
        <v>0</v>
      </c>
      <c r="F420">
        <v>0</v>
      </c>
      <c r="G420">
        <v>5.4633399999999999E-2</v>
      </c>
      <c r="H420">
        <v>0.93182500000000001</v>
      </c>
      <c r="I420">
        <v>0</v>
      </c>
    </row>
    <row r="421" spans="1:9" x14ac:dyDescent="0.25">
      <c r="A421" t="s">
        <v>102</v>
      </c>
      <c r="B421">
        <v>9017.58</v>
      </c>
      <c r="C421">
        <v>0</v>
      </c>
      <c r="D421">
        <v>0</v>
      </c>
      <c r="E421">
        <v>0</v>
      </c>
      <c r="F421">
        <v>0</v>
      </c>
      <c r="G421">
        <v>5.3909899999999997E-2</v>
      </c>
      <c r="H421">
        <v>0.93727300000000002</v>
      </c>
      <c r="I421">
        <v>0</v>
      </c>
    </row>
    <row r="422" spans="1:9" x14ac:dyDescent="0.25">
      <c r="A422" t="s">
        <v>102</v>
      </c>
      <c r="B422">
        <v>9807.17</v>
      </c>
      <c r="C422">
        <v>0</v>
      </c>
      <c r="D422">
        <v>0</v>
      </c>
      <c r="E422">
        <v>0</v>
      </c>
      <c r="F422">
        <v>0</v>
      </c>
      <c r="G422">
        <v>5.4539299999999999E-2</v>
      </c>
      <c r="H422">
        <v>0.95653200000000005</v>
      </c>
      <c r="I422">
        <v>0</v>
      </c>
    </row>
    <row r="423" spans="1:9" x14ac:dyDescent="0.25">
      <c r="A423" t="s">
        <v>102</v>
      </c>
      <c r="B423">
        <v>9956.07</v>
      </c>
      <c r="C423">
        <v>0</v>
      </c>
      <c r="D423">
        <v>0</v>
      </c>
      <c r="E423">
        <v>0</v>
      </c>
      <c r="F423">
        <v>0</v>
      </c>
      <c r="G423">
        <v>5.3911599999999997E-2</v>
      </c>
      <c r="H423">
        <v>0.93183400000000005</v>
      </c>
      <c r="I423">
        <v>0</v>
      </c>
    </row>
    <row r="424" spans="1:9" x14ac:dyDescent="0.25">
      <c r="A424" t="s">
        <v>102</v>
      </c>
      <c r="B424">
        <v>10029.6</v>
      </c>
      <c r="C424">
        <v>0</v>
      </c>
      <c r="D424">
        <v>0</v>
      </c>
      <c r="E424">
        <v>0</v>
      </c>
      <c r="F424">
        <v>0</v>
      </c>
      <c r="G424">
        <v>5.7099499999999997E-2</v>
      </c>
      <c r="H424">
        <v>0.95529200000000003</v>
      </c>
      <c r="I424">
        <v>0</v>
      </c>
    </row>
    <row r="425" spans="1:9" x14ac:dyDescent="0.25">
      <c r="A425" t="s">
        <v>102</v>
      </c>
      <c r="B425">
        <v>9965.02</v>
      </c>
      <c r="C425">
        <v>0</v>
      </c>
      <c r="D425">
        <v>0</v>
      </c>
      <c r="E425">
        <v>0</v>
      </c>
      <c r="F425">
        <v>0</v>
      </c>
      <c r="G425">
        <v>5.3962599999999999E-2</v>
      </c>
      <c r="H425">
        <v>0.95384599999999997</v>
      </c>
      <c r="I425">
        <v>0</v>
      </c>
    </row>
    <row r="426" spans="1:9" x14ac:dyDescent="0.25">
      <c r="A426" t="s">
        <v>102</v>
      </c>
      <c r="B426">
        <v>8756.9</v>
      </c>
      <c r="C426">
        <v>0</v>
      </c>
      <c r="D426">
        <v>0</v>
      </c>
      <c r="E426">
        <v>0</v>
      </c>
      <c r="F426">
        <v>0</v>
      </c>
      <c r="G426">
        <v>5.4068900000000003E-2</v>
      </c>
      <c r="H426">
        <v>0.931836</v>
      </c>
      <c r="I426">
        <v>0</v>
      </c>
    </row>
    <row r="427" spans="1:9" x14ac:dyDescent="0.25">
      <c r="A427" t="s">
        <v>102</v>
      </c>
      <c r="B427">
        <v>8689.02</v>
      </c>
      <c r="C427">
        <v>0</v>
      </c>
      <c r="D427">
        <v>0</v>
      </c>
      <c r="E427">
        <v>0</v>
      </c>
      <c r="F427">
        <v>0</v>
      </c>
      <c r="G427">
        <v>5.4800099999999997E-2</v>
      </c>
      <c r="H427">
        <v>0.95913800000000005</v>
      </c>
      <c r="I427">
        <v>0</v>
      </c>
    </row>
    <row r="428" spans="1:9" x14ac:dyDescent="0.25">
      <c r="A428" t="s">
        <v>102</v>
      </c>
      <c r="B428">
        <v>9394.9699999999993</v>
      </c>
      <c r="C428">
        <v>0</v>
      </c>
      <c r="D428">
        <v>0</v>
      </c>
      <c r="E428">
        <v>0</v>
      </c>
      <c r="F428">
        <v>0</v>
      </c>
      <c r="G428">
        <v>3.6900000000000002E-2</v>
      </c>
      <c r="H428">
        <v>0.93183400000000005</v>
      </c>
      <c r="I428">
        <v>0</v>
      </c>
    </row>
    <row r="429" spans="1:9" x14ac:dyDescent="0.25">
      <c r="A429" t="s">
        <v>102</v>
      </c>
      <c r="B429">
        <v>8965.6299999999992</v>
      </c>
      <c r="C429">
        <v>0</v>
      </c>
      <c r="D429">
        <v>0</v>
      </c>
      <c r="E429">
        <v>0</v>
      </c>
      <c r="F429">
        <v>0</v>
      </c>
      <c r="G429">
        <v>5.3937100000000002E-2</v>
      </c>
      <c r="H429">
        <v>0.95126200000000005</v>
      </c>
      <c r="I429">
        <v>0</v>
      </c>
    </row>
    <row r="430" spans="1:9" x14ac:dyDescent="0.25">
      <c r="A430" t="s">
        <v>102</v>
      </c>
      <c r="B430">
        <v>8716.1</v>
      </c>
      <c r="C430">
        <v>0</v>
      </c>
      <c r="D430">
        <v>0</v>
      </c>
      <c r="E430">
        <v>0</v>
      </c>
      <c r="F430">
        <v>0</v>
      </c>
      <c r="G430">
        <v>5.3909499999999999E-2</v>
      </c>
      <c r="H430">
        <v>0.95145599999999997</v>
      </c>
      <c r="I430">
        <v>0</v>
      </c>
    </row>
    <row r="431" spans="1:9" x14ac:dyDescent="0.25">
      <c r="A431" t="s">
        <v>102</v>
      </c>
      <c r="B431">
        <v>8993.7199999999993</v>
      </c>
      <c r="C431">
        <v>0</v>
      </c>
      <c r="D431">
        <v>0</v>
      </c>
      <c r="E431">
        <v>0</v>
      </c>
      <c r="F431">
        <v>0</v>
      </c>
      <c r="G431">
        <v>5.3915600000000001E-2</v>
      </c>
      <c r="H431">
        <v>0.95921299999999998</v>
      </c>
      <c r="I431">
        <v>0</v>
      </c>
    </row>
    <row r="432" spans="1:9" x14ac:dyDescent="0.25">
      <c r="A432" t="s">
        <v>102</v>
      </c>
      <c r="B432">
        <v>8718.85</v>
      </c>
      <c r="C432">
        <v>0</v>
      </c>
      <c r="D432">
        <v>0</v>
      </c>
      <c r="E432">
        <v>0</v>
      </c>
      <c r="F432">
        <v>0</v>
      </c>
      <c r="G432">
        <v>5.3924E-2</v>
      </c>
      <c r="H432">
        <v>0.931836</v>
      </c>
      <c r="I432">
        <v>0</v>
      </c>
    </row>
    <row r="433" spans="1:25" x14ac:dyDescent="0.25">
      <c r="A433" t="s">
        <v>102</v>
      </c>
      <c r="B433">
        <v>8832.27</v>
      </c>
      <c r="C433">
        <v>0</v>
      </c>
      <c r="D433">
        <v>0</v>
      </c>
      <c r="E433">
        <v>0</v>
      </c>
      <c r="F433">
        <v>0</v>
      </c>
      <c r="G433">
        <v>5.39141E-2</v>
      </c>
      <c r="H433">
        <v>0.93882299999999996</v>
      </c>
      <c r="I433">
        <v>0</v>
      </c>
    </row>
    <row r="434" spans="1:25" x14ac:dyDescent="0.25">
      <c r="A434" t="s">
        <v>102</v>
      </c>
      <c r="B434">
        <v>8968.9500000000007</v>
      </c>
      <c r="C434">
        <v>0</v>
      </c>
      <c r="D434">
        <v>0</v>
      </c>
      <c r="E434">
        <v>0</v>
      </c>
      <c r="F434">
        <v>0</v>
      </c>
      <c r="G434">
        <v>5.3927700000000002E-2</v>
      </c>
      <c r="H434">
        <v>0.94116</v>
      </c>
      <c r="I434">
        <v>0</v>
      </c>
    </row>
    <row r="435" spans="1:25" x14ac:dyDescent="0.25">
      <c r="A435" t="s">
        <v>102</v>
      </c>
      <c r="B435">
        <v>10015.6</v>
      </c>
      <c r="C435">
        <v>0</v>
      </c>
      <c r="D435">
        <v>0</v>
      </c>
      <c r="E435">
        <v>0</v>
      </c>
      <c r="F435">
        <v>0</v>
      </c>
      <c r="G435">
        <v>5.5337499999999998E-2</v>
      </c>
      <c r="H435">
        <v>0.95917399999999997</v>
      </c>
      <c r="I435">
        <v>0</v>
      </c>
    </row>
    <row r="436" spans="1:25" x14ac:dyDescent="0.25">
      <c r="A436" t="s">
        <v>102</v>
      </c>
      <c r="B436">
        <v>8807.01</v>
      </c>
      <c r="C436">
        <v>0</v>
      </c>
      <c r="D436">
        <v>0</v>
      </c>
      <c r="E436">
        <v>0</v>
      </c>
      <c r="F436">
        <v>0</v>
      </c>
      <c r="G436">
        <v>5.40676E-2</v>
      </c>
      <c r="H436">
        <v>0.95864300000000002</v>
      </c>
      <c r="I436">
        <v>0</v>
      </c>
    </row>
    <row r="437" spans="1:25" x14ac:dyDescent="0.25">
      <c r="A437" t="s">
        <v>102</v>
      </c>
      <c r="B437">
        <v>8935.68</v>
      </c>
      <c r="C437">
        <v>0</v>
      </c>
      <c r="D437">
        <v>0</v>
      </c>
      <c r="E437">
        <v>0</v>
      </c>
      <c r="F437">
        <v>0</v>
      </c>
      <c r="G437">
        <v>5.4252599999999998E-2</v>
      </c>
      <c r="H437">
        <v>0.94975200000000004</v>
      </c>
      <c r="I437">
        <v>0</v>
      </c>
    </row>
    <row r="438" spans="1:25" x14ac:dyDescent="0.25">
      <c r="A438" t="s">
        <v>102</v>
      </c>
      <c r="B438">
        <v>8717.6</v>
      </c>
      <c r="C438">
        <v>0</v>
      </c>
      <c r="D438">
        <v>0</v>
      </c>
      <c r="E438">
        <v>0</v>
      </c>
      <c r="F438">
        <v>0</v>
      </c>
      <c r="G438">
        <v>5.3979699999999999E-2</v>
      </c>
      <c r="H438">
        <v>0.95687900000000004</v>
      </c>
      <c r="I438">
        <v>0</v>
      </c>
    </row>
    <row r="439" spans="1:25" x14ac:dyDescent="0.25">
      <c r="A439" t="s">
        <v>102</v>
      </c>
      <c r="B439">
        <v>8701.65</v>
      </c>
      <c r="C439">
        <v>0</v>
      </c>
      <c r="D439">
        <v>0</v>
      </c>
      <c r="E439">
        <v>0</v>
      </c>
      <c r="F439">
        <v>0</v>
      </c>
      <c r="G439">
        <v>5.4080200000000002E-2</v>
      </c>
      <c r="H439">
        <v>0.95921999999999996</v>
      </c>
      <c r="I439">
        <v>0</v>
      </c>
    </row>
    <row r="440" spans="1:25" x14ac:dyDescent="0.25">
      <c r="A440" t="s">
        <v>102</v>
      </c>
      <c r="B440">
        <v>8766.86</v>
      </c>
      <c r="C440">
        <v>0</v>
      </c>
      <c r="D440">
        <v>0</v>
      </c>
      <c r="E440">
        <v>0</v>
      </c>
      <c r="F440">
        <v>0</v>
      </c>
      <c r="G440">
        <v>5.3950100000000001E-2</v>
      </c>
      <c r="H440">
        <v>0.95438999999999996</v>
      </c>
      <c r="I440">
        <v>0</v>
      </c>
    </row>
    <row r="441" spans="1:25" x14ac:dyDescent="0.25">
      <c r="A441" t="s">
        <v>102</v>
      </c>
      <c r="B441">
        <v>9064.5</v>
      </c>
      <c r="C441">
        <v>0</v>
      </c>
      <c r="D441">
        <v>0</v>
      </c>
      <c r="E441">
        <v>0</v>
      </c>
      <c r="F441">
        <v>0</v>
      </c>
      <c r="G441">
        <v>5.4145499999999999E-2</v>
      </c>
      <c r="H441">
        <v>0.959198</v>
      </c>
      <c r="I441">
        <v>0</v>
      </c>
    </row>
    <row r="442" spans="1:25" x14ac:dyDescent="0.25">
      <c r="A442" t="s">
        <v>102</v>
      </c>
      <c r="B442">
        <v>8716.17</v>
      </c>
      <c r="C442">
        <v>0</v>
      </c>
      <c r="D442">
        <v>0</v>
      </c>
      <c r="E442">
        <v>0</v>
      </c>
      <c r="F442">
        <v>0</v>
      </c>
      <c r="G442">
        <v>5.4044700000000001E-2</v>
      </c>
      <c r="H442">
        <v>0.95874700000000002</v>
      </c>
      <c r="I442">
        <v>0</v>
      </c>
    </row>
    <row r="443" spans="1:25" x14ac:dyDescent="0.25">
      <c r="A443" t="s">
        <v>102</v>
      </c>
      <c r="B443">
        <v>9058</v>
      </c>
      <c r="C443">
        <v>0</v>
      </c>
      <c r="D443">
        <v>0</v>
      </c>
      <c r="E443">
        <v>0</v>
      </c>
      <c r="F443">
        <v>0</v>
      </c>
      <c r="G443">
        <v>5.4135200000000001E-2</v>
      </c>
      <c r="H443">
        <v>0.95541200000000004</v>
      </c>
      <c r="I443">
        <v>0</v>
      </c>
    </row>
    <row r="444" spans="1:25" x14ac:dyDescent="0.25">
      <c r="A444" t="s">
        <v>102</v>
      </c>
      <c r="B444">
        <v>9451.5499999999993</v>
      </c>
      <c r="C444">
        <v>0</v>
      </c>
      <c r="D444">
        <v>0</v>
      </c>
      <c r="E444">
        <v>0</v>
      </c>
      <c r="F444">
        <v>0</v>
      </c>
      <c r="G444">
        <v>5.4669599999999999E-2</v>
      </c>
      <c r="H444">
        <v>0.95235700000000001</v>
      </c>
      <c r="I444">
        <v>0</v>
      </c>
    </row>
    <row r="445" spans="1:25" x14ac:dyDescent="0.25">
      <c r="A445" t="s">
        <v>102</v>
      </c>
      <c r="B445">
        <v>9730.59</v>
      </c>
      <c r="C445">
        <v>0</v>
      </c>
      <c r="D445">
        <v>0</v>
      </c>
      <c r="E445">
        <v>0</v>
      </c>
      <c r="F445">
        <v>0</v>
      </c>
      <c r="G445">
        <v>5.3919099999999998E-2</v>
      </c>
      <c r="H445">
        <v>0.931836</v>
      </c>
      <c r="I445">
        <v>0</v>
      </c>
    </row>
    <row r="446" spans="1:25" x14ac:dyDescent="0.25">
      <c r="A446" t="s">
        <v>102</v>
      </c>
      <c r="B446">
        <v>10004.799999999999</v>
      </c>
      <c r="C446">
        <v>0</v>
      </c>
      <c r="D446">
        <v>0</v>
      </c>
      <c r="E446">
        <v>0</v>
      </c>
      <c r="F446">
        <v>0</v>
      </c>
      <c r="G446">
        <v>5.40898E-2</v>
      </c>
      <c r="H446">
        <v>0.95797100000000002</v>
      </c>
      <c r="I446">
        <v>0</v>
      </c>
    </row>
    <row r="447" spans="1:25" x14ac:dyDescent="0.25">
      <c r="A447" t="s">
        <v>102</v>
      </c>
      <c r="B447">
        <v>10015.700000000001</v>
      </c>
      <c r="C447">
        <v>0</v>
      </c>
      <c r="D447">
        <v>0</v>
      </c>
      <c r="E447">
        <v>0</v>
      </c>
      <c r="F447">
        <v>0</v>
      </c>
      <c r="G447">
        <v>5.4238399999999999E-2</v>
      </c>
      <c r="H447">
        <v>0.93216200000000005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8656.69</v>
      </c>
      <c r="C448">
        <v>0</v>
      </c>
      <c r="D448">
        <v>0</v>
      </c>
      <c r="E448">
        <v>0</v>
      </c>
      <c r="F448">
        <v>0</v>
      </c>
      <c r="G448">
        <v>5.3909800000000001E-2</v>
      </c>
      <c r="H448">
        <v>0.95768200000000003</v>
      </c>
      <c r="I448">
        <v>0</v>
      </c>
      <c r="R448">
        <f>AVERAGE(B399:B448)</f>
        <v>9168.5175999999992</v>
      </c>
      <c r="S448">
        <f>AVERAGE(C399:C448)</f>
        <v>0</v>
      </c>
      <c r="U448">
        <f>_xlfn.VAR.P(B399:B448)</f>
        <v>243284.1250222401</v>
      </c>
      <c r="V448">
        <f>_xlfn.VAR.P(C399:C448)</f>
        <v>0</v>
      </c>
      <c r="X448">
        <f>1.96*SQRT(U448)/50</f>
        <v>19.334945509987222</v>
      </c>
      <c r="Y448">
        <f>1.96*SQRT(V448)/50</f>
        <v>0</v>
      </c>
    </row>
    <row r="449" spans="1:9" x14ac:dyDescent="0.25">
      <c r="A449" t="s">
        <v>102</v>
      </c>
      <c r="B449">
        <v>458427.619519</v>
      </c>
      <c r="C449" t="s">
        <v>36</v>
      </c>
    </row>
    <row r="450" spans="1:9" x14ac:dyDescent="0.25">
      <c r="A450" t="s">
        <v>103</v>
      </c>
      <c r="B450">
        <v>8009.05</v>
      </c>
      <c r="C450">
        <v>8007.03</v>
      </c>
      <c r="D450">
        <v>7886.39</v>
      </c>
      <c r="E450">
        <v>7816.19</v>
      </c>
      <c r="F450">
        <v>5623.69</v>
      </c>
      <c r="G450">
        <v>5.4284300000000001E-2</v>
      </c>
      <c r="H450">
        <v>0.95882500000000004</v>
      </c>
      <c r="I450">
        <v>0</v>
      </c>
    </row>
    <row r="451" spans="1:9" x14ac:dyDescent="0.25">
      <c r="A451" t="s">
        <v>103</v>
      </c>
      <c r="B451">
        <v>8283.59</v>
      </c>
      <c r="C451">
        <v>8281.58</v>
      </c>
      <c r="D451">
        <v>8158.02</v>
      </c>
      <c r="E451">
        <v>8082.85</v>
      </c>
      <c r="F451">
        <v>5882.23</v>
      </c>
      <c r="G451">
        <v>5.3913700000000002E-2</v>
      </c>
      <c r="H451">
        <v>0.93183700000000003</v>
      </c>
      <c r="I451">
        <v>0</v>
      </c>
    </row>
    <row r="452" spans="1:9" x14ac:dyDescent="0.25">
      <c r="A452" t="s">
        <v>103</v>
      </c>
      <c r="B452">
        <v>8161.91</v>
      </c>
      <c r="C452">
        <v>8159.9</v>
      </c>
      <c r="D452">
        <v>8037.99</v>
      </c>
      <c r="E452">
        <v>7964.57</v>
      </c>
      <c r="F452">
        <v>5762.52</v>
      </c>
      <c r="G452">
        <v>5.39795E-2</v>
      </c>
      <c r="H452">
        <v>0.93183400000000005</v>
      </c>
      <c r="I452">
        <v>0</v>
      </c>
    </row>
    <row r="453" spans="1:9" x14ac:dyDescent="0.25">
      <c r="A453" t="s">
        <v>103</v>
      </c>
      <c r="B453">
        <v>8215.49</v>
      </c>
      <c r="C453">
        <v>8213.0499999999993</v>
      </c>
      <c r="D453">
        <v>8089.72</v>
      </c>
      <c r="E453">
        <v>8016.38</v>
      </c>
      <c r="F453">
        <v>5818.86</v>
      </c>
      <c r="G453">
        <v>5.41028E-2</v>
      </c>
      <c r="H453">
        <v>0.95526800000000001</v>
      </c>
      <c r="I453">
        <v>0</v>
      </c>
    </row>
    <row r="454" spans="1:9" x14ac:dyDescent="0.25">
      <c r="A454" t="s">
        <v>103</v>
      </c>
      <c r="B454">
        <v>8823.93</v>
      </c>
      <c r="C454">
        <v>8821.26</v>
      </c>
      <c r="D454">
        <v>8691.61</v>
      </c>
      <c r="E454">
        <v>8612.89</v>
      </c>
      <c r="F454">
        <v>6354.98</v>
      </c>
      <c r="G454">
        <v>5.4064800000000003E-2</v>
      </c>
      <c r="H454">
        <v>0.95913300000000001</v>
      </c>
      <c r="I454">
        <v>0</v>
      </c>
    </row>
    <row r="455" spans="1:9" x14ac:dyDescent="0.25">
      <c r="A455" t="s">
        <v>103</v>
      </c>
      <c r="B455">
        <v>9863.23</v>
      </c>
      <c r="C455">
        <v>9069.86</v>
      </c>
      <c r="D455">
        <v>8937.11</v>
      </c>
      <c r="E455">
        <v>8862.25</v>
      </c>
      <c r="F455">
        <v>6544.02</v>
      </c>
      <c r="G455">
        <v>3.56292E-2</v>
      </c>
      <c r="H455">
        <v>0.931836</v>
      </c>
      <c r="I455">
        <v>0</v>
      </c>
    </row>
    <row r="456" spans="1:9" x14ac:dyDescent="0.25">
      <c r="A456" t="s">
        <v>103</v>
      </c>
      <c r="B456">
        <v>8771.16</v>
      </c>
      <c r="C456">
        <v>8766.86</v>
      </c>
      <c r="D456">
        <v>8637.5</v>
      </c>
      <c r="E456">
        <v>8563.6299999999992</v>
      </c>
      <c r="F456">
        <v>6283.94</v>
      </c>
      <c r="G456">
        <v>5.4278699999999999E-2</v>
      </c>
      <c r="H456">
        <v>0.93715199999999999</v>
      </c>
      <c r="I456">
        <v>0</v>
      </c>
    </row>
    <row r="457" spans="1:9" x14ac:dyDescent="0.25">
      <c r="A457" t="s">
        <v>103</v>
      </c>
      <c r="B457">
        <v>7979.84</v>
      </c>
      <c r="C457">
        <v>7977.83</v>
      </c>
      <c r="D457">
        <v>7857.45</v>
      </c>
      <c r="E457">
        <v>7787.28</v>
      </c>
      <c r="F457">
        <v>5603.01</v>
      </c>
      <c r="G457">
        <v>5.40244E-2</v>
      </c>
      <c r="H457">
        <v>0.93182299999999996</v>
      </c>
      <c r="I457">
        <v>0</v>
      </c>
    </row>
    <row r="458" spans="1:9" x14ac:dyDescent="0.25">
      <c r="A458" t="s">
        <v>103</v>
      </c>
      <c r="B458">
        <v>7986.36</v>
      </c>
      <c r="C458">
        <v>7984.37</v>
      </c>
      <c r="D458">
        <v>7864.06</v>
      </c>
      <c r="E458">
        <v>7793.64</v>
      </c>
      <c r="F458">
        <v>5601.44</v>
      </c>
      <c r="G458">
        <v>5.8485700000000002E-2</v>
      </c>
      <c r="H458">
        <v>0.93182399999999999</v>
      </c>
      <c r="I458">
        <v>0</v>
      </c>
    </row>
    <row r="459" spans="1:9" x14ac:dyDescent="0.25">
      <c r="A459" t="s">
        <v>103</v>
      </c>
      <c r="B459">
        <v>8220.7000000000007</v>
      </c>
      <c r="C459">
        <v>8218.68</v>
      </c>
      <c r="D459">
        <v>8096.13</v>
      </c>
      <c r="E459">
        <v>8023.07</v>
      </c>
      <c r="F459">
        <v>5818.76</v>
      </c>
      <c r="G459">
        <v>5.3913700000000002E-2</v>
      </c>
      <c r="H459">
        <v>0.93183400000000005</v>
      </c>
      <c r="I459">
        <v>0</v>
      </c>
    </row>
    <row r="460" spans="1:9" x14ac:dyDescent="0.25">
      <c r="A460" t="s">
        <v>103</v>
      </c>
      <c r="B460">
        <v>7985.19</v>
      </c>
      <c r="C460">
        <v>7983.16</v>
      </c>
      <c r="D460">
        <v>7862.34</v>
      </c>
      <c r="E460">
        <v>7791.29</v>
      </c>
      <c r="F460">
        <v>5617.56</v>
      </c>
      <c r="G460">
        <v>5.3914700000000003E-2</v>
      </c>
      <c r="H460">
        <v>0.95709299999999997</v>
      </c>
      <c r="I460">
        <v>0</v>
      </c>
    </row>
    <row r="461" spans="1:9" x14ac:dyDescent="0.25">
      <c r="A461" t="s">
        <v>103</v>
      </c>
      <c r="B461">
        <v>7937.97</v>
      </c>
      <c r="C461">
        <v>7935.96</v>
      </c>
      <c r="D461">
        <v>7816.18</v>
      </c>
      <c r="E461">
        <v>7746.41</v>
      </c>
      <c r="F461">
        <v>5571.49</v>
      </c>
      <c r="G461">
        <v>5.4088600000000001E-2</v>
      </c>
      <c r="H461">
        <v>0.95838999999999996</v>
      </c>
      <c r="I461">
        <v>0</v>
      </c>
    </row>
    <row r="462" spans="1:9" x14ac:dyDescent="0.25">
      <c r="A462" t="s">
        <v>103</v>
      </c>
      <c r="B462">
        <v>8057.06</v>
      </c>
      <c r="C462">
        <v>8055.04</v>
      </c>
      <c r="D462">
        <v>7933.82</v>
      </c>
      <c r="E462">
        <v>7861.96</v>
      </c>
      <c r="F462">
        <v>5668.55</v>
      </c>
      <c r="G462">
        <v>5.3983000000000003E-2</v>
      </c>
      <c r="H462">
        <v>0.95770299999999997</v>
      </c>
      <c r="I462">
        <v>0</v>
      </c>
    </row>
    <row r="463" spans="1:9" x14ac:dyDescent="0.25">
      <c r="A463" t="s">
        <v>103</v>
      </c>
      <c r="B463">
        <v>8048.41</v>
      </c>
      <c r="C463">
        <v>8046.41</v>
      </c>
      <c r="D463">
        <v>7925.11</v>
      </c>
      <c r="E463">
        <v>7853.72</v>
      </c>
      <c r="F463">
        <v>5660.2</v>
      </c>
      <c r="G463">
        <v>5.3909800000000001E-2</v>
      </c>
      <c r="H463">
        <v>0.93183499999999997</v>
      </c>
      <c r="I463">
        <v>0</v>
      </c>
    </row>
    <row r="464" spans="1:9" x14ac:dyDescent="0.25">
      <c r="A464" t="s">
        <v>103</v>
      </c>
      <c r="B464">
        <v>8038.09</v>
      </c>
      <c r="C464">
        <v>8036</v>
      </c>
      <c r="D464">
        <v>7915.11</v>
      </c>
      <c r="E464">
        <v>7843.78</v>
      </c>
      <c r="F464">
        <v>5645.13</v>
      </c>
      <c r="G464">
        <v>5.4176599999999998E-2</v>
      </c>
      <c r="H464">
        <v>0.95781400000000005</v>
      </c>
      <c r="I464">
        <v>0</v>
      </c>
    </row>
    <row r="465" spans="1:9" x14ac:dyDescent="0.25">
      <c r="A465" t="s">
        <v>103</v>
      </c>
      <c r="B465">
        <v>7964.76</v>
      </c>
      <c r="C465">
        <v>7962.5</v>
      </c>
      <c r="D465">
        <v>7842.08</v>
      </c>
      <c r="E465">
        <v>7771.86</v>
      </c>
      <c r="F465">
        <v>5595.45</v>
      </c>
      <c r="G465">
        <v>5.3978900000000003E-2</v>
      </c>
      <c r="H465">
        <v>0.93183700000000003</v>
      </c>
      <c r="I465">
        <v>0</v>
      </c>
    </row>
    <row r="466" spans="1:9" x14ac:dyDescent="0.25">
      <c r="A466" t="s">
        <v>103</v>
      </c>
      <c r="B466">
        <v>8983.32</v>
      </c>
      <c r="C466">
        <v>8126.46</v>
      </c>
      <c r="D466">
        <v>8004.8</v>
      </c>
      <c r="E466">
        <v>7931.77</v>
      </c>
      <c r="F466">
        <v>5736.51</v>
      </c>
      <c r="G466">
        <v>5.4161899999999999E-2</v>
      </c>
      <c r="H466">
        <v>0.93183700000000003</v>
      </c>
      <c r="I466">
        <v>0</v>
      </c>
    </row>
    <row r="467" spans="1:9" x14ac:dyDescent="0.25">
      <c r="A467" t="s">
        <v>103</v>
      </c>
      <c r="B467">
        <v>8025.46</v>
      </c>
      <c r="C467">
        <v>8021.5</v>
      </c>
      <c r="D467">
        <v>7900.55</v>
      </c>
      <c r="E467">
        <v>7828.97</v>
      </c>
      <c r="F467">
        <v>5648.8</v>
      </c>
      <c r="G467">
        <v>5.4314399999999999E-2</v>
      </c>
      <c r="H467">
        <v>0.931809</v>
      </c>
      <c r="I467">
        <v>0</v>
      </c>
    </row>
    <row r="468" spans="1:9" x14ac:dyDescent="0.25">
      <c r="A468" t="s">
        <v>103</v>
      </c>
      <c r="B468">
        <v>7995.84</v>
      </c>
      <c r="C468">
        <v>7993.85</v>
      </c>
      <c r="D468">
        <v>7873.51</v>
      </c>
      <c r="E468">
        <v>7802.73</v>
      </c>
      <c r="F468">
        <v>5616.24</v>
      </c>
      <c r="G468">
        <v>5.3912500000000002E-2</v>
      </c>
      <c r="H468">
        <v>0.95767599999999997</v>
      </c>
      <c r="I468">
        <v>0</v>
      </c>
    </row>
    <row r="469" spans="1:9" x14ac:dyDescent="0.25">
      <c r="A469" t="s">
        <v>103</v>
      </c>
      <c r="B469">
        <v>8234.25</v>
      </c>
      <c r="C469">
        <v>8232.11</v>
      </c>
      <c r="D469">
        <v>8109.07</v>
      </c>
      <c r="E469">
        <v>8035.67</v>
      </c>
      <c r="F469">
        <v>5838.21</v>
      </c>
      <c r="G469">
        <v>5.4169399999999999E-2</v>
      </c>
      <c r="H469">
        <v>0.94955000000000001</v>
      </c>
      <c r="I469">
        <v>0</v>
      </c>
    </row>
    <row r="470" spans="1:9" x14ac:dyDescent="0.25">
      <c r="A470" t="s">
        <v>103</v>
      </c>
      <c r="B470">
        <v>8041.2</v>
      </c>
      <c r="C470">
        <v>8039.14</v>
      </c>
      <c r="D470">
        <v>7917.9</v>
      </c>
      <c r="E470">
        <v>7846.31</v>
      </c>
      <c r="F470">
        <v>5651.33</v>
      </c>
      <c r="G470">
        <v>5.39122E-2</v>
      </c>
      <c r="H470">
        <v>0.93180700000000005</v>
      </c>
      <c r="I470">
        <v>0</v>
      </c>
    </row>
    <row r="471" spans="1:9" x14ac:dyDescent="0.25">
      <c r="A471" t="s">
        <v>103</v>
      </c>
      <c r="B471">
        <v>8004.92</v>
      </c>
      <c r="C471">
        <v>8002.79</v>
      </c>
      <c r="D471">
        <v>7881.99</v>
      </c>
      <c r="E471">
        <v>7809.57</v>
      </c>
      <c r="F471">
        <v>5626.68</v>
      </c>
      <c r="G471">
        <v>5.3985100000000001E-2</v>
      </c>
      <c r="H471">
        <v>0.93177100000000002</v>
      </c>
      <c r="I471">
        <v>0</v>
      </c>
    </row>
    <row r="472" spans="1:9" x14ac:dyDescent="0.25">
      <c r="A472" t="s">
        <v>103</v>
      </c>
      <c r="B472">
        <v>8038.29</v>
      </c>
      <c r="C472">
        <v>8036.12</v>
      </c>
      <c r="D472">
        <v>7914.96</v>
      </c>
      <c r="E472">
        <v>7843.61</v>
      </c>
      <c r="F472">
        <v>5654.85</v>
      </c>
      <c r="G472">
        <v>3.1611500000000001E-2</v>
      </c>
      <c r="H472">
        <v>0.95822799999999997</v>
      </c>
      <c r="I472">
        <v>0</v>
      </c>
    </row>
    <row r="473" spans="1:9" x14ac:dyDescent="0.25">
      <c r="A473" t="s">
        <v>103</v>
      </c>
      <c r="B473">
        <v>8147.83</v>
      </c>
      <c r="C473">
        <v>8145.82</v>
      </c>
      <c r="D473">
        <v>8022.93</v>
      </c>
      <c r="E473">
        <v>7948.62</v>
      </c>
      <c r="F473">
        <v>5753.33</v>
      </c>
      <c r="G473">
        <v>5.3909800000000001E-2</v>
      </c>
      <c r="H473">
        <v>0.95344499999999999</v>
      </c>
      <c r="I473">
        <v>0</v>
      </c>
    </row>
    <row r="474" spans="1:9" x14ac:dyDescent="0.25">
      <c r="A474" t="s">
        <v>103</v>
      </c>
      <c r="B474">
        <v>7980.97</v>
      </c>
      <c r="C474">
        <v>7978.94</v>
      </c>
      <c r="D474">
        <v>7859.06</v>
      </c>
      <c r="E474">
        <v>7788.76</v>
      </c>
      <c r="F474">
        <v>5596.35</v>
      </c>
      <c r="G474">
        <v>5.4042100000000003E-2</v>
      </c>
      <c r="H474">
        <v>0.93183000000000005</v>
      </c>
      <c r="I474">
        <v>0</v>
      </c>
    </row>
    <row r="475" spans="1:9" x14ac:dyDescent="0.25">
      <c r="A475" t="s">
        <v>103</v>
      </c>
      <c r="B475">
        <v>8033.32</v>
      </c>
      <c r="C475">
        <v>8031.28</v>
      </c>
      <c r="D475">
        <v>7910.08</v>
      </c>
      <c r="E475">
        <v>7838.56</v>
      </c>
      <c r="F475">
        <v>5654.44</v>
      </c>
      <c r="G475">
        <v>5.4290600000000001E-2</v>
      </c>
      <c r="H475">
        <v>0.95908000000000004</v>
      </c>
      <c r="I475">
        <v>0</v>
      </c>
    </row>
    <row r="476" spans="1:9" x14ac:dyDescent="0.25">
      <c r="A476" t="s">
        <v>103</v>
      </c>
      <c r="B476">
        <v>7909.81</v>
      </c>
      <c r="C476">
        <v>7907.76</v>
      </c>
      <c r="D476">
        <v>7788.11</v>
      </c>
      <c r="E476">
        <v>7718.84</v>
      </c>
      <c r="F476">
        <v>5544.84</v>
      </c>
      <c r="G476">
        <v>5.3930699999999998E-2</v>
      </c>
      <c r="H476">
        <v>0.95814100000000002</v>
      </c>
      <c r="I476">
        <v>0</v>
      </c>
    </row>
    <row r="477" spans="1:9" x14ac:dyDescent="0.25">
      <c r="A477" t="s">
        <v>103</v>
      </c>
      <c r="B477">
        <v>8189.52</v>
      </c>
      <c r="C477">
        <v>8187.48</v>
      </c>
      <c r="D477">
        <v>8064.75</v>
      </c>
      <c r="E477">
        <v>7991.6</v>
      </c>
      <c r="F477">
        <v>5798.2</v>
      </c>
      <c r="G477">
        <v>5.4875500000000001E-2</v>
      </c>
      <c r="H477">
        <v>0.95228199999999996</v>
      </c>
      <c r="I477">
        <v>0</v>
      </c>
    </row>
    <row r="478" spans="1:9" x14ac:dyDescent="0.25">
      <c r="A478" t="s">
        <v>103</v>
      </c>
      <c r="B478">
        <v>8037.13</v>
      </c>
      <c r="C478">
        <v>8034.99</v>
      </c>
      <c r="D478">
        <v>7913.79</v>
      </c>
      <c r="E478">
        <v>7842.29</v>
      </c>
      <c r="F478">
        <v>5652.85</v>
      </c>
      <c r="G478">
        <v>3.7577699999999999E-2</v>
      </c>
      <c r="H478">
        <v>0.95919100000000002</v>
      </c>
      <c r="I478">
        <v>0</v>
      </c>
    </row>
    <row r="479" spans="1:9" x14ac:dyDescent="0.25">
      <c r="A479" t="s">
        <v>103</v>
      </c>
      <c r="B479">
        <v>8045.66</v>
      </c>
      <c r="C479">
        <v>8043.6</v>
      </c>
      <c r="D479">
        <v>7922.77</v>
      </c>
      <c r="E479">
        <v>7851.33</v>
      </c>
      <c r="F479">
        <v>5658.94</v>
      </c>
      <c r="G479">
        <v>5.3913900000000001E-2</v>
      </c>
      <c r="H479">
        <v>0.95796099999999995</v>
      </c>
      <c r="I479">
        <v>0</v>
      </c>
    </row>
    <row r="480" spans="1:9" x14ac:dyDescent="0.25">
      <c r="A480" t="s">
        <v>103</v>
      </c>
      <c r="B480">
        <v>8017.47</v>
      </c>
      <c r="C480">
        <v>8015.42</v>
      </c>
      <c r="D480">
        <v>7894.29</v>
      </c>
      <c r="E480">
        <v>7823.45</v>
      </c>
      <c r="F480">
        <v>5632.62</v>
      </c>
      <c r="G480">
        <v>5.3910600000000003E-2</v>
      </c>
      <c r="H480">
        <v>0.95866799999999996</v>
      </c>
      <c r="I480">
        <v>0</v>
      </c>
    </row>
    <row r="481" spans="1:9" x14ac:dyDescent="0.25">
      <c r="A481" t="s">
        <v>103</v>
      </c>
      <c r="B481">
        <v>8004.03</v>
      </c>
      <c r="C481">
        <v>8001.93</v>
      </c>
      <c r="D481">
        <v>7881.43</v>
      </c>
      <c r="E481">
        <v>7810.83</v>
      </c>
      <c r="F481">
        <v>5617.85</v>
      </c>
      <c r="G481">
        <v>5.4273299999999997E-2</v>
      </c>
      <c r="H481">
        <v>0.95760400000000001</v>
      </c>
      <c r="I481">
        <v>0</v>
      </c>
    </row>
    <row r="482" spans="1:9" x14ac:dyDescent="0.25">
      <c r="A482" t="s">
        <v>103</v>
      </c>
      <c r="B482">
        <v>9380.3799999999992</v>
      </c>
      <c r="C482">
        <v>9145.84</v>
      </c>
      <c r="D482">
        <v>9013.32</v>
      </c>
      <c r="E482">
        <v>8935.4599999999991</v>
      </c>
      <c r="F482">
        <v>6627.27</v>
      </c>
      <c r="G482">
        <v>5.3921200000000002E-2</v>
      </c>
      <c r="H482">
        <v>0.95791899999999996</v>
      </c>
      <c r="I482">
        <v>0</v>
      </c>
    </row>
    <row r="483" spans="1:9" x14ac:dyDescent="0.25">
      <c r="A483" t="s">
        <v>103</v>
      </c>
      <c r="B483">
        <v>9925.6</v>
      </c>
      <c r="C483">
        <v>9080.09</v>
      </c>
      <c r="D483">
        <v>8946.81</v>
      </c>
      <c r="E483">
        <v>8870.19</v>
      </c>
      <c r="F483">
        <v>6563.62</v>
      </c>
      <c r="G483">
        <v>5.3959800000000002E-2</v>
      </c>
      <c r="H483">
        <v>0.95915499999999998</v>
      </c>
      <c r="I483">
        <v>0</v>
      </c>
    </row>
    <row r="484" spans="1:9" x14ac:dyDescent="0.25">
      <c r="A484" t="s">
        <v>103</v>
      </c>
      <c r="B484">
        <v>8962.77</v>
      </c>
      <c r="C484">
        <v>8959.9599999999991</v>
      </c>
      <c r="D484">
        <v>8829.4500000000007</v>
      </c>
      <c r="E484">
        <v>8752.9500000000007</v>
      </c>
      <c r="F484">
        <v>6452.51</v>
      </c>
      <c r="G484">
        <v>5.4154500000000001E-2</v>
      </c>
      <c r="H484">
        <v>0.95718499999999995</v>
      </c>
      <c r="I484">
        <v>0</v>
      </c>
    </row>
    <row r="485" spans="1:9" x14ac:dyDescent="0.25">
      <c r="A485" t="s">
        <v>103</v>
      </c>
      <c r="B485">
        <v>8006.4</v>
      </c>
      <c r="C485">
        <v>8004.24</v>
      </c>
      <c r="D485">
        <v>7882.98</v>
      </c>
      <c r="E485">
        <v>7811.78</v>
      </c>
      <c r="F485">
        <v>5642.93</v>
      </c>
      <c r="G485">
        <v>5.3924399999999997E-2</v>
      </c>
      <c r="H485">
        <v>0.94459300000000002</v>
      </c>
      <c r="I485">
        <v>0</v>
      </c>
    </row>
    <row r="486" spans="1:9" x14ac:dyDescent="0.25">
      <c r="A486" t="s">
        <v>103</v>
      </c>
      <c r="B486">
        <v>7974.81</v>
      </c>
      <c r="C486">
        <v>7972.82</v>
      </c>
      <c r="D486">
        <v>7852.61</v>
      </c>
      <c r="E486">
        <v>7782.07</v>
      </c>
      <c r="F486">
        <v>5595.61</v>
      </c>
      <c r="G486">
        <v>5.3926799999999997E-2</v>
      </c>
      <c r="H486">
        <v>0.95498300000000003</v>
      </c>
      <c r="I486">
        <v>0</v>
      </c>
    </row>
    <row r="487" spans="1:9" x14ac:dyDescent="0.25">
      <c r="A487" t="s">
        <v>103</v>
      </c>
      <c r="B487">
        <v>8008.88</v>
      </c>
      <c r="C487">
        <v>8006.24</v>
      </c>
      <c r="D487">
        <v>7885.48</v>
      </c>
      <c r="E487">
        <v>7814.67</v>
      </c>
      <c r="F487">
        <v>5630.67</v>
      </c>
      <c r="G487">
        <v>5.3981099999999997E-2</v>
      </c>
      <c r="H487">
        <v>0.95859000000000005</v>
      </c>
      <c r="I487">
        <v>0</v>
      </c>
    </row>
    <row r="488" spans="1:9" x14ac:dyDescent="0.25">
      <c r="A488" t="s">
        <v>103</v>
      </c>
      <c r="B488">
        <v>8111.66</v>
      </c>
      <c r="C488">
        <v>7989.64</v>
      </c>
      <c r="D488">
        <v>7868.8</v>
      </c>
      <c r="E488">
        <v>7798.44</v>
      </c>
      <c r="F488">
        <v>5610.18</v>
      </c>
      <c r="G488">
        <v>5.4027199999999997E-2</v>
      </c>
      <c r="H488">
        <v>0.93183400000000005</v>
      </c>
      <c r="I488">
        <v>0</v>
      </c>
    </row>
    <row r="489" spans="1:9" x14ac:dyDescent="0.25">
      <c r="A489" t="s">
        <v>103</v>
      </c>
      <c r="B489">
        <v>8917.15</v>
      </c>
      <c r="C489">
        <v>7958.07</v>
      </c>
      <c r="D489">
        <v>7837.46</v>
      </c>
      <c r="E489">
        <v>7767.11</v>
      </c>
      <c r="F489">
        <v>5594.66</v>
      </c>
      <c r="G489">
        <v>5.3990799999999999E-2</v>
      </c>
      <c r="H489">
        <v>0.95917399999999997</v>
      </c>
      <c r="I489">
        <v>0</v>
      </c>
    </row>
    <row r="490" spans="1:9" x14ac:dyDescent="0.25">
      <c r="A490" t="s">
        <v>103</v>
      </c>
      <c r="B490">
        <v>8089.77</v>
      </c>
      <c r="C490">
        <v>8085.75</v>
      </c>
      <c r="D490">
        <v>7964.4</v>
      </c>
      <c r="E490">
        <v>7892.29</v>
      </c>
      <c r="F490">
        <v>5693.32</v>
      </c>
      <c r="G490">
        <v>5.3924399999999997E-2</v>
      </c>
      <c r="H490">
        <v>0.93182699999999996</v>
      </c>
      <c r="I490">
        <v>0</v>
      </c>
    </row>
    <row r="491" spans="1:9" x14ac:dyDescent="0.25">
      <c r="A491" t="s">
        <v>103</v>
      </c>
      <c r="B491">
        <v>7929.35</v>
      </c>
      <c r="C491">
        <v>7927.38</v>
      </c>
      <c r="D491">
        <v>7807.5</v>
      </c>
      <c r="E491">
        <v>7737.93</v>
      </c>
      <c r="F491">
        <v>5554.14</v>
      </c>
      <c r="G491">
        <v>2.9044899999999998E-2</v>
      </c>
      <c r="H491">
        <v>0.95841200000000004</v>
      </c>
      <c r="I491">
        <v>0</v>
      </c>
    </row>
    <row r="492" spans="1:9" x14ac:dyDescent="0.25">
      <c r="A492" t="s">
        <v>103</v>
      </c>
      <c r="B492">
        <v>7957.26</v>
      </c>
      <c r="C492">
        <v>7955.18</v>
      </c>
      <c r="D492">
        <v>7834.63</v>
      </c>
      <c r="E492">
        <v>7764.4</v>
      </c>
      <c r="F492">
        <v>5574.69</v>
      </c>
      <c r="G492">
        <v>5.4266399999999999E-2</v>
      </c>
      <c r="H492">
        <v>0.93728199999999995</v>
      </c>
      <c r="I492">
        <v>0</v>
      </c>
    </row>
    <row r="493" spans="1:9" x14ac:dyDescent="0.25">
      <c r="A493" t="s">
        <v>103</v>
      </c>
      <c r="B493">
        <v>8019.74</v>
      </c>
      <c r="C493">
        <v>8017.58</v>
      </c>
      <c r="D493">
        <v>7896.5</v>
      </c>
      <c r="E493">
        <v>7825.26</v>
      </c>
      <c r="F493">
        <v>5648.02</v>
      </c>
      <c r="G493">
        <v>5.44889E-2</v>
      </c>
      <c r="H493">
        <v>0.95089100000000004</v>
      </c>
      <c r="I493">
        <v>0</v>
      </c>
    </row>
    <row r="494" spans="1:9" x14ac:dyDescent="0.25">
      <c r="A494" t="s">
        <v>103</v>
      </c>
      <c r="B494">
        <v>8368.7900000000009</v>
      </c>
      <c r="C494">
        <v>8366.4500000000007</v>
      </c>
      <c r="D494">
        <v>8240.52</v>
      </c>
      <c r="E494">
        <v>8167.57</v>
      </c>
      <c r="F494">
        <v>5953.7</v>
      </c>
      <c r="G494">
        <v>5.3959699999999999E-2</v>
      </c>
      <c r="H494">
        <v>0.93183700000000003</v>
      </c>
      <c r="I494">
        <v>0</v>
      </c>
    </row>
    <row r="495" spans="1:9" x14ac:dyDescent="0.25">
      <c r="A495" t="s">
        <v>103</v>
      </c>
      <c r="B495">
        <v>8040.65</v>
      </c>
      <c r="C495">
        <v>8037.98</v>
      </c>
      <c r="D495">
        <v>7917.2</v>
      </c>
      <c r="E495">
        <v>7846.01</v>
      </c>
      <c r="F495">
        <v>5658.83</v>
      </c>
      <c r="G495">
        <v>5.39496E-2</v>
      </c>
      <c r="H495">
        <v>0.93183400000000005</v>
      </c>
      <c r="I495">
        <v>0</v>
      </c>
    </row>
    <row r="496" spans="1:9" x14ac:dyDescent="0.25">
      <c r="A496" t="s">
        <v>103</v>
      </c>
      <c r="B496">
        <v>8128.96</v>
      </c>
      <c r="C496">
        <v>8126.81</v>
      </c>
      <c r="D496">
        <v>8005.02</v>
      </c>
      <c r="E496">
        <v>7932.32</v>
      </c>
      <c r="F496">
        <v>5734.78</v>
      </c>
      <c r="G496">
        <v>5.3912000000000002E-2</v>
      </c>
      <c r="H496">
        <v>0.95630000000000004</v>
      </c>
      <c r="I496">
        <v>0</v>
      </c>
    </row>
    <row r="497" spans="1:25" x14ac:dyDescent="0.25">
      <c r="A497" t="s">
        <v>103</v>
      </c>
      <c r="B497">
        <v>8061.04</v>
      </c>
      <c r="C497">
        <v>8058.69</v>
      </c>
      <c r="D497">
        <v>7937.03</v>
      </c>
      <c r="E497">
        <v>7865.63</v>
      </c>
      <c r="F497">
        <v>5678.51</v>
      </c>
      <c r="G497">
        <v>5.4049399999999997E-2</v>
      </c>
      <c r="H497">
        <v>0.93183300000000002</v>
      </c>
      <c r="I497">
        <v>0</v>
      </c>
    </row>
    <row r="498" spans="1:25" x14ac:dyDescent="0.25">
      <c r="A498" t="s">
        <v>103</v>
      </c>
      <c r="B498">
        <v>8048.71</v>
      </c>
      <c r="C498">
        <v>8046.48</v>
      </c>
      <c r="D498">
        <v>7925.43</v>
      </c>
      <c r="E498">
        <v>7854.26</v>
      </c>
      <c r="F498">
        <v>5659.41</v>
      </c>
      <c r="G498">
        <v>5.3962499999999997E-2</v>
      </c>
      <c r="H498">
        <v>0.958839</v>
      </c>
      <c r="I498">
        <v>0</v>
      </c>
    </row>
    <row r="499" spans="1:25" x14ac:dyDescent="0.25">
      <c r="A499" t="s">
        <v>103</v>
      </c>
      <c r="B499">
        <v>8446.43</v>
      </c>
      <c r="C499">
        <v>8234.06</v>
      </c>
      <c r="D499">
        <v>8110.7</v>
      </c>
      <c r="E499">
        <v>8036.45</v>
      </c>
      <c r="F499">
        <v>5844.42</v>
      </c>
      <c r="G499">
        <v>5.48528E-2</v>
      </c>
      <c r="H499">
        <v>0.93182500000000001</v>
      </c>
      <c r="I499">
        <v>0</v>
      </c>
    </row>
    <row r="500" spans="1:25" x14ac:dyDescent="0.25">
      <c r="A500" t="s">
        <v>103</v>
      </c>
      <c r="B500">
        <v>8901.06</v>
      </c>
      <c r="C500">
        <v>8467.8799999999992</v>
      </c>
      <c r="D500">
        <v>8341.5499999999993</v>
      </c>
      <c r="E500">
        <v>8266.56</v>
      </c>
      <c r="F500">
        <v>6047.84</v>
      </c>
      <c r="G500">
        <v>5.3911899999999999E-2</v>
      </c>
      <c r="H500">
        <v>0.931836</v>
      </c>
      <c r="I500">
        <v>0</v>
      </c>
    </row>
    <row r="501" spans="1:25" x14ac:dyDescent="0.25">
      <c r="A501" t="s">
        <v>103</v>
      </c>
      <c r="B501">
        <v>8289.74</v>
      </c>
      <c r="C501">
        <v>8286.84</v>
      </c>
      <c r="D501">
        <v>8163.25</v>
      </c>
      <c r="E501">
        <v>8088.9</v>
      </c>
      <c r="F501">
        <v>5884.43</v>
      </c>
      <c r="G501">
        <v>5.4058000000000002E-2</v>
      </c>
      <c r="H501">
        <v>0.95314699999999997</v>
      </c>
      <c r="I501">
        <v>0</v>
      </c>
    </row>
    <row r="502" spans="1:25" x14ac:dyDescent="0.25">
      <c r="A502" t="s">
        <v>103</v>
      </c>
      <c r="B502">
        <v>8275.06</v>
      </c>
      <c r="C502">
        <v>8272.93</v>
      </c>
      <c r="D502">
        <v>8149.47</v>
      </c>
      <c r="E502">
        <v>8075.83</v>
      </c>
      <c r="F502">
        <v>5868.71</v>
      </c>
      <c r="G502">
        <v>5.3971699999999997E-2</v>
      </c>
      <c r="H502">
        <v>0.95472900000000005</v>
      </c>
      <c r="I502">
        <v>0</v>
      </c>
    </row>
    <row r="503" spans="1:25" x14ac:dyDescent="0.25">
      <c r="A503" t="s">
        <v>103</v>
      </c>
      <c r="B503">
        <v>8062.32</v>
      </c>
      <c r="C503">
        <v>8060.22</v>
      </c>
      <c r="D503">
        <v>7938.8</v>
      </c>
      <c r="E503">
        <v>7866.92</v>
      </c>
      <c r="F503">
        <v>5682.16</v>
      </c>
      <c r="G503">
        <v>5.4561999999999999E-2</v>
      </c>
      <c r="H503">
        <v>0.95491199999999998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8087.84</v>
      </c>
      <c r="C504">
        <v>8085.75</v>
      </c>
      <c r="D504">
        <v>7964.4</v>
      </c>
      <c r="E504">
        <v>7892.25</v>
      </c>
      <c r="F504">
        <v>5695.79</v>
      </c>
      <c r="G504">
        <v>5.6059699999999997E-2</v>
      </c>
      <c r="H504">
        <v>0.95847400000000005</v>
      </c>
      <c r="I504">
        <v>0</v>
      </c>
      <c r="R504">
        <f>AVERAGE(B455:B504)</f>
        <v>8250.7232000000004</v>
      </c>
      <c r="S504">
        <f>AVERAGE(C455:C504)</f>
        <v>8159.6548000000012</v>
      </c>
      <c r="U504">
        <f>_xlfn.VAR.P(B455:B504)</f>
        <v>216688.84221775993</v>
      </c>
      <c r="V504">
        <f>_xlfn.VAR.P(C455:C504)</f>
        <v>93589.387844960031</v>
      </c>
      <c r="X504">
        <f>1.96*SQRT(U504)/50</f>
        <v>18.247540724862038</v>
      </c>
      <c r="Y504">
        <f>1.96*SQRT(V504)/50</f>
        <v>11.992214013187031</v>
      </c>
    </row>
    <row r="505" spans="1:25" x14ac:dyDescent="0.25">
      <c r="A505" t="s">
        <v>103</v>
      </c>
      <c r="B505">
        <v>412537.58164599998</v>
      </c>
      <c r="C505" t="s">
        <v>36</v>
      </c>
    </row>
    <row r="506" spans="1:25" x14ac:dyDescent="0.25">
      <c r="A506" t="s">
        <v>104</v>
      </c>
      <c r="B506" s="9">
        <v>83194</v>
      </c>
      <c r="C506" s="9">
        <v>83089</v>
      </c>
      <c r="D506" s="9">
        <v>83040.800000000003</v>
      </c>
      <c r="E506" s="9">
        <v>83013.399999999994</v>
      </c>
      <c r="F506">
        <v>1031.42</v>
      </c>
      <c r="G506">
        <v>5.4137999999999999E-2</v>
      </c>
      <c r="H506">
        <v>0.95474000000000003</v>
      </c>
      <c r="I506">
        <v>0</v>
      </c>
    </row>
    <row r="507" spans="1:25" x14ac:dyDescent="0.25">
      <c r="A507" t="s">
        <v>104</v>
      </c>
      <c r="B507" s="9">
        <v>84143.2</v>
      </c>
      <c r="C507" s="9">
        <v>83179.5</v>
      </c>
      <c r="D507" s="9">
        <v>83131</v>
      </c>
      <c r="E507" s="9">
        <v>83103.7</v>
      </c>
      <c r="F507">
        <v>1032.33</v>
      </c>
      <c r="G507">
        <v>5.5540199999999998E-2</v>
      </c>
      <c r="H507">
        <v>0.95610300000000004</v>
      </c>
      <c r="I507">
        <v>355</v>
      </c>
    </row>
    <row r="508" spans="1:25" x14ac:dyDescent="0.25">
      <c r="A508" t="s">
        <v>104</v>
      </c>
      <c r="B508" s="9">
        <v>82528.5</v>
      </c>
      <c r="C508" s="9">
        <v>82362.8</v>
      </c>
      <c r="D508" s="9">
        <v>82314.5</v>
      </c>
      <c r="E508" s="9">
        <v>82287.3</v>
      </c>
      <c r="F508">
        <v>1030.6500000000001</v>
      </c>
      <c r="G508">
        <v>5.3912700000000001E-2</v>
      </c>
      <c r="H508">
        <v>0.94906100000000004</v>
      </c>
      <c r="I508">
        <v>559</v>
      </c>
    </row>
    <row r="509" spans="1:25" x14ac:dyDescent="0.25">
      <c r="A509" t="s">
        <v>104</v>
      </c>
      <c r="B509" s="9">
        <v>85163.4</v>
      </c>
      <c r="C509" s="9">
        <v>85055.6</v>
      </c>
      <c r="D509" s="9">
        <v>85006.1</v>
      </c>
      <c r="E509" s="9">
        <v>84978.1</v>
      </c>
      <c r="F509">
        <v>1033.6099999999999</v>
      </c>
      <c r="G509">
        <v>5.40828E-2</v>
      </c>
      <c r="H509">
        <v>0.944303</v>
      </c>
      <c r="I509">
        <v>272</v>
      </c>
    </row>
    <row r="510" spans="1:25" x14ac:dyDescent="0.25">
      <c r="A510" t="s">
        <v>104</v>
      </c>
      <c r="B510" s="9">
        <v>86630.1</v>
      </c>
      <c r="C510" s="9">
        <v>86520.4</v>
      </c>
      <c r="D510" s="9">
        <v>86470.5</v>
      </c>
      <c r="E510" s="9">
        <v>86442</v>
      </c>
      <c r="F510">
        <v>1035.22</v>
      </c>
      <c r="G510">
        <v>5.3913700000000002E-2</v>
      </c>
      <c r="H510">
        <v>0.95463299999999995</v>
      </c>
      <c r="I510">
        <v>352</v>
      </c>
    </row>
    <row r="511" spans="1:25" x14ac:dyDescent="0.25">
      <c r="A511" t="s">
        <v>104</v>
      </c>
      <c r="B511" s="9">
        <v>81167.3</v>
      </c>
      <c r="C511" s="9">
        <v>81061.5</v>
      </c>
      <c r="D511" s="9">
        <v>81013.7</v>
      </c>
      <c r="E511" s="9">
        <v>80986.5</v>
      </c>
      <c r="F511">
        <v>1029.25</v>
      </c>
      <c r="G511">
        <v>5.4804400000000003E-2</v>
      </c>
      <c r="H511">
        <v>0.93177500000000002</v>
      </c>
      <c r="I511">
        <v>412</v>
      </c>
    </row>
    <row r="512" spans="1:25" x14ac:dyDescent="0.25">
      <c r="A512" t="s">
        <v>104</v>
      </c>
      <c r="B512" s="9">
        <v>80698.399999999994</v>
      </c>
      <c r="C512" s="9">
        <v>80589.600000000006</v>
      </c>
      <c r="D512" s="9">
        <v>80535.3</v>
      </c>
      <c r="E512" s="9">
        <v>80507.899999999994</v>
      </c>
      <c r="F512">
        <v>1030.18</v>
      </c>
      <c r="G512">
        <v>5.3947700000000001E-2</v>
      </c>
      <c r="H512">
        <v>0.95913499999999996</v>
      </c>
      <c r="I512">
        <v>132</v>
      </c>
    </row>
    <row r="513" spans="1:9" x14ac:dyDescent="0.25">
      <c r="A513" t="s">
        <v>104</v>
      </c>
      <c r="B513" s="9">
        <v>81011.899999999994</v>
      </c>
      <c r="C513" s="9">
        <v>80908.800000000003</v>
      </c>
      <c r="D513" s="9">
        <v>80860.800000000003</v>
      </c>
      <c r="E513" s="9">
        <v>80833.5</v>
      </c>
      <c r="F513">
        <v>1030.71</v>
      </c>
      <c r="G513">
        <v>5.39677E-2</v>
      </c>
      <c r="H513">
        <v>0.94458600000000004</v>
      </c>
      <c r="I513">
        <v>454</v>
      </c>
    </row>
    <row r="514" spans="1:9" x14ac:dyDescent="0.25">
      <c r="A514" t="s">
        <v>104</v>
      </c>
      <c r="B514" s="9">
        <v>81709.8</v>
      </c>
      <c r="C514" s="9">
        <v>81605.7</v>
      </c>
      <c r="D514" s="9">
        <v>81557.8</v>
      </c>
      <c r="E514" s="9">
        <v>81530.8</v>
      </c>
      <c r="F514">
        <v>1031.07</v>
      </c>
      <c r="G514">
        <v>5.41349E-2</v>
      </c>
      <c r="H514">
        <v>0.95894800000000002</v>
      </c>
      <c r="I514">
        <v>0</v>
      </c>
    </row>
    <row r="515" spans="1:9" x14ac:dyDescent="0.25">
      <c r="A515" t="s">
        <v>104</v>
      </c>
      <c r="B515" s="9">
        <v>82788.600000000006</v>
      </c>
      <c r="C515" s="9">
        <v>81709.3</v>
      </c>
      <c r="D515" s="9">
        <v>81661.7</v>
      </c>
      <c r="E515" s="9">
        <v>81634.399999999994</v>
      </c>
      <c r="F515">
        <v>1029.97</v>
      </c>
      <c r="G515">
        <v>5.4916800000000002E-2</v>
      </c>
      <c r="H515">
        <v>0.95552800000000004</v>
      </c>
      <c r="I515">
        <v>123</v>
      </c>
    </row>
    <row r="516" spans="1:9" x14ac:dyDescent="0.25">
      <c r="A516" t="s">
        <v>104</v>
      </c>
      <c r="B516" s="9">
        <v>81021.100000000006</v>
      </c>
      <c r="C516" s="9">
        <v>80910.5</v>
      </c>
      <c r="D516" s="9">
        <v>80862.899999999994</v>
      </c>
      <c r="E516" s="9">
        <v>80836</v>
      </c>
      <c r="F516">
        <v>1029.75</v>
      </c>
      <c r="G516">
        <v>5.391E-2</v>
      </c>
      <c r="H516">
        <v>0.95910899999999999</v>
      </c>
      <c r="I516">
        <v>571</v>
      </c>
    </row>
    <row r="517" spans="1:9" x14ac:dyDescent="0.25">
      <c r="A517" t="s">
        <v>104</v>
      </c>
      <c r="B517" s="9">
        <v>81928.399999999994</v>
      </c>
      <c r="C517" s="9">
        <v>81823.199999999997</v>
      </c>
      <c r="D517" s="9">
        <v>81761</v>
      </c>
      <c r="E517" s="9">
        <v>81733.7</v>
      </c>
      <c r="F517">
        <v>1030.26</v>
      </c>
      <c r="G517">
        <v>5.4177999999999997E-2</v>
      </c>
      <c r="H517">
        <v>0.95913599999999999</v>
      </c>
      <c r="I517">
        <v>205</v>
      </c>
    </row>
    <row r="518" spans="1:9" x14ac:dyDescent="0.25">
      <c r="A518" t="s">
        <v>104</v>
      </c>
      <c r="B518" s="9">
        <v>82133.600000000006</v>
      </c>
      <c r="C518" s="9">
        <v>82030.3</v>
      </c>
      <c r="D518" s="9">
        <v>81982.100000000006</v>
      </c>
      <c r="E518" s="9">
        <v>81954.899999999994</v>
      </c>
      <c r="F518">
        <v>1030.72</v>
      </c>
      <c r="G518">
        <v>5.3911500000000001E-2</v>
      </c>
      <c r="H518">
        <v>0.931836</v>
      </c>
      <c r="I518">
        <v>418</v>
      </c>
    </row>
    <row r="519" spans="1:9" x14ac:dyDescent="0.25">
      <c r="A519" t="s">
        <v>104</v>
      </c>
      <c r="B519" s="9">
        <v>82005.5</v>
      </c>
      <c r="C519" s="9">
        <v>81902.899999999994</v>
      </c>
      <c r="D519" s="9">
        <v>81854.600000000006</v>
      </c>
      <c r="E519" s="9">
        <v>81827.5</v>
      </c>
      <c r="F519">
        <v>1030.29</v>
      </c>
      <c r="G519">
        <v>5.54095E-2</v>
      </c>
      <c r="H519">
        <v>0.93182900000000002</v>
      </c>
      <c r="I519">
        <v>473</v>
      </c>
    </row>
    <row r="520" spans="1:9" x14ac:dyDescent="0.25">
      <c r="A520" t="s">
        <v>104</v>
      </c>
      <c r="B520" s="9">
        <v>81670.8</v>
      </c>
      <c r="C520" s="9">
        <v>81568.100000000006</v>
      </c>
      <c r="D520" s="9">
        <v>81520.2</v>
      </c>
      <c r="E520" s="9">
        <v>81493.2</v>
      </c>
      <c r="F520">
        <v>1030.44</v>
      </c>
      <c r="G520">
        <v>4.6967299999999997E-2</v>
      </c>
      <c r="H520">
        <v>0.931836</v>
      </c>
      <c r="I520">
        <v>309</v>
      </c>
    </row>
    <row r="521" spans="1:9" x14ac:dyDescent="0.25">
      <c r="A521" t="s">
        <v>104</v>
      </c>
      <c r="B521" s="9">
        <v>82849.899999999994</v>
      </c>
      <c r="C521" s="9">
        <v>82741.899999999994</v>
      </c>
      <c r="D521" s="9">
        <v>82693.7</v>
      </c>
      <c r="E521" s="9">
        <v>82666.399999999994</v>
      </c>
      <c r="F521">
        <v>1031.27</v>
      </c>
      <c r="G521">
        <v>5.0614399999999997E-2</v>
      </c>
      <c r="H521">
        <v>0.95299500000000004</v>
      </c>
      <c r="I521">
        <v>165</v>
      </c>
    </row>
    <row r="522" spans="1:9" x14ac:dyDescent="0.25">
      <c r="A522" t="s">
        <v>104</v>
      </c>
      <c r="B522" s="9">
        <v>82146.7</v>
      </c>
      <c r="C522" s="9">
        <v>82040.100000000006</v>
      </c>
      <c r="D522" s="9">
        <v>81990.399999999994</v>
      </c>
      <c r="E522" s="9">
        <v>81963.199999999997</v>
      </c>
      <c r="F522">
        <v>1030.3800000000001</v>
      </c>
      <c r="G522">
        <v>5.4000600000000003E-2</v>
      </c>
      <c r="H522">
        <v>0.95817399999999997</v>
      </c>
      <c r="I522">
        <v>320</v>
      </c>
    </row>
    <row r="523" spans="1:9" x14ac:dyDescent="0.25">
      <c r="A523" t="s">
        <v>104</v>
      </c>
      <c r="B523" s="9">
        <v>82058.3</v>
      </c>
      <c r="C523" s="9">
        <v>81951.8</v>
      </c>
      <c r="D523" s="9">
        <v>81903.8</v>
      </c>
      <c r="E523" s="9">
        <v>81876.600000000006</v>
      </c>
      <c r="F523">
        <v>1030.6400000000001</v>
      </c>
      <c r="G523">
        <v>5.4033499999999998E-2</v>
      </c>
      <c r="H523">
        <v>0.95844600000000002</v>
      </c>
      <c r="I523">
        <v>229</v>
      </c>
    </row>
    <row r="524" spans="1:9" x14ac:dyDescent="0.25">
      <c r="A524" t="s">
        <v>104</v>
      </c>
      <c r="B524" s="9">
        <v>82447.399999999994</v>
      </c>
      <c r="C524" s="9">
        <v>82013.399999999994</v>
      </c>
      <c r="D524" s="9">
        <v>81965.2</v>
      </c>
      <c r="E524" s="9">
        <v>81938</v>
      </c>
      <c r="F524">
        <v>1030.67</v>
      </c>
      <c r="G524">
        <v>5.39129E-2</v>
      </c>
      <c r="H524">
        <v>0.95920000000000005</v>
      </c>
      <c r="I524">
        <v>548</v>
      </c>
    </row>
    <row r="525" spans="1:9" x14ac:dyDescent="0.25">
      <c r="A525" t="s">
        <v>104</v>
      </c>
      <c r="B525" s="9">
        <v>81375.600000000006</v>
      </c>
      <c r="C525" s="9">
        <v>81228.100000000006</v>
      </c>
      <c r="D525" s="9">
        <v>81180.600000000006</v>
      </c>
      <c r="E525" s="9">
        <v>81153.399999999994</v>
      </c>
      <c r="F525">
        <v>1030.54</v>
      </c>
      <c r="G525">
        <v>5.4078800000000003E-2</v>
      </c>
      <c r="H525">
        <v>0.95846500000000001</v>
      </c>
      <c r="I525">
        <v>359</v>
      </c>
    </row>
    <row r="526" spans="1:9" x14ac:dyDescent="0.25">
      <c r="A526" t="s">
        <v>104</v>
      </c>
      <c r="B526" s="9">
        <v>79977</v>
      </c>
      <c r="C526" s="9">
        <v>79868.7</v>
      </c>
      <c r="D526" s="9">
        <v>79821.100000000006</v>
      </c>
      <c r="E526" s="9">
        <v>79794</v>
      </c>
      <c r="F526">
        <v>1029.32</v>
      </c>
      <c r="G526">
        <v>5.3909699999999998E-2</v>
      </c>
      <c r="H526">
        <v>0.95922700000000005</v>
      </c>
      <c r="I526">
        <v>73</v>
      </c>
    </row>
    <row r="527" spans="1:9" x14ac:dyDescent="0.25">
      <c r="A527" t="s">
        <v>104</v>
      </c>
      <c r="B527" s="9">
        <v>79822.5</v>
      </c>
      <c r="C527" s="9">
        <v>79715.8</v>
      </c>
      <c r="D527" s="9">
        <v>79656.3</v>
      </c>
      <c r="E527" s="9">
        <v>79629.2</v>
      </c>
      <c r="F527">
        <v>1030.05</v>
      </c>
      <c r="G527">
        <v>5.41086E-2</v>
      </c>
      <c r="H527">
        <v>0.95866300000000004</v>
      </c>
      <c r="I527">
        <v>160</v>
      </c>
    </row>
    <row r="528" spans="1:9" x14ac:dyDescent="0.25">
      <c r="A528" t="s">
        <v>104</v>
      </c>
      <c r="B528" s="9">
        <v>82617.5</v>
      </c>
      <c r="C528" s="9">
        <v>82514.2</v>
      </c>
      <c r="D528" s="9">
        <v>82464.800000000003</v>
      </c>
      <c r="E528" s="9">
        <v>82437.7</v>
      </c>
      <c r="F528">
        <v>1031.04</v>
      </c>
      <c r="G528">
        <v>5.3916100000000002E-2</v>
      </c>
      <c r="H528">
        <v>0.95775900000000003</v>
      </c>
      <c r="I528">
        <v>0</v>
      </c>
    </row>
    <row r="529" spans="1:9" x14ac:dyDescent="0.25">
      <c r="A529" t="s">
        <v>104</v>
      </c>
      <c r="B529" s="9">
        <v>81038.5</v>
      </c>
      <c r="C529" s="9">
        <v>80925.100000000006</v>
      </c>
      <c r="D529" s="9">
        <v>80877.100000000006</v>
      </c>
      <c r="E529" s="9">
        <v>80850</v>
      </c>
      <c r="F529">
        <v>1030.31</v>
      </c>
      <c r="G529">
        <v>5.3941700000000002E-2</v>
      </c>
      <c r="H529">
        <v>0.95903400000000005</v>
      </c>
      <c r="I529">
        <v>5</v>
      </c>
    </row>
    <row r="530" spans="1:9" x14ac:dyDescent="0.25">
      <c r="A530" t="s">
        <v>104</v>
      </c>
      <c r="B530" s="9">
        <v>82104.399999999994</v>
      </c>
      <c r="C530" s="9">
        <v>82002.7</v>
      </c>
      <c r="D530" s="9">
        <v>81954.399999999994</v>
      </c>
      <c r="E530" s="9">
        <v>81927.3</v>
      </c>
      <c r="F530">
        <v>1030.49</v>
      </c>
      <c r="G530">
        <v>5.3923699999999998E-2</v>
      </c>
      <c r="H530">
        <v>0.94277999999999995</v>
      </c>
      <c r="I530">
        <v>468</v>
      </c>
    </row>
    <row r="531" spans="1:9" x14ac:dyDescent="0.25">
      <c r="A531" t="s">
        <v>104</v>
      </c>
      <c r="B531">
        <v>83066.399999999994</v>
      </c>
      <c r="C531">
        <v>82672</v>
      </c>
      <c r="D531">
        <v>82623.7</v>
      </c>
      <c r="E531">
        <v>82596.399999999994</v>
      </c>
      <c r="F531">
        <v>1030.71</v>
      </c>
      <c r="G531">
        <v>5.3931399999999997E-2</v>
      </c>
      <c r="H531">
        <v>0.93183300000000002</v>
      </c>
      <c r="I531">
        <v>996</v>
      </c>
    </row>
    <row r="532" spans="1:9" x14ac:dyDescent="0.25">
      <c r="A532" t="s">
        <v>104</v>
      </c>
      <c r="B532">
        <v>81508.5</v>
      </c>
      <c r="C532">
        <v>81372.100000000006</v>
      </c>
      <c r="D532">
        <v>81314.5</v>
      </c>
      <c r="E532">
        <v>81287.199999999997</v>
      </c>
      <c r="F532">
        <v>1031.29</v>
      </c>
      <c r="G532">
        <v>5.4148500000000002E-2</v>
      </c>
      <c r="H532">
        <v>0.93183400000000005</v>
      </c>
      <c r="I532">
        <v>156</v>
      </c>
    </row>
    <row r="533" spans="1:9" x14ac:dyDescent="0.25">
      <c r="A533" t="s">
        <v>104</v>
      </c>
      <c r="B533">
        <v>82422.600000000006</v>
      </c>
      <c r="C533">
        <v>82315.100000000006</v>
      </c>
      <c r="D533">
        <v>82267.199999999997</v>
      </c>
      <c r="E533">
        <v>82240</v>
      </c>
      <c r="F533">
        <v>1031.23</v>
      </c>
      <c r="G533">
        <v>5.3967800000000003E-2</v>
      </c>
      <c r="H533">
        <v>0.95633299999999999</v>
      </c>
      <c r="I533">
        <v>783</v>
      </c>
    </row>
    <row r="534" spans="1:9" x14ac:dyDescent="0.25">
      <c r="A534" t="s">
        <v>104</v>
      </c>
      <c r="B534">
        <v>82365.600000000006</v>
      </c>
      <c r="C534">
        <v>82259.899999999994</v>
      </c>
      <c r="D534">
        <v>82211.399999999994</v>
      </c>
      <c r="E534">
        <v>82184.399999999994</v>
      </c>
      <c r="F534">
        <v>1030.49</v>
      </c>
      <c r="G534">
        <v>5.3926399999999999E-2</v>
      </c>
      <c r="H534">
        <v>0.95861399999999997</v>
      </c>
      <c r="I534">
        <v>302</v>
      </c>
    </row>
    <row r="535" spans="1:9" x14ac:dyDescent="0.25">
      <c r="A535" t="s">
        <v>104</v>
      </c>
      <c r="B535">
        <v>81564.800000000003</v>
      </c>
      <c r="C535">
        <v>81462.600000000006</v>
      </c>
      <c r="D535">
        <v>81386.8</v>
      </c>
      <c r="E535">
        <v>81359.600000000006</v>
      </c>
      <c r="F535">
        <v>1030.51</v>
      </c>
      <c r="G535">
        <v>5.3909699999999998E-2</v>
      </c>
      <c r="H535">
        <v>0.957758</v>
      </c>
      <c r="I535">
        <v>569</v>
      </c>
    </row>
    <row r="536" spans="1:9" x14ac:dyDescent="0.25">
      <c r="A536" t="s">
        <v>104</v>
      </c>
      <c r="B536">
        <v>80901.7</v>
      </c>
      <c r="C536">
        <v>80795.100000000006</v>
      </c>
      <c r="D536">
        <v>80747</v>
      </c>
      <c r="E536">
        <v>80719.8</v>
      </c>
      <c r="F536">
        <v>1029.8900000000001</v>
      </c>
      <c r="G536">
        <v>5.3987800000000002E-2</v>
      </c>
      <c r="H536">
        <v>0.95234300000000005</v>
      </c>
      <c r="I536">
        <v>282</v>
      </c>
    </row>
    <row r="537" spans="1:9" x14ac:dyDescent="0.25">
      <c r="A537" t="s">
        <v>104</v>
      </c>
      <c r="B537">
        <v>82763.5</v>
      </c>
      <c r="C537">
        <v>82658.600000000006</v>
      </c>
      <c r="D537">
        <v>82592.899999999994</v>
      </c>
      <c r="E537">
        <v>82565.8</v>
      </c>
      <c r="F537">
        <v>1031.49</v>
      </c>
      <c r="G537">
        <v>5.3909499999999999E-2</v>
      </c>
      <c r="H537">
        <v>0.93182900000000002</v>
      </c>
      <c r="I537">
        <v>0</v>
      </c>
    </row>
    <row r="538" spans="1:9" x14ac:dyDescent="0.25">
      <c r="A538" t="s">
        <v>104</v>
      </c>
      <c r="B538">
        <v>80996.399999999994</v>
      </c>
      <c r="C538">
        <v>80889.600000000006</v>
      </c>
      <c r="D538">
        <v>80841.899999999994</v>
      </c>
      <c r="E538">
        <v>80814.7</v>
      </c>
      <c r="F538">
        <v>1030</v>
      </c>
      <c r="G538">
        <v>5.5325800000000001E-2</v>
      </c>
      <c r="H538">
        <v>0.95750500000000005</v>
      </c>
      <c r="I538">
        <v>177</v>
      </c>
    </row>
    <row r="539" spans="1:9" x14ac:dyDescent="0.25">
      <c r="A539" t="s">
        <v>104</v>
      </c>
      <c r="B539">
        <v>81699.7</v>
      </c>
      <c r="C539">
        <v>81598.2</v>
      </c>
      <c r="D539">
        <v>81550.2</v>
      </c>
      <c r="E539">
        <v>81523</v>
      </c>
      <c r="F539">
        <v>1030.8900000000001</v>
      </c>
      <c r="G539">
        <v>5.3982799999999997E-2</v>
      </c>
      <c r="H539">
        <v>0.95693899999999998</v>
      </c>
      <c r="I539">
        <v>163</v>
      </c>
    </row>
    <row r="540" spans="1:9" x14ac:dyDescent="0.25">
      <c r="A540" t="s">
        <v>104</v>
      </c>
      <c r="B540">
        <v>81937.7</v>
      </c>
      <c r="C540">
        <v>81835.5</v>
      </c>
      <c r="D540">
        <v>81787.600000000006</v>
      </c>
      <c r="E540">
        <v>81760.3</v>
      </c>
      <c r="F540">
        <v>1029.83</v>
      </c>
      <c r="G540">
        <v>5.3909600000000002E-2</v>
      </c>
      <c r="H540">
        <v>0.955148</v>
      </c>
      <c r="I540">
        <v>390</v>
      </c>
    </row>
    <row r="541" spans="1:9" x14ac:dyDescent="0.25">
      <c r="A541" t="s">
        <v>104</v>
      </c>
      <c r="B541">
        <v>81073.3</v>
      </c>
      <c r="C541">
        <v>80970</v>
      </c>
      <c r="D541">
        <v>80922.399999999994</v>
      </c>
      <c r="E541">
        <v>80895.3</v>
      </c>
      <c r="F541">
        <v>1030.0899999999999</v>
      </c>
      <c r="G541">
        <v>5.3912000000000002E-2</v>
      </c>
      <c r="H541">
        <v>0.94877599999999995</v>
      </c>
      <c r="I541">
        <v>393</v>
      </c>
    </row>
    <row r="542" spans="1:9" x14ac:dyDescent="0.25">
      <c r="A542" t="s">
        <v>104</v>
      </c>
      <c r="B542">
        <v>82871.899999999994</v>
      </c>
      <c r="C542">
        <v>82768.899999999994</v>
      </c>
      <c r="D542">
        <v>82706.600000000006</v>
      </c>
      <c r="E542">
        <v>82679.399999999994</v>
      </c>
      <c r="F542">
        <v>1031.32</v>
      </c>
      <c r="G542">
        <v>5.4553299999999999E-2</v>
      </c>
      <c r="H542">
        <v>0.95071399999999995</v>
      </c>
      <c r="I542">
        <v>286</v>
      </c>
    </row>
    <row r="543" spans="1:9" x14ac:dyDescent="0.25">
      <c r="A543" t="s">
        <v>104</v>
      </c>
      <c r="B543">
        <v>82730.7</v>
      </c>
      <c r="C543">
        <v>82625.7</v>
      </c>
      <c r="D543">
        <v>82577.600000000006</v>
      </c>
      <c r="E543">
        <v>82550.399999999994</v>
      </c>
      <c r="F543">
        <v>1031.58</v>
      </c>
      <c r="G543">
        <v>5.391E-2</v>
      </c>
      <c r="H543">
        <v>0.93183400000000005</v>
      </c>
      <c r="I543">
        <v>372</v>
      </c>
    </row>
    <row r="544" spans="1:9" x14ac:dyDescent="0.25">
      <c r="A544" t="s">
        <v>104</v>
      </c>
      <c r="B544">
        <v>82095.899999999994</v>
      </c>
      <c r="C544">
        <v>81989.399999999994</v>
      </c>
      <c r="D544">
        <v>81933.600000000006</v>
      </c>
      <c r="E544">
        <v>81906.600000000006</v>
      </c>
      <c r="F544">
        <v>1030.83</v>
      </c>
      <c r="G544">
        <v>5.4950800000000001E-2</v>
      </c>
      <c r="H544">
        <v>0.95863500000000001</v>
      </c>
      <c r="I544">
        <v>58</v>
      </c>
    </row>
    <row r="545" spans="1:25" x14ac:dyDescent="0.25">
      <c r="A545" t="s">
        <v>104</v>
      </c>
      <c r="B545">
        <v>83005.8</v>
      </c>
      <c r="C545">
        <v>82900.600000000006</v>
      </c>
      <c r="D545">
        <v>82825.600000000006</v>
      </c>
      <c r="E545">
        <v>82798.100000000006</v>
      </c>
      <c r="F545">
        <v>1030.3800000000001</v>
      </c>
      <c r="G545">
        <v>5.4198400000000001E-2</v>
      </c>
      <c r="H545">
        <v>0.95366099999999998</v>
      </c>
      <c r="I545">
        <v>244</v>
      </c>
    </row>
    <row r="546" spans="1:25" x14ac:dyDescent="0.25">
      <c r="A546" t="s">
        <v>104</v>
      </c>
      <c r="B546">
        <v>82072.2</v>
      </c>
      <c r="C546">
        <v>81723.8</v>
      </c>
      <c r="D546">
        <v>81673.3</v>
      </c>
      <c r="E546">
        <v>81646</v>
      </c>
      <c r="F546">
        <v>1029.8900000000001</v>
      </c>
      <c r="G546">
        <v>5.40087E-2</v>
      </c>
      <c r="H546">
        <v>0.931836</v>
      </c>
      <c r="I546">
        <v>179</v>
      </c>
    </row>
    <row r="547" spans="1:25" x14ac:dyDescent="0.25">
      <c r="A547" t="s">
        <v>104</v>
      </c>
      <c r="B547">
        <v>82178</v>
      </c>
      <c r="C547">
        <v>81999.100000000006</v>
      </c>
      <c r="D547">
        <v>81943</v>
      </c>
      <c r="E547">
        <v>81915.7</v>
      </c>
      <c r="F547">
        <v>1030.99</v>
      </c>
      <c r="G547">
        <v>5.4328700000000001E-2</v>
      </c>
      <c r="H547">
        <v>0.94532799999999995</v>
      </c>
      <c r="I547">
        <v>500</v>
      </c>
    </row>
    <row r="548" spans="1:25" x14ac:dyDescent="0.25">
      <c r="A548" t="s">
        <v>104</v>
      </c>
      <c r="B548">
        <v>81411.5</v>
      </c>
      <c r="C548">
        <v>81308.800000000003</v>
      </c>
      <c r="D548">
        <v>81239.399999999994</v>
      </c>
      <c r="E548">
        <v>81212.100000000006</v>
      </c>
      <c r="F548">
        <v>1031.58</v>
      </c>
      <c r="G548">
        <v>5.4255999999999999E-2</v>
      </c>
      <c r="H548">
        <v>0.94518599999999997</v>
      </c>
      <c r="I548">
        <v>359</v>
      </c>
    </row>
    <row r="549" spans="1:25" x14ac:dyDescent="0.25">
      <c r="A549" t="s">
        <v>104</v>
      </c>
      <c r="B549">
        <v>82258.3</v>
      </c>
      <c r="C549">
        <v>82153</v>
      </c>
      <c r="D549">
        <v>82105</v>
      </c>
      <c r="E549">
        <v>82077.899999999994</v>
      </c>
      <c r="F549">
        <v>1029.8499999999999</v>
      </c>
      <c r="G549">
        <v>5.4062800000000001E-2</v>
      </c>
      <c r="H549">
        <v>0.95850999999999997</v>
      </c>
      <c r="I549">
        <v>486</v>
      </c>
    </row>
    <row r="550" spans="1:25" x14ac:dyDescent="0.25">
      <c r="A550" t="s">
        <v>104</v>
      </c>
      <c r="B550">
        <v>82231.899999999994</v>
      </c>
      <c r="C550">
        <v>82126.600000000006</v>
      </c>
      <c r="D550">
        <v>82078.7</v>
      </c>
      <c r="E550">
        <v>82051.5</v>
      </c>
      <c r="F550">
        <v>1031.0899999999999</v>
      </c>
      <c r="G550">
        <v>5.4284300000000001E-2</v>
      </c>
      <c r="H550">
        <v>0.95417099999999999</v>
      </c>
      <c r="I550">
        <v>0</v>
      </c>
    </row>
    <row r="551" spans="1:25" x14ac:dyDescent="0.25">
      <c r="A551" t="s">
        <v>104</v>
      </c>
      <c r="B551">
        <v>81920.3</v>
      </c>
      <c r="C551">
        <v>81702</v>
      </c>
      <c r="D551">
        <v>81654.3</v>
      </c>
      <c r="E551">
        <v>81627.199999999997</v>
      </c>
      <c r="F551">
        <v>1029.74</v>
      </c>
      <c r="G551">
        <v>5.3966800000000002E-2</v>
      </c>
      <c r="H551">
        <v>0.95133199999999996</v>
      </c>
      <c r="I551">
        <v>742</v>
      </c>
    </row>
    <row r="552" spans="1:25" x14ac:dyDescent="0.25">
      <c r="A552" t="s">
        <v>104</v>
      </c>
      <c r="B552">
        <v>82140.399999999994</v>
      </c>
      <c r="C552">
        <v>82005.8</v>
      </c>
      <c r="D552">
        <v>81952.5</v>
      </c>
      <c r="E552">
        <v>81925.3</v>
      </c>
      <c r="F552">
        <v>1030.8599999999999</v>
      </c>
      <c r="G552">
        <v>5.391E-2</v>
      </c>
      <c r="H552">
        <v>0.95880699999999996</v>
      </c>
      <c r="I552">
        <v>376</v>
      </c>
    </row>
    <row r="553" spans="1:25" x14ac:dyDescent="0.25">
      <c r="A553" t="s">
        <v>104</v>
      </c>
      <c r="B553">
        <v>81457.8</v>
      </c>
      <c r="C553">
        <v>81352.800000000003</v>
      </c>
      <c r="D553">
        <v>81297.600000000006</v>
      </c>
      <c r="E553">
        <v>81270.5</v>
      </c>
      <c r="F553">
        <v>1029.94</v>
      </c>
      <c r="G553">
        <v>5.3917699999999999E-2</v>
      </c>
      <c r="H553">
        <v>0.959121</v>
      </c>
      <c r="I553">
        <v>0</v>
      </c>
    </row>
    <row r="554" spans="1:25" x14ac:dyDescent="0.25">
      <c r="A554" t="s">
        <v>104</v>
      </c>
      <c r="B554">
        <v>82168</v>
      </c>
      <c r="C554">
        <v>82061.600000000006</v>
      </c>
      <c r="D554">
        <v>82007.8</v>
      </c>
      <c r="E554">
        <v>81980.5</v>
      </c>
      <c r="F554">
        <v>1031.5</v>
      </c>
      <c r="G554">
        <v>3.0926100000000002E-2</v>
      </c>
      <c r="H554">
        <v>0.95922600000000002</v>
      </c>
      <c r="I554">
        <v>721</v>
      </c>
    </row>
    <row r="555" spans="1:25" x14ac:dyDescent="0.25">
      <c r="A555" t="s">
        <v>104</v>
      </c>
      <c r="B555">
        <v>81928.100000000006</v>
      </c>
      <c r="C555">
        <v>81824.399999999994</v>
      </c>
      <c r="D555">
        <v>81760</v>
      </c>
      <c r="E555">
        <v>81732.7</v>
      </c>
      <c r="F555">
        <v>1030.3800000000001</v>
      </c>
      <c r="G555">
        <v>5.3920799999999998E-2</v>
      </c>
      <c r="H555">
        <v>0.93174999999999997</v>
      </c>
      <c r="I555">
        <v>581</v>
      </c>
    </row>
    <row r="556" spans="1:25" x14ac:dyDescent="0.25">
      <c r="A556" t="s">
        <v>104</v>
      </c>
      <c r="B556">
        <v>82303.8</v>
      </c>
      <c r="C556">
        <v>81534.3</v>
      </c>
      <c r="D556">
        <v>81480.3</v>
      </c>
      <c r="E556">
        <v>81452.899999999994</v>
      </c>
      <c r="F556">
        <v>1031.03</v>
      </c>
      <c r="G556">
        <v>5.4308700000000001E-2</v>
      </c>
      <c r="H556">
        <v>0.95267400000000002</v>
      </c>
      <c r="I556">
        <v>237</v>
      </c>
    </row>
    <row r="557" spans="1:25" x14ac:dyDescent="0.25">
      <c r="A557" t="s">
        <v>104</v>
      </c>
      <c r="B557">
        <v>81380.2</v>
      </c>
      <c r="C557">
        <v>81215.899999999994</v>
      </c>
      <c r="D557">
        <v>81166.8</v>
      </c>
      <c r="E557">
        <v>81139.5</v>
      </c>
      <c r="F557">
        <v>1031.06</v>
      </c>
      <c r="G557">
        <v>5.3973500000000001E-2</v>
      </c>
      <c r="H557">
        <v>0.958731</v>
      </c>
      <c r="I557">
        <v>495</v>
      </c>
    </row>
    <row r="558" spans="1:25" x14ac:dyDescent="0.25">
      <c r="A558" t="s">
        <v>104</v>
      </c>
      <c r="B558">
        <v>81638.899999999994</v>
      </c>
      <c r="C558">
        <v>81532.2</v>
      </c>
      <c r="D558">
        <v>81459.600000000006</v>
      </c>
      <c r="E558">
        <v>81432.3</v>
      </c>
      <c r="F558">
        <v>1031.72</v>
      </c>
      <c r="G558">
        <v>5.3915999999999999E-2</v>
      </c>
      <c r="H558">
        <v>0.94809699999999997</v>
      </c>
      <c r="I558">
        <v>953</v>
      </c>
    </row>
    <row r="559" spans="1:25" x14ac:dyDescent="0.25">
      <c r="A559" t="s">
        <v>104</v>
      </c>
      <c r="B559">
        <v>81759.100000000006</v>
      </c>
      <c r="C559">
        <v>81655.8</v>
      </c>
      <c r="D559">
        <v>81599</v>
      </c>
      <c r="E559">
        <v>81571.8</v>
      </c>
      <c r="F559">
        <v>1031.4000000000001</v>
      </c>
      <c r="G559">
        <v>5.3939399999999998E-2</v>
      </c>
      <c r="H559">
        <v>0.95609500000000003</v>
      </c>
      <c r="I559">
        <v>321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80255</v>
      </c>
      <c r="C560">
        <v>80152.899999999994</v>
      </c>
      <c r="D560">
        <v>80097.100000000006</v>
      </c>
      <c r="E560">
        <v>80070.100000000006</v>
      </c>
      <c r="F560">
        <v>1030.54</v>
      </c>
      <c r="G560">
        <v>5.3942799999999999E-2</v>
      </c>
      <c r="H560">
        <v>0.93183499999999997</v>
      </c>
      <c r="I560">
        <v>273</v>
      </c>
      <c r="R560">
        <f>AVERAGE(B511:B560)</f>
        <v>81813.623999999996</v>
      </c>
      <c r="S560">
        <f>AVERAGE(C511:C560)</f>
        <v>81651.48</v>
      </c>
      <c r="U560">
        <f>_xlfn.VAR.P(B511:B560)</f>
        <v>548450.77022399975</v>
      </c>
      <c r="V560">
        <f>_xlfn.VAR.P(C511:C560)</f>
        <v>503052.72559999919</v>
      </c>
      <c r="X560">
        <f>1.96*SQRT(U560)/50</f>
        <v>29.030525168467189</v>
      </c>
      <c r="Y560">
        <f>1.96*SQRT(V560)/50</f>
        <v>27.803074295228267</v>
      </c>
    </row>
    <row r="561" spans="1:9" x14ac:dyDescent="0.25">
      <c r="A561" t="s">
        <v>105</v>
      </c>
      <c r="B561">
        <v>4090661.6532200002</v>
      </c>
      <c r="C561" t="s">
        <v>36</v>
      </c>
    </row>
    <row r="562" spans="1:9" x14ac:dyDescent="0.25">
      <c r="A562" t="s">
        <v>38</v>
      </c>
      <c r="B562">
        <v>3037.24</v>
      </c>
      <c r="C562">
        <v>0</v>
      </c>
      <c r="D562">
        <v>0</v>
      </c>
      <c r="E562">
        <v>0</v>
      </c>
      <c r="F562">
        <v>0</v>
      </c>
      <c r="G562">
        <v>0.14713100000000001</v>
      </c>
      <c r="H562">
        <v>1</v>
      </c>
      <c r="I562">
        <v>0</v>
      </c>
    </row>
    <row r="563" spans="1:9" x14ac:dyDescent="0.25">
      <c r="A563" t="s">
        <v>38</v>
      </c>
      <c r="B563">
        <v>3042.28</v>
      </c>
      <c r="C563">
        <v>0</v>
      </c>
      <c r="D563">
        <v>0</v>
      </c>
      <c r="E563">
        <v>0</v>
      </c>
      <c r="F563">
        <v>0</v>
      </c>
      <c r="G563">
        <v>0.14713100000000001</v>
      </c>
      <c r="H563">
        <v>1</v>
      </c>
      <c r="I563">
        <v>0</v>
      </c>
    </row>
    <row r="564" spans="1:9" x14ac:dyDescent="0.25">
      <c r="A564" t="s">
        <v>38</v>
      </c>
      <c r="B564">
        <v>3030.39</v>
      </c>
      <c r="C564">
        <v>0</v>
      </c>
      <c r="D564">
        <v>0</v>
      </c>
      <c r="E564">
        <v>0</v>
      </c>
      <c r="F564">
        <v>0</v>
      </c>
      <c r="G564">
        <v>0.14713100000000001</v>
      </c>
      <c r="H564">
        <v>1</v>
      </c>
      <c r="I564">
        <v>0</v>
      </c>
    </row>
    <row r="565" spans="1:9" x14ac:dyDescent="0.25">
      <c r="A565" t="s">
        <v>38</v>
      </c>
      <c r="B565">
        <v>3019.11</v>
      </c>
      <c r="C565">
        <v>0</v>
      </c>
      <c r="D565">
        <v>0</v>
      </c>
      <c r="E565">
        <v>0</v>
      </c>
      <c r="F565">
        <v>0</v>
      </c>
      <c r="G565">
        <v>0.14933299999999999</v>
      </c>
      <c r="H565">
        <v>1</v>
      </c>
      <c r="I565">
        <v>0</v>
      </c>
    </row>
    <row r="566" spans="1:9" x14ac:dyDescent="0.25">
      <c r="A566" t="s">
        <v>38</v>
      </c>
      <c r="B566">
        <v>3026.2</v>
      </c>
      <c r="C566">
        <v>0</v>
      </c>
      <c r="D566">
        <v>0</v>
      </c>
      <c r="E566">
        <v>0</v>
      </c>
      <c r="F566">
        <v>0</v>
      </c>
      <c r="G566">
        <v>0.14976700000000001</v>
      </c>
      <c r="H566">
        <v>1</v>
      </c>
      <c r="I566">
        <v>0</v>
      </c>
    </row>
    <row r="567" spans="1:9" x14ac:dyDescent="0.25">
      <c r="A567" t="s">
        <v>38</v>
      </c>
      <c r="B567">
        <v>3029.85</v>
      </c>
      <c r="C567">
        <v>0</v>
      </c>
      <c r="D567">
        <v>0</v>
      </c>
      <c r="E567">
        <v>0</v>
      </c>
      <c r="F567">
        <v>0</v>
      </c>
      <c r="G567">
        <v>0.152388</v>
      </c>
      <c r="H567">
        <v>1</v>
      </c>
      <c r="I567">
        <v>0</v>
      </c>
    </row>
    <row r="568" spans="1:9" x14ac:dyDescent="0.25">
      <c r="A568" t="s">
        <v>38</v>
      </c>
      <c r="B568">
        <v>3033.05</v>
      </c>
      <c r="C568">
        <v>0</v>
      </c>
      <c r="D568">
        <v>0</v>
      </c>
      <c r="E568">
        <v>0</v>
      </c>
      <c r="F568">
        <v>0</v>
      </c>
      <c r="G568">
        <v>0.14843200000000001</v>
      </c>
      <c r="H568">
        <v>1</v>
      </c>
      <c r="I568">
        <v>0</v>
      </c>
    </row>
    <row r="569" spans="1:9" x14ac:dyDescent="0.25">
      <c r="A569" t="s">
        <v>38</v>
      </c>
      <c r="B569">
        <v>3769.51</v>
      </c>
      <c r="C569">
        <v>0</v>
      </c>
      <c r="D569">
        <v>0</v>
      </c>
      <c r="E569">
        <v>0</v>
      </c>
      <c r="F569">
        <v>0</v>
      </c>
      <c r="G569">
        <v>0.157721</v>
      </c>
      <c r="H569">
        <v>1</v>
      </c>
      <c r="I569">
        <v>0</v>
      </c>
    </row>
    <row r="570" spans="1:9" x14ac:dyDescent="0.25">
      <c r="A570" t="s">
        <v>38</v>
      </c>
      <c r="B570">
        <v>3034.94</v>
      </c>
      <c r="C570">
        <v>0</v>
      </c>
      <c r="D570">
        <v>0</v>
      </c>
      <c r="E570">
        <v>0</v>
      </c>
      <c r="F570">
        <v>0</v>
      </c>
      <c r="G570">
        <v>0.15867999999999999</v>
      </c>
      <c r="H570">
        <v>1</v>
      </c>
      <c r="I570">
        <v>0</v>
      </c>
    </row>
    <row r="571" spans="1:9" x14ac:dyDescent="0.25">
      <c r="A571" t="s">
        <v>38</v>
      </c>
      <c r="B571">
        <v>3040</v>
      </c>
      <c r="C571">
        <v>0</v>
      </c>
      <c r="D571">
        <v>0</v>
      </c>
      <c r="E571">
        <v>0</v>
      </c>
      <c r="F571">
        <v>0</v>
      </c>
      <c r="G571">
        <v>0.157722</v>
      </c>
      <c r="H571">
        <v>1</v>
      </c>
      <c r="I571">
        <v>0</v>
      </c>
    </row>
    <row r="572" spans="1:9" x14ac:dyDescent="0.25">
      <c r="A572" t="s">
        <v>38</v>
      </c>
      <c r="B572">
        <v>3910.66</v>
      </c>
      <c r="C572">
        <v>0</v>
      </c>
      <c r="D572">
        <v>0</v>
      </c>
      <c r="E572">
        <v>0</v>
      </c>
      <c r="F572">
        <v>0</v>
      </c>
      <c r="G572">
        <v>0.157721</v>
      </c>
      <c r="H572">
        <v>1</v>
      </c>
      <c r="I572">
        <v>0</v>
      </c>
    </row>
    <row r="573" spans="1:9" x14ac:dyDescent="0.25">
      <c r="A573" t="s">
        <v>38</v>
      </c>
      <c r="B573">
        <v>3034.69</v>
      </c>
      <c r="C573">
        <v>0</v>
      </c>
      <c r="D573">
        <v>0</v>
      </c>
      <c r="E573">
        <v>0</v>
      </c>
      <c r="F573">
        <v>0</v>
      </c>
      <c r="G573">
        <v>0.162886</v>
      </c>
      <c r="H573">
        <v>1</v>
      </c>
      <c r="I573">
        <v>0</v>
      </c>
    </row>
    <row r="574" spans="1:9" x14ac:dyDescent="0.25">
      <c r="A574" t="s">
        <v>38</v>
      </c>
      <c r="B574">
        <v>3031.26</v>
      </c>
      <c r="C574">
        <v>0</v>
      </c>
      <c r="D574">
        <v>0</v>
      </c>
      <c r="E574">
        <v>0</v>
      </c>
      <c r="F574">
        <v>0</v>
      </c>
      <c r="G574">
        <v>0.157721</v>
      </c>
      <c r="H574">
        <v>1</v>
      </c>
      <c r="I574">
        <v>0</v>
      </c>
    </row>
    <row r="575" spans="1:9" x14ac:dyDescent="0.25">
      <c r="A575" t="s">
        <v>38</v>
      </c>
      <c r="B575">
        <v>3931.05</v>
      </c>
      <c r="C575">
        <v>0</v>
      </c>
      <c r="D575">
        <v>0</v>
      </c>
      <c r="E575">
        <v>0</v>
      </c>
      <c r="F575">
        <v>0</v>
      </c>
      <c r="G575">
        <v>0.15917000000000001</v>
      </c>
      <c r="H575">
        <v>1</v>
      </c>
      <c r="I575">
        <v>0</v>
      </c>
    </row>
    <row r="576" spans="1:9" x14ac:dyDescent="0.25">
      <c r="A576" t="s">
        <v>38</v>
      </c>
      <c r="B576">
        <v>3029.56</v>
      </c>
      <c r="C576">
        <v>0</v>
      </c>
      <c r="D576">
        <v>0</v>
      </c>
      <c r="E576">
        <v>0</v>
      </c>
      <c r="F576">
        <v>0</v>
      </c>
      <c r="G576">
        <v>0.157721</v>
      </c>
      <c r="H576">
        <v>1</v>
      </c>
      <c r="I576">
        <v>0</v>
      </c>
    </row>
    <row r="577" spans="1:9" x14ac:dyDescent="0.25">
      <c r="A577" t="s">
        <v>38</v>
      </c>
      <c r="B577">
        <v>3038.22</v>
      </c>
      <c r="C577">
        <v>0</v>
      </c>
      <c r="D577">
        <v>0</v>
      </c>
      <c r="E577">
        <v>0</v>
      </c>
      <c r="F577">
        <v>0</v>
      </c>
      <c r="G577">
        <v>0.157721</v>
      </c>
      <c r="H577">
        <v>1</v>
      </c>
      <c r="I577">
        <v>0</v>
      </c>
    </row>
    <row r="578" spans="1:9" x14ac:dyDescent="0.25">
      <c r="A578" t="s">
        <v>38</v>
      </c>
      <c r="B578">
        <v>3953.6</v>
      </c>
      <c r="C578">
        <v>0</v>
      </c>
      <c r="D578">
        <v>0</v>
      </c>
      <c r="E578">
        <v>0</v>
      </c>
      <c r="F578">
        <v>0</v>
      </c>
      <c r="G578">
        <v>0.15819800000000001</v>
      </c>
      <c r="H578">
        <v>1</v>
      </c>
      <c r="I578">
        <v>0</v>
      </c>
    </row>
    <row r="579" spans="1:9" x14ac:dyDescent="0.25">
      <c r="A579" t="s">
        <v>38</v>
      </c>
      <c r="B579">
        <v>3026.44</v>
      </c>
      <c r="C579">
        <v>0</v>
      </c>
      <c r="D579">
        <v>0</v>
      </c>
      <c r="E579">
        <v>0</v>
      </c>
      <c r="F579">
        <v>0</v>
      </c>
      <c r="G579">
        <v>0.147202</v>
      </c>
      <c r="H579">
        <v>1</v>
      </c>
      <c r="I579">
        <v>0</v>
      </c>
    </row>
    <row r="580" spans="1:9" x14ac:dyDescent="0.25">
      <c r="A580" t="s">
        <v>38</v>
      </c>
      <c r="B580">
        <v>3046.57</v>
      </c>
      <c r="C580">
        <v>0</v>
      </c>
      <c r="D580">
        <v>0</v>
      </c>
      <c r="E580">
        <v>0</v>
      </c>
      <c r="F580">
        <v>0</v>
      </c>
      <c r="G580">
        <v>0.14718100000000001</v>
      </c>
      <c r="H580">
        <v>1</v>
      </c>
      <c r="I580">
        <v>0</v>
      </c>
    </row>
    <row r="581" spans="1:9" x14ac:dyDescent="0.25">
      <c r="A581" t="s">
        <v>38</v>
      </c>
      <c r="B581">
        <v>3902.89</v>
      </c>
      <c r="C581">
        <v>0</v>
      </c>
      <c r="D581">
        <v>0</v>
      </c>
      <c r="E581">
        <v>0</v>
      </c>
      <c r="F581">
        <v>0</v>
      </c>
      <c r="G581">
        <v>0.14718100000000001</v>
      </c>
      <c r="H581">
        <v>1</v>
      </c>
      <c r="I581">
        <v>0</v>
      </c>
    </row>
    <row r="582" spans="1:9" x14ac:dyDescent="0.25">
      <c r="A582" t="s">
        <v>38</v>
      </c>
      <c r="B582">
        <v>3021.32</v>
      </c>
      <c r="C582">
        <v>0</v>
      </c>
      <c r="D582">
        <v>0</v>
      </c>
      <c r="E582">
        <v>0</v>
      </c>
      <c r="F582">
        <v>0</v>
      </c>
      <c r="G582">
        <v>0.14735200000000001</v>
      </c>
      <c r="H582">
        <v>1</v>
      </c>
      <c r="I582">
        <v>0</v>
      </c>
    </row>
    <row r="583" spans="1:9" x14ac:dyDescent="0.25">
      <c r="A583" t="s">
        <v>38</v>
      </c>
      <c r="B583">
        <v>3030.85</v>
      </c>
      <c r="C583">
        <v>0</v>
      </c>
      <c r="D583">
        <v>0</v>
      </c>
      <c r="E583">
        <v>0</v>
      </c>
      <c r="F583">
        <v>0</v>
      </c>
      <c r="G583">
        <v>0.14725099999999999</v>
      </c>
      <c r="H583">
        <v>1</v>
      </c>
      <c r="I583">
        <v>0</v>
      </c>
    </row>
    <row r="584" spans="1:9" x14ac:dyDescent="0.25">
      <c r="A584" t="s">
        <v>38</v>
      </c>
      <c r="B584">
        <v>3955.14</v>
      </c>
      <c r="C584">
        <v>0</v>
      </c>
      <c r="D584">
        <v>0</v>
      </c>
      <c r="E584">
        <v>0</v>
      </c>
      <c r="F584">
        <v>0</v>
      </c>
      <c r="G584">
        <v>0.14725099999999999</v>
      </c>
      <c r="H584">
        <v>1</v>
      </c>
      <c r="I584">
        <v>0</v>
      </c>
    </row>
    <row r="585" spans="1:9" x14ac:dyDescent="0.25">
      <c r="A585" t="s">
        <v>38</v>
      </c>
      <c r="B585">
        <v>3037.66</v>
      </c>
      <c r="C585">
        <v>0</v>
      </c>
      <c r="D585">
        <v>0</v>
      </c>
      <c r="E585">
        <v>0</v>
      </c>
      <c r="F585">
        <v>0</v>
      </c>
      <c r="G585">
        <v>0.14725099999999999</v>
      </c>
      <c r="H585">
        <v>1</v>
      </c>
      <c r="I585">
        <v>0</v>
      </c>
    </row>
    <row r="586" spans="1:9" x14ac:dyDescent="0.25">
      <c r="A586" t="s">
        <v>38</v>
      </c>
      <c r="B586">
        <v>3021.33</v>
      </c>
      <c r="C586">
        <v>0</v>
      </c>
      <c r="D586">
        <v>0</v>
      </c>
      <c r="E586">
        <v>0</v>
      </c>
      <c r="F586">
        <v>0</v>
      </c>
      <c r="G586">
        <v>0.14718100000000001</v>
      </c>
      <c r="H586">
        <v>1</v>
      </c>
      <c r="I586">
        <v>0</v>
      </c>
    </row>
    <row r="587" spans="1:9" x14ac:dyDescent="0.25">
      <c r="A587" t="s">
        <v>38</v>
      </c>
      <c r="B587">
        <v>3939.87</v>
      </c>
      <c r="C587">
        <v>0</v>
      </c>
      <c r="D587">
        <v>0</v>
      </c>
      <c r="E587">
        <v>0</v>
      </c>
      <c r="F587">
        <v>0</v>
      </c>
      <c r="G587">
        <v>0.147202</v>
      </c>
      <c r="H587">
        <v>1</v>
      </c>
      <c r="I587">
        <v>0</v>
      </c>
    </row>
    <row r="588" spans="1:9" x14ac:dyDescent="0.25">
      <c r="A588" t="s">
        <v>38</v>
      </c>
      <c r="B588">
        <v>3039.63</v>
      </c>
      <c r="C588">
        <v>0</v>
      </c>
      <c r="D588">
        <v>0</v>
      </c>
      <c r="E588">
        <v>0</v>
      </c>
      <c r="F588">
        <v>0</v>
      </c>
      <c r="G588">
        <v>0.14718100000000001</v>
      </c>
      <c r="H588">
        <v>1</v>
      </c>
      <c r="I588">
        <v>0</v>
      </c>
    </row>
    <row r="589" spans="1:9" x14ac:dyDescent="0.25">
      <c r="A589" t="s">
        <v>38</v>
      </c>
      <c r="B589">
        <v>3022.1</v>
      </c>
      <c r="C589">
        <v>0</v>
      </c>
      <c r="D589">
        <v>0</v>
      </c>
      <c r="E589">
        <v>0</v>
      </c>
      <c r="F589">
        <v>0</v>
      </c>
      <c r="G589">
        <v>0.14738699999999999</v>
      </c>
      <c r="H589">
        <v>1</v>
      </c>
      <c r="I589">
        <v>0</v>
      </c>
    </row>
    <row r="590" spans="1:9" x14ac:dyDescent="0.25">
      <c r="A590" t="s">
        <v>38</v>
      </c>
      <c r="B590">
        <v>3952.05</v>
      </c>
      <c r="C590">
        <v>0</v>
      </c>
      <c r="D590">
        <v>0</v>
      </c>
      <c r="E590">
        <v>0</v>
      </c>
      <c r="F590">
        <v>0</v>
      </c>
      <c r="G590">
        <v>0.14725099999999999</v>
      </c>
      <c r="H590">
        <v>1</v>
      </c>
      <c r="I590">
        <v>0</v>
      </c>
    </row>
    <row r="591" spans="1:9" x14ac:dyDescent="0.25">
      <c r="A591" t="s">
        <v>38</v>
      </c>
      <c r="B591">
        <v>3034.77</v>
      </c>
      <c r="C591">
        <v>0</v>
      </c>
      <c r="D591">
        <v>0</v>
      </c>
      <c r="E591">
        <v>0</v>
      </c>
      <c r="F591">
        <v>0</v>
      </c>
      <c r="G591">
        <v>0.14718100000000001</v>
      </c>
      <c r="H591">
        <v>1</v>
      </c>
      <c r="I591">
        <v>0</v>
      </c>
    </row>
    <row r="592" spans="1:9" x14ac:dyDescent="0.25">
      <c r="A592" t="s">
        <v>38</v>
      </c>
      <c r="B592">
        <v>3025.08</v>
      </c>
      <c r="C592">
        <v>0</v>
      </c>
      <c r="D592">
        <v>0</v>
      </c>
      <c r="E592">
        <v>0</v>
      </c>
      <c r="F592">
        <v>0</v>
      </c>
      <c r="G592">
        <v>0.14775199999999999</v>
      </c>
      <c r="H592">
        <v>1</v>
      </c>
      <c r="I592">
        <v>0</v>
      </c>
    </row>
    <row r="593" spans="1:9" x14ac:dyDescent="0.25">
      <c r="A593" t="s">
        <v>38</v>
      </c>
      <c r="B593">
        <v>3927.49</v>
      </c>
      <c r="C593">
        <v>0</v>
      </c>
      <c r="D593">
        <v>0</v>
      </c>
      <c r="E593">
        <v>0</v>
      </c>
      <c r="F593">
        <v>0</v>
      </c>
      <c r="G593">
        <v>0.14780799999999999</v>
      </c>
      <c r="H593">
        <v>1</v>
      </c>
      <c r="I593">
        <v>0</v>
      </c>
    </row>
    <row r="594" spans="1:9" x14ac:dyDescent="0.25">
      <c r="A594" t="s">
        <v>38</v>
      </c>
      <c r="B594">
        <v>3051.45</v>
      </c>
      <c r="C594">
        <v>0</v>
      </c>
      <c r="D594">
        <v>0</v>
      </c>
      <c r="E594">
        <v>0</v>
      </c>
      <c r="F594">
        <v>0</v>
      </c>
      <c r="G594">
        <v>0.14780699999999999</v>
      </c>
      <c r="H594">
        <v>1</v>
      </c>
      <c r="I594">
        <v>0</v>
      </c>
    </row>
    <row r="595" spans="1:9" x14ac:dyDescent="0.25">
      <c r="A595" t="s">
        <v>38</v>
      </c>
      <c r="B595">
        <v>3035.06</v>
      </c>
      <c r="C595">
        <v>0</v>
      </c>
      <c r="D595">
        <v>0</v>
      </c>
      <c r="E595">
        <v>0</v>
      </c>
      <c r="F595">
        <v>0</v>
      </c>
      <c r="G595">
        <v>0.147867</v>
      </c>
      <c r="H595">
        <v>1</v>
      </c>
      <c r="I595">
        <v>0</v>
      </c>
    </row>
    <row r="596" spans="1:9" x14ac:dyDescent="0.25">
      <c r="A596" t="s">
        <v>38</v>
      </c>
      <c r="B596">
        <v>3919.15</v>
      </c>
      <c r="C596">
        <v>0</v>
      </c>
      <c r="D596">
        <v>0</v>
      </c>
      <c r="E596">
        <v>0</v>
      </c>
      <c r="F596">
        <v>0</v>
      </c>
      <c r="G596">
        <v>0.14780699999999999</v>
      </c>
      <c r="H596">
        <v>1</v>
      </c>
      <c r="I596">
        <v>0</v>
      </c>
    </row>
    <row r="597" spans="1:9" x14ac:dyDescent="0.25">
      <c r="A597" t="s">
        <v>38</v>
      </c>
      <c r="B597">
        <v>3072.7</v>
      </c>
      <c r="C597">
        <v>0</v>
      </c>
      <c r="D597">
        <v>0</v>
      </c>
      <c r="E597">
        <v>0</v>
      </c>
      <c r="F597">
        <v>0</v>
      </c>
      <c r="G597">
        <v>0.14780699999999999</v>
      </c>
      <c r="H597">
        <v>1</v>
      </c>
      <c r="I597">
        <v>0</v>
      </c>
    </row>
    <row r="598" spans="1:9" x14ac:dyDescent="0.25">
      <c r="A598" t="s">
        <v>38</v>
      </c>
      <c r="B598">
        <v>3066.3</v>
      </c>
      <c r="C598">
        <v>0</v>
      </c>
      <c r="D598">
        <v>0</v>
      </c>
      <c r="E598">
        <v>0</v>
      </c>
      <c r="F598">
        <v>0</v>
      </c>
      <c r="G598">
        <v>0.14780699999999999</v>
      </c>
      <c r="H598">
        <v>1</v>
      </c>
      <c r="I598">
        <v>0</v>
      </c>
    </row>
    <row r="599" spans="1:9" x14ac:dyDescent="0.25">
      <c r="A599" t="s">
        <v>38</v>
      </c>
      <c r="B599">
        <v>3852.41</v>
      </c>
      <c r="C599">
        <v>0</v>
      </c>
      <c r="D599">
        <v>0</v>
      </c>
      <c r="E599">
        <v>0</v>
      </c>
      <c r="F599">
        <v>0</v>
      </c>
      <c r="G599">
        <v>0.14799499999999999</v>
      </c>
      <c r="H599">
        <v>1</v>
      </c>
      <c r="I599">
        <v>0</v>
      </c>
    </row>
    <row r="600" spans="1:9" x14ac:dyDescent="0.25">
      <c r="A600" t="s">
        <v>38</v>
      </c>
      <c r="B600">
        <v>3051.06</v>
      </c>
      <c r="C600">
        <v>0</v>
      </c>
      <c r="D600">
        <v>0</v>
      </c>
      <c r="E600">
        <v>0</v>
      </c>
      <c r="F600">
        <v>0</v>
      </c>
      <c r="G600">
        <v>0.147867</v>
      </c>
      <c r="H600">
        <v>1</v>
      </c>
      <c r="I600">
        <v>0</v>
      </c>
    </row>
    <row r="601" spans="1:9" x14ac:dyDescent="0.25">
      <c r="A601" t="s">
        <v>38</v>
      </c>
      <c r="B601">
        <v>3038.25</v>
      </c>
      <c r="C601">
        <v>0</v>
      </c>
      <c r="D601">
        <v>0</v>
      </c>
      <c r="E601">
        <v>0</v>
      </c>
      <c r="F601">
        <v>0</v>
      </c>
      <c r="G601">
        <v>0.147867</v>
      </c>
      <c r="H601">
        <v>1</v>
      </c>
      <c r="I601">
        <v>0</v>
      </c>
    </row>
    <row r="602" spans="1:9" x14ac:dyDescent="0.25">
      <c r="A602" t="s">
        <v>38</v>
      </c>
      <c r="B602" s="22">
        <v>3919.91</v>
      </c>
      <c r="C602">
        <v>0</v>
      </c>
      <c r="D602">
        <v>0</v>
      </c>
      <c r="E602">
        <v>0</v>
      </c>
      <c r="F602">
        <v>0</v>
      </c>
      <c r="G602">
        <v>0.147929</v>
      </c>
      <c r="H602">
        <v>1</v>
      </c>
      <c r="I602">
        <v>0</v>
      </c>
    </row>
    <row r="603" spans="1:9" x14ac:dyDescent="0.25">
      <c r="A603" t="s">
        <v>38</v>
      </c>
      <c r="B603">
        <v>3043.94</v>
      </c>
      <c r="C603">
        <v>0</v>
      </c>
      <c r="D603">
        <v>0</v>
      </c>
      <c r="E603">
        <v>0</v>
      </c>
      <c r="F603">
        <v>0</v>
      </c>
      <c r="G603">
        <v>0.14775199999999999</v>
      </c>
      <c r="H603">
        <v>1</v>
      </c>
      <c r="I603">
        <v>0</v>
      </c>
    </row>
    <row r="604" spans="1:9" x14ac:dyDescent="0.25">
      <c r="A604" t="s">
        <v>38</v>
      </c>
      <c r="B604">
        <v>3073.59</v>
      </c>
      <c r="C604">
        <v>0</v>
      </c>
      <c r="D604">
        <v>0</v>
      </c>
      <c r="E604">
        <v>0</v>
      </c>
      <c r="F604">
        <v>0</v>
      </c>
      <c r="G604">
        <v>0.15006</v>
      </c>
      <c r="H604">
        <v>1</v>
      </c>
      <c r="I604">
        <v>0</v>
      </c>
    </row>
    <row r="605" spans="1:9" x14ac:dyDescent="0.25">
      <c r="A605" t="s">
        <v>38</v>
      </c>
      <c r="B605">
        <v>3952.02</v>
      </c>
      <c r="C605">
        <v>0</v>
      </c>
      <c r="D605">
        <v>0</v>
      </c>
      <c r="E605">
        <v>0</v>
      </c>
      <c r="F605">
        <v>0</v>
      </c>
      <c r="G605">
        <v>0.14775099999999999</v>
      </c>
      <c r="H605">
        <v>1</v>
      </c>
      <c r="I605">
        <v>0</v>
      </c>
    </row>
    <row r="606" spans="1:9" x14ac:dyDescent="0.25">
      <c r="A606" t="s">
        <v>38</v>
      </c>
      <c r="B606">
        <v>3065.69</v>
      </c>
      <c r="C606">
        <v>0</v>
      </c>
      <c r="D606">
        <v>0</v>
      </c>
      <c r="E606">
        <v>0</v>
      </c>
      <c r="F606">
        <v>0</v>
      </c>
      <c r="G606">
        <v>0.147867</v>
      </c>
      <c r="H606">
        <v>1</v>
      </c>
      <c r="I606">
        <v>0</v>
      </c>
    </row>
    <row r="607" spans="1:9" x14ac:dyDescent="0.25">
      <c r="A607" t="s">
        <v>38</v>
      </c>
      <c r="B607">
        <v>3053.95</v>
      </c>
      <c r="C607">
        <v>0</v>
      </c>
      <c r="D607">
        <v>0</v>
      </c>
      <c r="E607">
        <v>0</v>
      </c>
      <c r="F607">
        <v>0</v>
      </c>
      <c r="G607">
        <v>0.15695000000000001</v>
      </c>
      <c r="H607">
        <v>1</v>
      </c>
      <c r="I607">
        <v>0</v>
      </c>
    </row>
    <row r="608" spans="1:9" x14ac:dyDescent="0.25">
      <c r="A608" t="s">
        <v>38</v>
      </c>
      <c r="B608">
        <v>3799.3</v>
      </c>
      <c r="C608">
        <v>0</v>
      </c>
      <c r="D608">
        <v>0</v>
      </c>
      <c r="E608">
        <v>0</v>
      </c>
      <c r="F608">
        <v>0</v>
      </c>
      <c r="G608">
        <v>0.15207899999999999</v>
      </c>
      <c r="H608">
        <v>1</v>
      </c>
      <c r="I608">
        <v>0</v>
      </c>
    </row>
    <row r="609" spans="1:25" x14ac:dyDescent="0.25">
      <c r="A609" t="s">
        <v>38</v>
      </c>
      <c r="B609">
        <v>3051.19</v>
      </c>
      <c r="C609">
        <v>0</v>
      </c>
      <c r="D609">
        <v>0</v>
      </c>
      <c r="E609">
        <v>0</v>
      </c>
      <c r="F609">
        <v>0</v>
      </c>
      <c r="G609">
        <v>0.16173100000000001</v>
      </c>
      <c r="H609">
        <v>1</v>
      </c>
      <c r="I609">
        <v>0</v>
      </c>
    </row>
    <row r="610" spans="1:25" x14ac:dyDescent="0.25">
      <c r="A610" t="s">
        <v>38</v>
      </c>
      <c r="B610">
        <v>3041.63</v>
      </c>
      <c r="C610">
        <v>0</v>
      </c>
      <c r="D610">
        <v>0</v>
      </c>
      <c r="E610">
        <v>0</v>
      </c>
      <c r="F610">
        <v>0</v>
      </c>
      <c r="G610">
        <v>0.16173100000000001</v>
      </c>
      <c r="H610">
        <v>1</v>
      </c>
      <c r="I610">
        <v>0</v>
      </c>
    </row>
    <row r="611" spans="1:25" x14ac:dyDescent="0.25">
      <c r="A611" t="s">
        <v>38</v>
      </c>
      <c r="B611">
        <v>3902.97</v>
      </c>
      <c r="C611">
        <v>0</v>
      </c>
      <c r="D611">
        <v>0</v>
      </c>
      <c r="E611">
        <v>0</v>
      </c>
      <c r="F611">
        <v>0</v>
      </c>
      <c r="G611">
        <v>0.16342100000000001</v>
      </c>
      <c r="H611">
        <v>1</v>
      </c>
      <c r="I611">
        <v>0</v>
      </c>
    </row>
    <row r="612" spans="1:25" x14ac:dyDescent="0.25">
      <c r="A612" t="s">
        <v>38</v>
      </c>
      <c r="B612">
        <v>3058.34</v>
      </c>
      <c r="C612">
        <v>0</v>
      </c>
      <c r="D612">
        <v>0</v>
      </c>
      <c r="E612">
        <v>0</v>
      </c>
      <c r="F612">
        <v>0</v>
      </c>
      <c r="G612">
        <v>0.16342100000000001</v>
      </c>
      <c r="H612">
        <v>1</v>
      </c>
      <c r="I612">
        <v>0</v>
      </c>
    </row>
    <row r="613" spans="1:25" x14ac:dyDescent="0.25">
      <c r="A613" t="s">
        <v>38</v>
      </c>
      <c r="B613">
        <v>3023.06</v>
      </c>
      <c r="C613">
        <v>0</v>
      </c>
      <c r="D613">
        <v>0</v>
      </c>
      <c r="E613">
        <v>0</v>
      </c>
      <c r="F613">
        <v>0</v>
      </c>
      <c r="G613">
        <v>0.15920100000000001</v>
      </c>
      <c r="H613">
        <v>1</v>
      </c>
      <c r="I613">
        <v>0</v>
      </c>
    </row>
    <row r="614" spans="1:25" x14ac:dyDescent="0.25">
      <c r="A614" t="s">
        <v>38</v>
      </c>
      <c r="B614">
        <v>3946.4</v>
      </c>
      <c r="C614">
        <v>0</v>
      </c>
      <c r="D614">
        <v>0</v>
      </c>
      <c r="E614">
        <v>0</v>
      </c>
      <c r="F614">
        <v>0</v>
      </c>
      <c r="G614">
        <v>0.15970999999999999</v>
      </c>
      <c r="H614">
        <v>1</v>
      </c>
      <c r="I614">
        <v>0</v>
      </c>
    </row>
    <row r="615" spans="1:25" x14ac:dyDescent="0.25">
      <c r="A615" t="s">
        <v>38</v>
      </c>
      <c r="B615">
        <v>3039.81</v>
      </c>
      <c r="C615">
        <v>0</v>
      </c>
      <c r="D615">
        <v>0</v>
      </c>
      <c r="E615">
        <v>0</v>
      </c>
      <c r="F615">
        <v>0</v>
      </c>
      <c r="G615">
        <v>0.15920100000000001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3054.4</v>
      </c>
      <c r="C616">
        <v>0</v>
      </c>
      <c r="D616">
        <v>0</v>
      </c>
      <c r="E616">
        <v>0</v>
      </c>
      <c r="F616">
        <v>0</v>
      </c>
      <c r="G616">
        <v>0.15920100000000001</v>
      </c>
      <c r="H616">
        <v>1</v>
      </c>
      <c r="I616">
        <v>0</v>
      </c>
      <c r="R616">
        <f>AVERAGE(B567:B616)</f>
        <v>3318.6432</v>
      </c>
      <c r="S616">
        <f>AVERAGE(C567:C616)</f>
        <v>0</v>
      </c>
      <c r="U616">
        <f>_xlfn.VAR.P(B567:B616)</f>
        <v>164735.90906576082</v>
      </c>
      <c r="V616">
        <f>_xlfn.VAR.P(C567:C616)</f>
        <v>0</v>
      </c>
      <c r="X616">
        <f>1.96*SQRT(U616)/50</f>
        <v>15.91036729012912</v>
      </c>
      <c r="Y616">
        <f>1.96*SQRT(V616)/50</f>
        <v>0</v>
      </c>
    </row>
    <row r="617" spans="1:25" x14ac:dyDescent="0.25">
      <c r="A617" t="s">
        <v>38</v>
      </c>
      <c r="B617">
        <v>165935.701699</v>
      </c>
      <c r="C617" t="s">
        <v>36</v>
      </c>
    </row>
    <row r="618" spans="1:25" x14ac:dyDescent="0.25">
      <c r="A618" t="s">
        <v>39</v>
      </c>
      <c r="B618">
        <v>3881.45</v>
      </c>
      <c r="C618">
        <v>3115.07</v>
      </c>
      <c r="D618">
        <v>2936.31</v>
      </c>
      <c r="E618">
        <v>2012.2</v>
      </c>
      <c r="F618">
        <v>0</v>
      </c>
      <c r="G618">
        <v>0.178454</v>
      </c>
      <c r="H618">
        <v>1</v>
      </c>
      <c r="I618">
        <v>0</v>
      </c>
    </row>
    <row r="619" spans="1:25" x14ac:dyDescent="0.25">
      <c r="A619" t="s">
        <v>39</v>
      </c>
      <c r="B619">
        <v>3102.32</v>
      </c>
      <c r="C619">
        <v>3096.04</v>
      </c>
      <c r="D619">
        <v>2936.55</v>
      </c>
      <c r="E619">
        <v>2012.71</v>
      </c>
      <c r="F619">
        <v>0</v>
      </c>
      <c r="G619">
        <v>0.178454</v>
      </c>
      <c r="H619">
        <v>1</v>
      </c>
      <c r="I619">
        <v>0</v>
      </c>
    </row>
    <row r="620" spans="1:25" x14ac:dyDescent="0.25">
      <c r="A620" t="s">
        <v>39</v>
      </c>
      <c r="B620">
        <v>3084.63</v>
      </c>
      <c r="C620">
        <v>3080.74</v>
      </c>
      <c r="D620">
        <v>2937.81</v>
      </c>
      <c r="E620">
        <v>2012.24</v>
      </c>
      <c r="F620">
        <v>0</v>
      </c>
      <c r="G620">
        <v>0.178454</v>
      </c>
      <c r="H620">
        <v>1</v>
      </c>
      <c r="I620">
        <v>0</v>
      </c>
    </row>
    <row r="621" spans="1:25" x14ac:dyDescent="0.25">
      <c r="A621" t="s">
        <v>39</v>
      </c>
      <c r="B621">
        <v>3821.69</v>
      </c>
      <c r="C621">
        <v>3080.89</v>
      </c>
      <c r="D621">
        <v>2937.03</v>
      </c>
      <c r="E621">
        <v>2012.65</v>
      </c>
      <c r="F621">
        <v>0</v>
      </c>
      <c r="G621">
        <v>0.178454</v>
      </c>
      <c r="H621">
        <v>1</v>
      </c>
      <c r="I621">
        <v>0</v>
      </c>
    </row>
    <row r="622" spans="1:25" x14ac:dyDescent="0.25">
      <c r="A622" t="s">
        <v>39</v>
      </c>
      <c r="B622">
        <v>3079.33</v>
      </c>
      <c r="C622">
        <v>3074.72</v>
      </c>
      <c r="D622">
        <v>2935.6</v>
      </c>
      <c r="E622">
        <v>2011.95</v>
      </c>
      <c r="F622">
        <v>0</v>
      </c>
      <c r="G622">
        <v>0.16589300000000001</v>
      </c>
      <c r="H622">
        <v>1</v>
      </c>
      <c r="I622">
        <v>0</v>
      </c>
    </row>
    <row r="623" spans="1:25" x14ac:dyDescent="0.25">
      <c r="A623" t="s">
        <v>39</v>
      </c>
      <c r="B623">
        <v>3075.61</v>
      </c>
      <c r="C623">
        <v>3072.87</v>
      </c>
      <c r="D623">
        <v>2936.39</v>
      </c>
      <c r="E623">
        <v>2012.52</v>
      </c>
      <c r="F623">
        <v>0</v>
      </c>
      <c r="G623">
        <v>0.178454</v>
      </c>
      <c r="H623">
        <v>1</v>
      </c>
      <c r="I623">
        <v>0</v>
      </c>
    </row>
    <row r="624" spans="1:25" x14ac:dyDescent="0.25">
      <c r="A624" t="s">
        <v>39</v>
      </c>
      <c r="B624">
        <v>3841.42</v>
      </c>
      <c r="C624">
        <v>3070.75</v>
      </c>
      <c r="D624">
        <v>2936.1</v>
      </c>
      <c r="E624">
        <v>2012.54</v>
      </c>
      <c r="F624">
        <v>0</v>
      </c>
      <c r="G624">
        <v>0.15920100000000001</v>
      </c>
      <c r="H624">
        <v>1</v>
      </c>
      <c r="I624">
        <v>0</v>
      </c>
    </row>
    <row r="625" spans="1:9" x14ac:dyDescent="0.25">
      <c r="A625" t="s">
        <v>39</v>
      </c>
      <c r="B625">
        <v>3085.82</v>
      </c>
      <c r="C625">
        <v>3079.6</v>
      </c>
      <c r="D625">
        <v>2936.4</v>
      </c>
      <c r="E625">
        <v>2011.98</v>
      </c>
      <c r="F625">
        <v>0</v>
      </c>
      <c r="G625">
        <v>0.15920200000000001</v>
      </c>
      <c r="H625">
        <v>1</v>
      </c>
      <c r="I625">
        <v>0</v>
      </c>
    </row>
    <row r="626" spans="1:9" x14ac:dyDescent="0.25">
      <c r="A626" t="s">
        <v>39</v>
      </c>
      <c r="B626">
        <v>3075.3</v>
      </c>
      <c r="C626">
        <v>3072.58</v>
      </c>
      <c r="D626">
        <v>2936.12</v>
      </c>
      <c r="E626">
        <v>2011.74</v>
      </c>
      <c r="F626">
        <v>0</v>
      </c>
      <c r="G626">
        <v>0.15920200000000001</v>
      </c>
      <c r="H626">
        <v>1</v>
      </c>
      <c r="I626">
        <v>0</v>
      </c>
    </row>
    <row r="627" spans="1:9" x14ac:dyDescent="0.25">
      <c r="A627" t="s">
        <v>39</v>
      </c>
      <c r="B627">
        <v>3838.54</v>
      </c>
      <c r="C627">
        <v>3071.16</v>
      </c>
      <c r="D627">
        <v>2938.45</v>
      </c>
      <c r="E627">
        <v>2012.48</v>
      </c>
      <c r="F627">
        <v>0</v>
      </c>
      <c r="G627">
        <v>0.14827799999999999</v>
      </c>
      <c r="H627">
        <v>1</v>
      </c>
      <c r="I627">
        <v>0</v>
      </c>
    </row>
    <row r="628" spans="1:9" x14ac:dyDescent="0.25">
      <c r="A628" t="s">
        <v>39</v>
      </c>
      <c r="B628">
        <v>3082.08</v>
      </c>
      <c r="C628">
        <v>3077.42</v>
      </c>
      <c r="D628">
        <v>2936.89</v>
      </c>
      <c r="E628">
        <v>2012.39</v>
      </c>
      <c r="F628">
        <v>0</v>
      </c>
      <c r="G628">
        <v>0.16022400000000001</v>
      </c>
      <c r="H628">
        <v>1</v>
      </c>
      <c r="I628">
        <v>0</v>
      </c>
    </row>
    <row r="629" spans="1:9" x14ac:dyDescent="0.25">
      <c r="A629" t="s">
        <v>39</v>
      </c>
      <c r="B629">
        <v>3116.64</v>
      </c>
      <c r="C629">
        <v>3113.84</v>
      </c>
      <c r="D629">
        <v>2940.09</v>
      </c>
      <c r="E629">
        <v>2013.08</v>
      </c>
      <c r="F629">
        <v>0</v>
      </c>
      <c r="G629">
        <v>0.147144</v>
      </c>
      <c r="H629">
        <v>1</v>
      </c>
      <c r="I629">
        <v>0</v>
      </c>
    </row>
    <row r="630" spans="1:9" x14ac:dyDescent="0.25">
      <c r="A630" t="s">
        <v>39</v>
      </c>
      <c r="B630">
        <v>3807.69</v>
      </c>
      <c r="C630">
        <v>3096.27</v>
      </c>
      <c r="D630">
        <v>2938.16</v>
      </c>
      <c r="E630">
        <v>2012.05</v>
      </c>
      <c r="F630">
        <v>0</v>
      </c>
      <c r="G630">
        <v>0.14943600000000001</v>
      </c>
      <c r="H630">
        <v>1</v>
      </c>
      <c r="I630">
        <v>0</v>
      </c>
    </row>
    <row r="631" spans="1:9" x14ac:dyDescent="0.25">
      <c r="A631" t="s">
        <v>39</v>
      </c>
      <c r="B631">
        <v>3096.06</v>
      </c>
      <c r="C631">
        <v>3089.71</v>
      </c>
      <c r="D631">
        <v>2937.04</v>
      </c>
      <c r="E631">
        <v>2012.04</v>
      </c>
      <c r="F631">
        <v>0</v>
      </c>
      <c r="G631">
        <v>0.14965300000000001</v>
      </c>
      <c r="H631">
        <v>1</v>
      </c>
      <c r="I631">
        <v>0</v>
      </c>
    </row>
    <row r="632" spans="1:9" x14ac:dyDescent="0.25">
      <c r="A632" t="s">
        <v>39</v>
      </c>
      <c r="B632">
        <v>3088.78</v>
      </c>
      <c r="C632">
        <v>3085.03</v>
      </c>
      <c r="D632">
        <v>2936.92</v>
      </c>
      <c r="E632">
        <v>2012.32</v>
      </c>
      <c r="F632">
        <v>0</v>
      </c>
      <c r="G632">
        <v>0.147226</v>
      </c>
      <c r="H632">
        <v>1</v>
      </c>
      <c r="I632">
        <v>0</v>
      </c>
    </row>
    <row r="633" spans="1:9" x14ac:dyDescent="0.25">
      <c r="A633" t="s">
        <v>39</v>
      </c>
      <c r="B633">
        <v>3820.53</v>
      </c>
      <c r="C633">
        <v>3072.65</v>
      </c>
      <c r="D633">
        <v>2936.35</v>
      </c>
      <c r="E633">
        <v>2012.23</v>
      </c>
      <c r="F633">
        <v>0</v>
      </c>
      <c r="G633">
        <v>0.14735200000000001</v>
      </c>
      <c r="H633">
        <v>1</v>
      </c>
      <c r="I633">
        <v>0</v>
      </c>
    </row>
    <row r="634" spans="1:9" x14ac:dyDescent="0.25">
      <c r="A634" t="s">
        <v>39</v>
      </c>
      <c r="B634">
        <v>3086.54</v>
      </c>
      <c r="C634">
        <v>3082.08</v>
      </c>
      <c r="D634">
        <v>2936.67</v>
      </c>
      <c r="E634">
        <v>2011.99</v>
      </c>
      <c r="F634">
        <v>0</v>
      </c>
      <c r="G634">
        <v>0.14735200000000001</v>
      </c>
      <c r="H634">
        <v>1</v>
      </c>
      <c r="I634">
        <v>0</v>
      </c>
    </row>
    <row r="635" spans="1:9" x14ac:dyDescent="0.25">
      <c r="A635" t="s">
        <v>39</v>
      </c>
      <c r="B635">
        <v>3068.39</v>
      </c>
      <c r="C635">
        <v>3065.57</v>
      </c>
      <c r="D635">
        <v>2937.24</v>
      </c>
      <c r="E635">
        <v>2012.01</v>
      </c>
      <c r="F635">
        <v>0</v>
      </c>
      <c r="G635">
        <v>0.14933299999999999</v>
      </c>
      <c r="H635">
        <v>1</v>
      </c>
      <c r="I635">
        <v>0</v>
      </c>
    </row>
    <row r="636" spans="1:9" x14ac:dyDescent="0.25">
      <c r="A636" t="s">
        <v>39</v>
      </c>
      <c r="B636">
        <v>3874.89</v>
      </c>
      <c r="C636">
        <v>3071.91</v>
      </c>
      <c r="D636">
        <v>2936.36</v>
      </c>
      <c r="E636">
        <v>2012.83</v>
      </c>
      <c r="F636">
        <v>0</v>
      </c>
      <c r="G636">
        <v>0.150177</v>
      </c>
      <c r="H636">
        <v>1</v>
      </c>
      <c r="I636">
        <v>0</v>
      </c>
    </row>
    <row r="637" spans="1:9" x14ac:dyDescent="0.25">
      <c r="A637" t="s">
        <v>39</v>
      </c>
      <c r="B637">
        <v>3078.28</v>
      </c>
      <c r="C637">
        <v>3073.08</v>
      </c>
      <c r="D637">
        <v>2935.54</v>
      </c>
      <c r="E637">
        <v>2011.6</v>
      </c>
      <c r="F637">
        <v>0</v>
      </c>
      <c r="G637">
        <v>0.14775199999999999</v>
      </c>
      <c r="H637">
        <v>1</v>
      </c>
      <c r="I637">
        <v>0</v>
      </c>
    </row>
    <row r="638" spans="1:9" x14ac:dyDescent="0.25">
      <c r="A638" t="s">
        <v>39</v>
      </c>
      <c r="B638">
        <v>3070</v>
      </c>
      <c r="C638">
        <v>3067.19</v>
      </c>
      <c r="D638">
        <v>2937.21</v>
      </c>
      <c r="E638">
        <v>2012.87</v>
      </c>
      <c r="F638">
        <v>0</v>
      </c>
      <c r="G638">
        <v>0.15006</v>
      </c>
      <c r="H638">
        <v>1</v>
      </c>
      <c r="I638">
        <v>0</v>
      </c>
    </row>
    <row r="639" spans="1:9" x14ac:dyDescent="0.25">
      <c r="A639" t="s">
        <v>39</v>
      </c>
      <c r="B639">
        <v>3816.12</v>
      </c>
      <c r="C639">
        <v>3073.12</v>
      </c>
      <c r="D639">
        <v>2938.02</v>
      </c>
      <c r="E639">
        <v>2012.14</v>
      </c>
      <c r="F639">
        <v>0</v>
      </c>
      <c r="G639">
        <v>0.15017800000000001</v>
      </c>
      <c r="H639">
        <v>1</v>
      </c>
      <c r="I639">
        <v>0</v>
      </c>
    </row>
    <row r="640" spans="1:9" x14ac:dyDescent="0.25">
      <c r="A640" t="s">
        <v>39</v>
      </c>
      <c r="B640">
        <v>3087.64</v>
      </c>
      <c r="C640">
        <v>3083.16</v>
      </c>
      <c r="D640">
        <v>2939.51</v>
      </c>
      <c r="E640">
        <v>2013.09</v>
      </c>
      <c r="F640">
        <v>0</v>
      </c>
      <c r="G640">
        <v>0.147144</v>
      </c>
      <c r="H640">
        <v>1</v>
      </c>
      <c r="I640">
        <v>0</v>
      </c>
    </row>
    <row r="641" spans="1:9" x14ac:dyDescent="0.25">
      <c r="A641" t="s">
        <v>39</v>
      </c>
      <c r="B641">
        <v>3069.52</v>
      </c>
      <c r="C641">
        <v>3066.71</v>
      </c>
      <c r="D641">
        <v>2937.36</v>
      </c>
      <c r="E641">
        <v>2011.68</v>
      </c>
      <c r="F641">
        <v>0</v>
      </c>
      <c r="G641">
        <v>0.14775099999999999</v>
      </c>
      <c r="H641">
        <v>1</v>
      </c>
      <c r="I641">
        <v>0</v>
      </c>
    </row>
    <row r="642" spans="1:9" x14ac:dyDescent="0.25">
      <c r="A642" t="s">
        <v>39</v>
      </c>
      <c r="B642">
        <v>3840.33</v>
      </c>
      <c r="C642">
        <v>3069.04</v>
      </c>
      <c r="D642">
        <v>2934.7</v>
      </c>
      <c r="E642">
        <v>2012.63</v>
      </c>
      <c r="F642">
        <v>0</v>
      </c>
      <c r="G642">
        <v>0.14775199999999999</v>
      </c>
      <c r="H642">
        <v>1</v>
      </c>
      <c r="I642">
        <v>0</v>
      </c>
    </row>
    <row r="643" spans="1:9" x14ac:dyDescent="0.25">
      <c r="A643" t="s">
        <v>39</v>
      </c>
      <c r="B643">
        <v>3089.18</v>
      </c>
      <c r="C643">
        <v>3084.26</v>
      </c>
      <c r="D643">
        <v>2938.99</v>
      </c>
      <c r="E643">
        <v>2012.35</v>
      </c>
      <c r="F643">
        <v>0</v>
      </c>
      <c r="G643">
        <v>0.147867</v>
      </c>
      <c r="H643">
        <v>1</v>
      </c>
      <c r="I643">
        <v>0</v>
      </c>
    </row>
    <row r="644" spans="1:9" x14ac:dyDescent="0.25">
      <c r="A644" t="s">
        <v>39</v>
      </c>
      <c r="B644">
        <v>3067.63</v>
      </c>
      <c r="C644">
        <v>3064.82</v>
      </c>
      <c r="D644">
        <v>2934.99</v>
      </c>
      <c r="E644">
        <v>2011.94</v>
      </c>
      <c r="F644">
        <v>0</v>
      </c>
      <c r="G644">
        <v>0.14780699999999999</v>
      </c>
      <c r="H644">
        <v>1</v>
      </c>
      <c r="I644">
        <v>0</v>
      </c>
    </row>
    <row r="645" spans="1:9" x14ac:dyDescent="0.25">
      <c r="A645" t="s">
        <v>39</v>
      </c>
      <c r="B645">
        <v>3840.28</v>
      </c>
      <c r="C645">
        <v>3065.57</v>
      </c>
      <c r="D645">
        <v>2938.04</v>
      </c>
      <c r="E645">
        <v>2012.35</v>
      </c>
      <c r="F645">
        <v>0</v>
      </c>
      <c r="G645">
        <v>0.15207899999999999</v>
      </c>
      <c r="H645">
        <v>1</v>
      </c>
      <c r="I645">
        <v>0</v>
      </c>
    </row>
    <row r="646" spans="1:9" x14ac:dyDescent="0.25">
      <c r="A646" t="s">
        <v>39</v>
      </c>
      <c r="B646">
        <v>3076.31</v>
      </c>
      <c r="C646">
        <v>3071.82</v>
      </c>
      <c r="D646">
        <v>2935.2</v>
      </c>
      <c r="E646">
        <v>2011.67</v>
      </c>
      <c r="F646">
        <v>0</v>
      </c>
      <c r="G646">
        <v>0.14933299999999999</v>
      </c>
      <c r="H646">
        <v>1</v>
      </c>
      <c r="I646">
        <v>0</v>
      </c>
    </row>
    <row r="647" spans="1:9" x14ac:dyDescent="0.25">
      <c r="A647" t="s">
        <v>39</v>
      </c>
      <c r="B647">
        <v>3067.55</v>
      </c>
      <c r="C647">
        <v>3064.77</v>
      </c>
      <c r="D647">
        <v>2937.21</v>
      </c>
      <c r="E647">
        <v>2012.74</v>
      </c>
      <c r="F647">
        <v>0</v>
      </c>
      <c r="G647">
        <v>0.178456</v>
      </c>
      <c r="H647">
        <v>1</v>
      </c>
      <c r="I647">
        <v>0</v>
      </c>
    </row>
    <row r="648" spans="1:9" x14ac:dyDescent="0.25">
      <c r="A648" t="s">
        <v>39</v>
      </c>
      <c r="B648">
        <v>3846.88</v>
      </c>
      <c r="C648">
        <v>3065.34</v>
      </c>
      <c r="D648">
        <v>2937.37</v>
      </c>
      <c r="E648">
        <v>2013.03</v>
      </c>
      <c r="F648">
        <v>0</v>
      </c>
      <c r="G648">
        <v>0.14715900000000001</v>
      </c>
      <c r="H648">
        <v>1</v>
      </c>
      <c r="I648">
        <v>0</v>
      </c>
    </row>
    <row r="649" spans="1:9" x14ac:dyDescent="0.25">
      <c r="A649" t="s">
        <v>39</v>
      </c>
      <c r="B649">
        <v>3089.29</v>
      </c>
      <c r="C649">
        <v>3084.37</v>
      </c>
      <c r="D649">
        <v>2938.26</v>
      </c>
      <c r="E649">
        <v>2012.81</v>
      </c>
      <c r="F649">
        <v>0</v>
      </c>
      <c r="G649">
        <v>0.147144</v>
      </c>
      <c r="H649">
        <v>1</v>
      </c>
      <c r="I649">
        <v>0</v>
      </c>
    </row>
    <row r="650" spans="1:9" x14ac:dyDescent="0.25">
      <c r="A650" t="s">
        <v>39</v>
      </c>
      <c r="B650">
        <v>3061.56</v>
      </c>
      <c r="C650">
        <v>3058.87</v>
      </c>
      <c r="D650">
        <v>2936.37</v>
      </c>
      <c r="E650">
        <v>2012.19</v>
      </c>
      <c r="F650">
        <v>0</v>
      </c>
      <c r="G650">
        <v>0.15207899999999999</v>
      </c>
      <c r="H650">
        <v>1</v>
      </c>
      <c r="I650">
        <v>0</v>
      </c>
    </row>
    <row r="651" spans="1:9" x14ac:dyDescent="0.25">
      <c r="A651" t="s">
        <v>39</v>
      </c>
      <c r="B651">
        <v>3858.7</v>
      </c>
      <c r="C651">
        <v>3071.32</v>
      </c>
      <c r="D651">
        <v>2938.21</v>
      </c>
      <c r="E651">
        <v>2012.85</v>
      </c>
      <c r="F651">
        <v>0</v>
      </c>
      <c r="G651">
        <v>0.15254899999999999</v>
      </c>
      <c r="H651">
        <v>1</v>
      </c>
      <c r="I651">
        <v>0</v>
      </c>
    </row>
    <row r="652" spans="1:9" x14ac:dyDescent="0.25">
      <c r="A652" t="s">
        <v>39</v>
      </c>
      <c r="B652">
        <v>3081.23</v>
      </c>
      <c r="C652">
        <v>3076.78</v>
      </c>
      <c r="D652">
        <v>2936.93</v>
      </c>
      <c r="E652">
        <v>2011.87</v>
      </c>
      <c r="F652">
        <v>0</v>
      </c>
      <c r="G652">
        <v>0.15694900000000001</v>
      </c>
      <c r="H652">
        <v>1</v>
      </c>
      <c r="I652">
        <v>0</v>
      </c>
    </row>
    <row r="653" spans="1:9" x14ac:dyDescent="0.25">
      <c r="A653" t="s">
        <v>39</v>
      </c>
      <c r="B653">
        <v>3078</v>
      </c>
      <c r="C653">
        <v>3075.27</v>
      </c>
      <c r="D653">
        <v>2937.03</v>
      </c>
      <c r="E653">
        <v>2012.58</v>
      </c>
      <c r="F653">
        <v>0</v>
      </c>
      <c r="G653">
        <v>0.178455</v>
      </c>
      <c r="H653">
        <v>1</v>
      </c>
      <c r="I653">
        <v>0</v>
      </c>
    </row>
    <row r="654" spans="1:9" x14ac:dyDescent="0.25">
      <c r="A654" t="s">
        <v>39</v>
      </c>
      <c r="B654">
        <v>3882.66</v>
      </c>
      <c r="C654">
        <v>3065.6</v>
      </c>
      <c r="D654">
        <v>2938.22</v>
      </c>
      <c r="E654">
        <v>2012.58</v>
      </c>
      <c r="F654">
        <v>0</v>
      </c>
      <c r="G654">
        <v>0.15695000000000001</v>
      </c>
      <c r="H654">
        <v>1</v>
      </c>
      <c r="I654">
        <v>0</v>
      </c>
    </row>
    <row r="655" spans="1:9" x14ac:dyDescent="0.25">
      <c r="A655" t="s">
        <v>39</v>
      </c>
      <c r="B655">
        <v>3083.76</v>
      </c>
      <c r="C655">
        <v>3078.18</v>
      </c>
      <c r="D655">
        <v>2936.77</v>
      </c>
      <c r="E655">
        <v>2012.23</v>
      </c>
      <c r="F655">
        <v>0</v>
      </c>
      <c r="G655">
        <v>0.152388</v>
      </c>
      <c r="H655">
        <v>1</v>
      </c>
      <c r="I655">
        <v>0</v>
      </c>
    </row>
    <row r="656" spans="1:9" x14ac:dyDescent="0.25">
      <c r="A656" t="s">
        <v>39</v>
      </c>
      <c r="B656">
        <v>3073.58</v>
      </c>
      <c r="C656">
        <v>3070.86</v>
      </c>
      <c r="D656">
        <v>2937.07</v>
      </c>
      <c r="E656">
        <v>2012.8</v>
      </c>
      <c r="F656">
        <v>0</v>
      </c>
      <c r="G656">
        <v>0.15207999999999999</v>
      </c>
      <c r="H656">
        <v>1</v>
      </c>
      <c r="I656">
        <v>0</v>
      </c>
    </row>
    <row r="657" spans="1:25" x14ac:dyDescent="0.25">
      <c r="A657" t="s">
        <v>39</v>
      </c>
      <c r="B657">
        <v>3790.02</v>
      </c>
      <c r="C657">
        <v>3063.49</v>
      </c>
      <c r="D657">
        <v>2934.92</v>
      </c>
      <c r="E657">
        <v>2012.65</v>
      </c>
      <c r="F657">
        <v>0</v>
      </c>
      <c r="G657">
        <v>0.15223100000000001</v>
      </c>
      <c r="H657">
        <v>1</v>
      </c>
      <c r="I657">
        <v>0</v>
      </c>
    </row>
    <row r="658" spans="1:25" x14ac:dyDescent="0.25">
      <c r="A658" t="s">
        <v>39</v>
      </c>
      <c r="B658">
        <v>3083.39</v>
      </c>
      <c r="C658">
        <v>3078.97</v>
      </c>
      <c r="D658">
        <v>2937.21</v>
      </c>
      <c r="E658">
        <v>2013.16</v>
      </c>
      <c r="F658">
        <v>0</v>
      </c>
      <c r="G658">
        <v>0.157162</v>
      </c>
      <c r="H658">
        <v>1</v>
      </c>
      <c r="I658">
        <v>0</v>
      </c>
    </row>
    <row r="659" spans="1:25" x14ac:dyDescent="0.25">
      <c r="A659" t="s">
        <v>39</v>
      </c>
      <c r="B659">
        <v>3072.5</v>
      </c>
      <c r="C659">
        <v>3069.77</v>
      </c>
      <c r="D659">
        <v>2935.45</v>
      </c>
      <c r="E659">
        <v>2012.16</v>
      </c>
      <c r="F659">
        <v>0</v>
      </c>
      <c r="G659">
        <v>0.152388</v>
      </c>
      <c r="H659">
        <v>1</v>
      </c>
      <c r="I659">
        <v>0</v>
      </c>
    </row>
    <row r="660" spans="1:25" x14ac:dyDescent="0.25">
      <c r="A660" t="s">
        <v>39</v>
      </c>
      <c r="B660">
        <v>3860.25</v>
      </c>
      <c r="C660">
        <v>3064</v>
      </c>
      <c r="D660">
        <v>2934.3</v>
      </c>
      <c r="E660">
        <v>2012.19</v>
      </c>
      <c r="F660">
        <v>0</v>
      </c>
      <c r="G660">
        <v>0.15207999999999999</v>
      </c>
      <c r="H660">
        <v>1</v>
      </c>
      <c r="I660">
        <v>0</v>
      </c>
    </row>
    <row r="661" spans="1:25" x14ac:dyDescent="0.25">
      <c r="A661" t="s">
        <v>39</v>
      </c>
      <c r="B661">
        <v>3082</v>
      </c>
      <c r="C661">
        <v>3076.09</v>
      </c>
      <c r="D661">
        <v>2936.24</v>
      </c>
      <c r="E661">
        <v>2012.53</v>
      </c>
      <c r="F661">
        <v>0</v>
      </c>
      <c r="G661">
        <v>0.15271499999999999</v>
      </c>
      <c r="H661">
        <v>1</v>
      </c>
      <c r="I661">
        <v>0</v>
      </c>
    </row>
    <row r="662" spans="1:25" x14ac:dyDescent="0.25">
      <c r="A662" t="s">
        <v>39</v>
      </c>
      <c r="B662">
        <v>3073.16</v>
      </c>
      <c r="C662">
        <v>3070.47</v>
      </c>
      <c r="D662">
        <v>2936.56</v>
      </c>
      <c r="E662">
        <v>2012.24</v>
      </c>
      <c r="F662">
        <v>0</v>
      </c>
      <c r="G662">
        <v>0.15970999999999999</v>
      </c>
      <c r="H662">
        <v>1</v>
      </c>
      <c r="I662">
        <v>0</v>
      </c>
    </row>
    <row r="663" spans="1:25" x14ac:dyDescent="0.25">
      <c r="A663" t="s">
        <v>39</v>
      </c>
      <c r="B663">
        <v>3851.52</v>
      </c>
      <c r="C663">
        <v>3065.43</v>
      </c>
      <c r="D663">
        <v>2937</v>
      </c>
      <c r="E663">
        <v>2012.96</v>
      </c>
      <c r="F663">
        <v>0</v>
      </c>
      <c r="G663">
        <v>0.15207899999999999</v>
      </c>
      <c r="H663">
        <v>1</v>
      </c>
      <c r="I663">
        <v>0</v>
      </c>
    </row>
    <row r="664" spans="1:25" x14ac:dyDescent="0.25">
      <c r="A664" t="s">
        <v>39</v>
      </c>
      <c r="B664">
        <v>3070.87</v>
      </c>
      <c r="C664">
        <v>3066.5</v>
      </c>
      <c r="D664">
        <v>2935.97</v>
      </c>
      <c r="E664">
        <v>2012.27</v>
      </c>
      <c r="F664">
        <v>0</v>
      </c>
      <c r="G664">
        <v>0.15970899999999999</v>
      </c>
      <c r="H664">
        <v>1</v>
      </c>
      <c r="I664">
        <v>0</v>
      </c>
    </row>
    <row r="665" spans="1:25" x14ac:dyDescent="0.25">
      <c r="A665" t="s">
        <v>39</v>
      </c>
      <c r="B665">
        <v>3083.37</v>
      </c>
      <c r="C665">
        <v>3080.63</v>
      </c>
      <c r="D665">
        <v>2938.45</v>
      </c>
      <c r="E665">
        <v>2012.99</v>
      </c>
      <c r="F665">
        <v>0</v>
      </c>
      <c r="G665">
        <v>0.15920300000000001</v>
      </c>
      <c r="H665">
        <v>1</v>
      </c>
      <c r="I665">
        <v>0</v>
      </c>
    </row>
    <row r="666" spans="1:25" x14ac:dyDescent="0.25">
      <c r="A666" t="s">
        <v>39</v>
      </c>
      <c r="B666">
        <v>3840.35</v>
      </c>
      <c r="C666">
        <v>3060.91</v>
      </c>
      <c r="D666">
        <v>2937.09</v>
      </c>
      <c r="E666">
        <v>2012.98</v>
      </c>
      <c r="F666">
        <v>0</v>
      </c>
      <c r="G666">
        <v>0.15920100000000001</v>
      </c>
      <c r="H666">
        <v>1</v>
      </c>
      <c r="I666">
        <v>0</v>
      </c>
    </row>
    <row r="667" spans="1:25" x14ac:dyDescent="0.25">
      <c r="A667" t="s">
        <v>39</v>
      </c>
      <c r="B667">
        <v>3080.27</v>
      </c>
      <c r="C667">
        <v>3075.33</v>
      </c>
      <c r="D667">
        <v>2937.39</v>
      </c>
      <c r="E667">
        <v>2012.95</v>
      </c>
      <c r="F667">
        <v>0</v>
      </c>
      <c r="G667">
        <v>0.15920200000000001</v>
      </c>
      <c r="H667">
        <v>1</v>
      </c>
      <c r="I667">
        <v>0</v>
      </c>
    </row>
    <row r="668" spans="1:25" x14ac:dyDescent="0.25">
      <c r="A668" t="s">
        <v>39</v>
      </c>
      <c r="B668">
        <v>3067.78</v>
      </c>
      <c r="C668">
        <v>3065.11</v>
      </c>
      <c r="D668">
        <v>2936.61</v>
      </c>
      <c r="E668">
        <v>2012.36</v>
      </c>
      <c r="F668">
        <v>0</v>
      </c>
      <c r="G668">
        <v>0.15920200000000001</v>
      </c>
      <c r="H668">
        <v>1</v>
      </c>
      <c r="I668">
        <v>0</v>
      </c>
    </row>
    <row r="669" spans="1:25" x14ac:dyDescent="0.25">
      <c r="A669" t="s">
        <v>39</v>
      </c>
      <c r="B669">
        <v>3865.39</v>
      </c>
      <c r="C669">
        <v>3073.08</v>
      </c>
      <c r="D669">
        <v>2936.3</v>
      </c>
      <c r="E669">
        <v>2011.62</v>
      </c>
      <c r="F669">
        <v>0</v>
      </c>
      <c r="G669">
        <v>0.14933299999999999</v>
      </c>
      <c r="H669">
        <v>1</v>
      </c>
      <c r="I669">
        <v>0</v>
      </c>
    </row>
    <row r="670" spans="1:25" x14ac:dyDescent="0.25">
      <c r="A670" t="s">
        <v>39</v>
      </c>
      <c r="B670">
        <v>3076.81</v>
      </c>
      <c r="C670">
        <v>3072.33</v>
      </c>
      <c r="D670">
        <v>2936.36</v>
      </c>
      <c r="E670">
        <v>2012.26</v>
      </c>
      <c r="F670">
        <v>0</v>
      </c>
      <c r="G670">
        <v>0.14954200000000001</v>
      </c>
      <c r="H670">
        <v>1</v>
      </c>
      <c r="I670">
        <v>0</v>
      </c>
    </row>
    <row r="671" spans="1:25" x14ac:dyDescent="0.25">
      <c r="A671" t="s">
        <v>39</v>
      </c>
      <c r="B671">
        <v>3071.76</v>
      </c>
      <c r="C671">
        <v>3069.09</v>
      </c>
      <c r="D671">
        <v>2938.66</v>
      </c>
      <c r="E671">
        <v>2012.92</v>
      </c>
      <c r="F671">
        <v>0</v>
      </c>
      <c r="G671">
        <v>0.15694900000000001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3817.21</v>
      </c>
      <c r="C672">
        <v>3072.27</v>
      </c>
      <c r="D672">
        <v>2936.1</v>
      </c>
      <c r="E672">
        <v>2011.99</v>
      </c>
      <c r="F672">
        <v>0</v>
      </c>
      <c r="G672">
        <v>0.14775099999999999</v>
      </c>
      <c r="H672">
        <v>1</v>
      </c>
      <c r="I672">
        <v>0</v>
      </c>
      <c r="R672">
        <f>AVERAGE(B623:B672)</f>
        <v>3338.0687999999996</v>
      </c>
      <c r="S672">
        <f>AVERAGE(C623:C672)</f>
        <v>3073.5007999999989</v>
      </c>
      <c r="U672">
        <f>_xlfn.VAR.P(B623:B672)</f>
        <v>130436.53375456085</v>
      </c>
      <c r="V672">
        <f>_xlfn.VAR.P(C623:C672)</f>
        <v>89.183735360000341</v>
      </c>
      <c r="X672">
        <f>1.96*SQRT(U672)/50</f>
        <v>14.157471357153026</v>
      </c>
      <c r="Y672">
        <f>1.96*SQRT(V672)/50</f>
        <v>0.37019359138644053</v>
      </c>
    </row>
    <row r="673" spans="1:9" x14ac:dyDescent="0.25">
      <c r="A673" t="s">
        <v>38</v>
      </c>
      <c r="B673">
        <v>166907.28676300001</v>
      </c>
      <c r="C673" t="s">
        <v>36</v>
      </c>
    </row>
    <row r="674" spans="1:9" x14ac:dyDescent="0.25">
      <c r="A674" t="s">
        <v>40</v>
      </c>
      <c r="B674">
        <v>2918.88</v>
      </c>
      <c r="C674">
        <v>2914.68</v>
      </c>
      <c r="D674">
        <v>2783.58</v>
      </c>
      <c r="E674">
        <v>1857.14</v>
      </c>
      <c r="F674">
        <v>0</v>
      </c>
      <c r="G674">
        <v>0.147144</v>
      </c>
      <c r="H674">
        <v>1</v>
      </c>
      <c r="I674">
        <v>0</v>
      </c>
    </row>
    <row r="675" spans="1:9" x14ac:dyDescent="0.25">
      <c r="A675" t="s">
        <v>40</v>
      </c>
      <c r="B675">
        <v>2919.22</v>
      </c>
      <c r="C675">
        <v>2917.1</v>
      </c>
      <c r="D675">
        <v>2780.77</v>
      </c>
      <c r="E675">
        <v>1856.24</v>
      </c>
      <c r="F675">
        <v>0</v>
      </c>
      <c r="G675">
        <v>0.14713100000000001</v>
      </c>
      <c r="H675">
        <v>1</v>
      </c>
      <c r="I675">
        <v>0</v>
      </c>
    </row>
    <row r="676" spans="1:9" x14ac:dyDescent="0.25">
      <c r="A676" t="s">
        <v>40</v>
      </c>
      <c r="B676">
        <v>2917.03</v>
      </c>
      <c r="C676">
        <v>2915.28</v>
      </c>
      <c r="D676">
        <v>2779.77</v>
      </c>
      <c r="E676">
        <v>1856.27</v>
      </c>
      <c r="F676">
        <v>0</v>
      </c>
      <c r="G676">
        <v>0.14713100000000001</v>
      </c>
      <c r="H676">
        <v>1</v>
      </c>
      <c r="I676">
        <v>0</v>
      </c>
    </row>
    <row r="677" spans="1:9" x14ac:dyDescent="0.25">
      <c r="A677" t="s">
        <v>40</v>
      </c>
      <c r="B677">
        <v>2929.51</v>
      </c>
      <c r="C677">
        <v>2927.61</v>
      </c>
      <c r="D677">
        <v>2782.16</v>
      </c>
      <c r="E677">
        <v>1857.31</v>
      </c>
      <c r="F677">
        <v>0</v>
      </c>
      <c r="G677">
        <v>0.14738699999999999</v>
      </c>
      <c r="H677">
        <v>1</v>
      </c>
      <c r="I677">
        <v>0</v>
      </c>
    </row>
    <row r="678" spans="1:9" x14ac:dyDescent="0.25">
      <c r="A678" t="s">
        <v>40</v>
      </c>
      <c r="B678">
        <v>2912.12</v>
      </c>
      <c r="C678">
        <v>2910</v>
      </c>
      <c r="D678">
        <v>2781.14</v>
      </c>
      <c r="E678">
        <v>1856.82</v>
      </c>
      <c r="F678">
        <v>0</v>
      </c>
      <c r="G678">
        <v>0.158197</v>
      </c>
      <c r="H678">
        <v>1</v>
      </c>
      <c r="I678">
        <v>0</v>
      </c>
    </row>
    <row r="679" spans="1:9" x14ac:dyDescent="0.25">
      <c r="A679" t="s">
        <v>40</v>
      </c>
      <c r="B679">
        <v>2928.34</v>
      </c>
      <c r="C679">
        <v>2926.59</v>
      </c>
      <c r="D679">
        <v>2783.7</v>
      </c>
      <c r="E679">
        <v>1856.89</v>
      </c>
      <c r="F679">
        <v>0</v>
      </c>
      <c r="G679">
        <v>0.147202</v>
      </c>
      <c r="H679">
        <v>1</v>
      </c>
      <c r="I679">
        <v>0</v>
      </c>
    </row>
    <row r="680" spans="1:9" x14ac:dyDescent="0.25">
      <c r="A680" t="s">
        <v>40</v>
      </c>
      <c r="B680">
        <v>2908.67</v>
      </c>
      <c r="C680">
        <v>2906.87</v>
      </c>
      <c r="D680">
        <v>2782.35</v>
      </c>
      <c r="E680">
        <v>1856.88</v>
      </c>
      <c r="F680">
        <v>0</v>
      </c>
      <c r="G680">
        <v>0.14713100000000001</v>
      </c>
      <c r="H680">
        <v>1</v>
      </c>
      <c r="I680">
        <v>0</v>
      </c>
    </row>
    <row r="681" spans="1:9" x14ac:dyDescent="0.25">
      <c r="A681" t="s">
        <v>40</v>
      </c>
      <c r="B681">
        <v>2912.97</v>
      </c>
      <c r="C681">
        <v>2911.08</v>
      </c>
      <c r="D681">
        <v>2780.94</v>
      </c>
      <c r="E681">
        <v>1857.01</v>
      </c>
      <c r="F681">
        <v>0</v>
      </c>
      <c r="G681">
        <v>0.14713100000000001</v>
      </c>
      <c r="H681">
        <v>1</v>
      </c>
      <c r="I681">
        <v>0</v>
      </c>
    </row>
    <row r="682" spans="1:9" x14ac:dyDescent="0.25">
      <c r="A682" t="s">
        <v>40</v>
      </c>
      <c r="B682">
        <v>2920.91</v>
      </c>
      <c r="C682">
        <v>2918.89</v>
      </c>
      <c r="D682">
        <v>2782.8</v>
      </c>
      <c r="E682">
        <v>1856.43</v>
      </c>
      <c r="F682">
        <v>0</v>
      </c>
      <c r="G682">
        <v>0.15220400000000001</v>
      </c>
      <c r="H682">
        <v>1</v>
      </c>
      <c r="I682">
        <v>0</v>
      </c>
    </row>
    <row r="683" spans="1:9" x14ac:dyDescent="0.25">
      <c r="A683" t="s">
        <v>40</v>
      </c>
      <c r="B683">
        <v>3737.77</v>
      </c>
      <c r="C683">
        <v>2917.46</v>
      </c>
      <c r="D683">
        <v>2781.14</v>
      </c>
      <c r="E683">
        <v>1856.28</v>
      </c>
      <c r="F683">
        <v>0</v>
      </c>
      <c r="G683">
        <v>0.15254899999999999</v>
      </c>
      <c r="H683">
        <v>1</v>
      </c>
      <c r="I683">
        <v>0</v>
      </c>
    </row>
    <row r="684" spans="1:9" x14ac:dyDescent="0.25">
      <c r="A684" t="s">
        <v>40</v>
      </c>
      <c r="B684">
        <v>2920.63</v>
      </c>
      <c r="C684">
        <v>2917.64</v>
      </c>
      <c r="D684">
        <v>2780.59</v>
      </c>
      <c r="E684">
        <v>1855.9</v>
      </c>
      <c r="F684">
        <v>0</v>
      </c>
      <c r="G684">
        <v>0.147144</v>
      </c>
      <c r="H684">
        <v>1</v>
      </c>
      <c r="I684">
        <v>0</v>
      </c>
    </row>
    <row r="685" spans="1:9" x14ac:dyDescent="0.25">
      <c r="A685" t="s">
        <v>40</v>
      </c>
      <c r="B685">
        <v>2910.47</v>
      </c>
      <c r="C685">
        <v>2908.39</v>
      </c>
      <c r="D685">
        <v>2780.74</v>
      </c>
      <c r="E685">
        <v>1856.39</v>
      </c>
      <c r="F685">
        <v>0</v>
      </c>
      <c r="G685">
        <v>0.14965300000000001</v>
      </c>
      <c r="H685">
        <v>1</v>
      </c>
      <c r="I685">
        <v>0</v>
      </c>
    </row>
    <row r="686" spans="1:9" x14ac:dyDescent="0.25">
      <c r="A686" t="s">
        <v>40</v>
      </c>
      <c r="B686">
        <v>2925.34</v>
      </c>
      <c r="C686">
        <v>2923.6</v>
      </c>
      <c r="D686">
        <v>2781.24</v>
      </c>
      <c r="E686">
        <v>1856.56</v>
      </c>
      <c r="F686">
        <v>0</v>
      </c>
      <c r="G686">
        <v>0.147144</v>
      </c>
      <c r="H686">
        <v>1</v>
      </c>
      <c r="I686">
        <v>0</v>
      </c>
    </row>
    <row r="687" spans="1:9" x14ac:dyDescent="0.25">
      <c r="A687" t="s">
        <v>40</v>
      </c>
      <c r="B687">
        <v>2908.79</v>
      </c>
      <c r="C687">
        <v>2906.99</v>
      </c>
      <c r="D687">
        <v>2782.05</v>
      </c>
      <c r="E687">
        <v>1857.2</v>
      </c>
      <c r="F687">
        <v>0</v>
      </c>
      <c r="G687">
        <v>0.14713100000000001</v>
      </c>
      <c r="H687">
        <v>1</v>
      </c>
      <c r="I687">
        <v>0</v>
      </c>
    </row>
    <row r="688" spans="1:9" x14ac:dyDescent="0.25">
      <c r="A688" t="s">
        <v>40</v>
      </c>
      <c r="B688">
        <v>2915.71</v>
      </c>
      <c r="C688">
        <v>2913.87</v>
      </c>
      <c r="D688">
        <v>2779.6</v>
      </c>
      <c r="E688">
        <v>1856.24</v>
      </c>
      <c r="F688">
        <v>0</v>
      </c>
      <c r="G688">
        <v>0.14713100000000001</v>
      </c>
      <c r="H688">
        <v>1</v>
      </c>
      <c r="I688">
        <v>0</v>
      </c>
    </row>
    <row r="689" spans="1:9" x14ac:dyDescent="0.25">
      <c r="A689" t="s">
        <v>40</v>
      </c>
      <c r="B689">
        <v>2911.47</v>
      </c>
      <c r="C689">
        <v>2909.44</v>
      </c>
      <c r="D689">
        <v>2779.67</v>
      </c>
      <c r="E689">
        <v>1855.76</v>
      </c>
      <c r="F689">
        <v>0</v>
      </c>
      <c r="G689">
        <v>0.14713100000000001</v>
      </c>
      <c r="H689">
        <v>1</v>
      </c>
      <c r="I689">
        <v>0</v>
      </c>
    </row>
    <row r="690" spans="1:9" x14ac:dyDescent="0.25">
      <c r="A690" t="s">
        <v>40</v>
      </c>
      <c r="B690">
        <v>2921.4</v>
      </c>
      <c r="C690">
        <v>2919.64</v>
      </c>
      <c r="D690">
        <v>2781.83</v>
      </c>
      <c r="E690">
        <v>1857.35</v>
      </c>
      <c r="F690">
        <v>0</v>
      </c>
      <c r="G690">
        <v>0.14713100000000001</v>
      </c>
      <c r="H690">
        <v>1</v>
      </c>
      <c r="I690">
        <v>0</v>
      </c>
    </row>
    <row r="691" spans="1:9" x14ac:dyDescent="0.25">
      <c r="A691" t="s">
        <v>40</v>
      </c>
      <c r="B691">
        <v>2912.32</v>
      </c>
      <c r="C691">
        <v>2910.44</v>
      </c>
      <c r="D691">
        <v>2781.28</v>
      </c>
      <c r="E691">
        <v>1856.81</v>
      </c>
      <c r="F691">
        <v>0</v>
      </c>
      <c r="G691">
        <v>0.14713100000000001</v>
      </c>
      <c r="H691">
        <v>1</v>
      </c>
      <c r="I691">
        <v>0</v>
      </c>
    </row>
    <row r="692" spans="1:9" x14ac:dyDescent="0.25">
      <c r="A692" t="s">
        <v>40</v>
      </c>
      <c r="B692">
        <v>2918.36</v>
      </c>
      <c r="C692">
        <v>2916.3</v>
      </c>
      <c r="D692">
        <v>2780.03</v>
      </c>
      <c r="E692">
        <v>1856.78</v>
      </c>
      <c r="F692">
        <v>0</v>
      </c>
      <c r="G692">
        <v>0.147144</v>
      </c>
      <c r="H692">
        <v>1</v>
      </c>
      <c r="I692">
        <v>0</v>
      </c>
    </row>
    <row r="693" spans="1:9" x14ac:dyDescent="0.25">
      <c r="A693" t="s">
        <v>40</v>
      </c>
      <c r="B693">
        <v>3769.43</v>
      </c>
      <c r="C693">
        <v>2917.06</v>
      </c>
      <c r="D693">
        <v>2781.33</v>
      </c>
      <c r="E693">
        <v>1856.61</v>
      </c>
      <c r="F693">
        <v>0</v>
      </c>
      <c r="G693">
        <v>0.14718100000000001</v>
      </c>
      <c r="H693">
        <v>1</v>
      </c>
      <c r="I693">
        <v>0</v>
      </c>
    </row>
    <row r="694" spans="1:9" x14ac:dyDescent="0.25">
      <c r="A694" t="s">
        <v>40</v>
      </c>
      <c r="B694">
        <v>2920.63</v>
      </c>
      <c r="C694">
        <v>2916.2</v>
      </c>
      <c r="D694">
        <v>2781.89</v>
      </c>
      <c r="E694">
        <v>1857.53</v>
      </c>
      <c r="F694">
        <v>0</v>
      </c>
      <c r="G694">
        <v>0.147144</v>
      </c>
      <c r="H694">
        <v>1</v>
      </c>
      <c r="I694">
        <v>0</v>
      </c>
    </row>
    <row r="695" spans="1:9" x14ac:dyDescent="0.25">
      <c r="A695" t="s">
        <v>40</v>
      </c>
      <c r="B695">
        <v>2912.97</v>
      </c>
      <c r="C695">
        <v>2910.56</v>
      </c>
      <c r="D695">
        <v>2779.05</v>
      </c>
      <c r="E695">
        <v>1857.01</v>
      </c>
      <c r="F695">
        <v>0</v>
      </c>
      <c r="G695">
        <v>0.14713100000000001</v>
      </c>
      <c r="H695">
        <v>1</v>
      </c>
      <c r="I695">
        <v>0</v>
      </c>
    </row>
    <row r="696" spans="1:9" x14ac:dyDescent="0.25">
      <c r="A696" t="s">
        <v>40</v>
      </c>
      <c r="B696">
        <v>2929.3</v>
      </c>
      <c r="C696">
        <v>2926.5</v>
      </c>
      <c r="D696">
        <v>2779.59</v>
      </c>
      <c r="E696">
        <v>1856.22</v>
      </c>
      <c r="F696">
        <v>0</v>
      </c>
      <c r="G696">
        <v>0.147144</v>
      </c>
      <c r="H696">
        <v>1</v>
      </c>
      <c r="I696">
        <v>0</v>
      </c>
    </row>
    <row r="697" spans="1:9" x14ac:dyDescent="0.25">
      <c r="A697" t="s">
        <v>40</v>
      </c>
      <c r="B697">
        <v>2909.61</v>
      </c>
      <c r="C697">
        <v>2907.82</v>
      </c>
      <c r="D697">
        <v>2781.05</v>
      </c>
      <c r="E697">
        <v>1857.61</v>
      </c>
      <c r="F697">
        <v>0</v>
      </c>
      <c r="G697">
        <v>0.14713100000000001</v>
      </c>
      <c r="H697">
        <v>1</v>
      </c>
      <c r="I697">
        <v>0</v>
      </c>
    </row>
    <row r="698" spans="1:9" x14ac:dyDescent="0.25">
      <c r="A698" t="s">
        <v>40</v>
      </c>
      <c r="B698">
        <v>2921.11</v>
      </c>
      <c r="C698">
        <v>2919.22</v>
      </c>
      <c r="D698">
        <v>2781.68</v>
      </c>
      <c r="E698">
        <v>1856.79</v>
      </c>
      <c r="F698">
        <v>0</v>
      </c>
      <c r="G698">
        <v>0.14735200000000001</v>
      </c>
      <c r="H698">
        <v>1</v>
      </c>
      <c r="I698">
        <v>0</v>
      </c>
    </row>
    <row r="699" spans="1:9" x14ac:dyDescent="0.25">
      <c r="A699" t="s">
        <v>40</v>
      </c>
      <c r="B699">
        <v>2921.4</v>
      </c>
      <c r="C699">
        <v>2919.33</v>
      </c>
      <c r="D699">
        <v>2782.77</v>
      </c>
      <c r="E699">
        <v>1856.64</v>
      </c>
      <c r="F699">
        <v>0</v>
      </c>
      <c r="G699">
        <v>0.147226</v>
      </c>
      <c r="H699">
        <v>1</v>
      </c>
      <c r="I699">
        <v>0</v>
      </c>
    </row>
    <row r="700" spans="1:9" x14ac:dyDescent="0.25">
      <c r="A700" t="s">
        <v>40</v>
      </c>
      <c r="B700">
        <v>2919.13</v>
      </c>
      <c r="C700">
        <v>2917.4</v>
      </c>
      <c r="D700">
        <v>2781.15</v>
      </c>
      <c r="E700">
        <v>1857.22</v>
      </c>
      <c r="F700">
        <v>0</v>
      </c>
      <c r="G700">
        <v>0.147144</v>
      </c>
      <c r="H700">
        <v>1</v>
      </c>
      <c r="I700">
        <v>0</v>
      </c>
    </row>
    <row r="701" spans="1:9" x14ac:dyDescent="0.25">
      <c r="A701" t="s">
        <v>40</v>
      </c>
      <c r="B701">
        <v>2919.51</v>
      </c>
      <c r="C701">
        <v>2917.66</v>
      </c>
      <c r="D701">
        <v>2781.41</v>
      </c>
      <c r="E701">
        <v>1856.32</v>
      </c>
      <c r="F701">
        <v>0</v>
      </c>
      <c r="G701">
        <v>0.178454</v>
      </c>
      <c r="H701">
        <v>1</v>
      </c>
      <c r="I701">
        <v>0</v>
      </c>
    </row>
    <row r="702" spans="1:9" x14ac:dyDescent="0.25">
      <c r="A702" t="s">
        <v>40</v>
      </c>
      <c r="B702">
        <v>2917.23</v>
      </c>
      <c r="C702">
        <v>2915.17</v>
      </c>
      <c r="D702">
        <v>2780.8</v>
      </c>
      <c r="E702">
        <v>1856.5</v>
      </c>
      <c r="F702">
        <v>0</v>
      </c>
      <c r="G702">
        <v>0.14713100000000001</v>
      </c>
      <c r="H702">
        <v>1</v>
      </c>
      <c r="I702">
        <v>0</v>
      </c>
    </row>
    <row r="703" spans="1:9" x14ac:dyDescent="0.25">
      <c r="A703" t="s">
        <v>40</v>
      </c>
      <c r="B703">
        <v>3704.94</v>
      </c>
      <c r="C703">
        <v>2925.27</v>
      </c>
      <c r="D703">
        <v>2779.82</v>
      </c>
      <c r="E703">
        <v>1856.41</v>
      </c>
      <c r="F703">
        <v>0</v>
      </c>
      <c r="G703">
        <v>0.14718100000000001</v>
      </c>
      <c r="H703">
        <v>1</v>
      </c>
      <c r="I703">
        <v>0</v>
      </c>
    </row>
    <row r="704" spans="1:9" x14ac:dyDescent="0.25">
      <c r="A704" t="s">
        <v>40</v>
      </c>
      <c r="B704">
        <v>2917.42</v>
      </c>
      <c r="C704">
        <v>2914.45</v>
      </c>
      <c r="D704">
        <v>2779.92</v>
      </c>
      <c r="E704">
        <v>1856.3</v>
      </c>
      <c r="F704">
        <v>0</v>
      </c>
      <c r="G704">
        <v>0.147144</v>
      </c>
      <c r="H704">
        <v>1</v>
      </c>
      <c r="I704">
        <v>0</v>
      </c>
    </row>
    <row r="705" spans="1:9" x14ac:dyDescent="0.25">
      <c r="A705" t="s">
        <v>40</v>
      </c>
      <c r="B705">
        <v>2911.6</v>
      </c>
      <c r="C705">
        <v>2909.52</v>
      </c>
      <c r="D705">
        <v>2780.96</v>
      </c>
      <c r="E705">
        <v>1856.55</v>
      </c>
      <c r="F705">
        <v>0</v>
      </c>
      <c r="G705">
        <v>0.14727899999999999</v>
      </c>
      <c r="H705">
        <v>1</v>
      </c>
      <c r="I705">
        <v>0</v>
      </c>
    </row>
    <row r="706" spans="1:9" x14ac:dyDescent="0.25">
      <c r="A706" t="s">
        <v>40</v>
      </c>
      <c r="B706">
        <v>2915.75</v>
      </c>
      <c r="C706">
        <v>2914.03</v>
      </c>
      <c r="D706">
        <v>2781.98</v>
      </c>
      <c r="E706">
        <v>1856.63</v>
      </c>
      <c r="F706">
        <v>0</v>
      </c>
      <c r="G706">
        <v>0.147202</v>
      </c>
      <c r="H706">
        <v>1</v>
      </c>
      <c r="I706">
        <v>0</v>
      </c>
    </row>
    <row r="707" spans="1:9" x14ac:dyDescent="0.25">
      <c r="A707" t="s">
        <v>40</v>
      </c>
      <c r="B707">
        <v>2925.03</v>
      </c>
      <c r="C707">
        <v>2923.3</v>
      </c>
      <c r="D707">
        <v>2779.13</v>
      </c>
      <c r="E707">
        <v>1857.13</v>
      </c>
      <c r="F707">
        <v>0</v>
      </c>
      <c r="G707">
        <v>0.14718100000000001</v>
      </c>
      <c r="H707">
        <v>1</v>
      </c>
      <c r="I707">
        <v>0</v>
      </c>
    </row>
    <row r="708" spans="1:9" x14ac:dyDescent="0.25">
      <c r="A708" t="s">
        <v>40</v>
      </c>
      <c r="B708">
        <v>2912.21</v>
      </c>
      <c r="C708">
        <v>2910.34</v>
      </c>
      <c r="D708">
        <v>2781.91</v>
      </c>
      <c r="E708">
        <v>1856.79</v>
      </c>
      <c r="F708">
        <v>0</v>
      </c>
      <c r="G708">
        <v>0.147144</v>
      </c>
      <c r="H708">
        <v>1</v>
      </c>
      <c r="I708">
        <v>0</v>
      </c>
    </row>
    <row r="709" spans="1:9" x14ac:dyDescent="0.25">
      <c r="A709" t="s">
        <v>40</v>
      </c>
      <c r="B709">
        <v>2919.07</v>
      </c>
      <c r="C709">
        <v>2917.03</v>
      </c>
      <c r="D709">
        <v>2781.66</v>
      </c>
      <c r="E709">
        <v>1856.86</v>
      </c>
      <c r="F709">
        <v>0</v>
      </c>
      <c r="G709">
        <v>0.14943600000000001</v>
      </c>
      <c r="H709">
        <v>1</v>
      </c>
      <c r="I709">
        <v>0</v>
      </c>
    </row>
    <row r="710" spans="1:9" x14ac:dyDescent="0.25">
      <c r="A710" t="s">
        <v>40</v>
      </c>
      <c r="B710">
        <v>2919.43</v>
      </c>
      <c r="C710">
        <v>2917.65</v>
      </c>
      <c r="D710">
        <v>2781.62</v>
      </c>
      <c r="E710">
        <v>1856.61</v>
      </c>
      <c r="F710">
        <v>0</v>
      </c>
      <c r="G710">
        <v>0.14713100000000001</v>
      </c>
      <c r="H710">
        <v>1</v>
      </c>
      <c r="I710">
        <v>0</v>
      </c>
    </row>
    <row r="711" spans="1:9" x14ac:dyDescent="0.25">
      <c r="A711" t="s">
        <v>40</v>
      </c>
      <c r="B711">
        <v>2915.2</v>
      </c>
      <c r="C711">
        <v>2913.32</v>
      </c>
      <c r="D711">
        <v>2782.8</v>
      </c>
      <c r="E711">
        <v>1857.11</v>
      </c>
      <c r="F711">
        <v>0</v>
      </c>
      <c r="G711">
        <v>0.14715900000000001</v>
      </c>
      <c r="H711">
        <v>1</v>
      </c>
      <c r="I711">
        <v>0</v>
      </c>
    </row>
    <row r="712" spans="1:9" x14ac:dyDescent="0.25">
      <c r="A712" t="s">
        <v>40</v>
      </c>
      <c r="B712">
        <v>2913.52</v>
      </c>
      <c r="C712">
        <v>2911.37</v>
      </c>
      <c r="D712">
        <v>2782.3</v>
      </c>
      <c r="E712">
        <v>1856.83</v>
      </c>
      <c r="F712">
        <v>0</v>
      </c>
      <c r="G712">
        <v>0.14713100000000001</v>
      </c>
      <c r="H712">
        <v>1</v>
      </c>
      <c r="I712">
        <v>0</v>
      </c>
    </row>
    <row r="713" spans="1:9" x14ac:dyDescent="0.25">
      <c r="A713" t="s">
        <v>40</v>
      </c>
      <c r="B713">
        <v>3770.31</v>
      </c>
      <c r="C713">
        <v>2923.09</v>
      </c>
      <c r="D713">
        <v>2778.98</v>
      </c>
      <c r="E713">
        <v>1856.42</v>
      </c>
      <c r="F713">
        <v>0</v>
      </c>
      <c r="G713">
        <v>0.147144</v>
      </c>
      <c r="H713">
        <v>1</v>
      </c>
      <c r="I713">
        <v>0</v>
      </c>
    </row>
    <row r="714" spans="1:9" x14ac:dyDescent="0.25">
      <c r="A714" t="s">
        <v>40</v>
      </c>
      <c r="B714">
        <v>2910.02</v>
      </c>
      <c r="C714">
        <v>2906.12</v>
      </c>
      <c r="D714">
        <v>2780.34</v>
      </c>
      <c r="E714">
        <v>1856.75</v>
      </c>
      <c r="F714">
        <v>0</v>
      </c>
      <c r="G714">
        <v>0.14713100000000001</v>
      </c>
      <c r="H714">
        <v>1</v>
      </c>
      <c r="I714">
        <v>0</v>
      </c>
    </row>
    <row r="715" spans="1:9" x14ac:dyDescent="0.25">
      <c r="A715" t="s">
        <v>40</v>
      </c>
      <c r="B715">
        <v>2919.44</v>
      </c>
      <c r="C715">
        <v>2917.65</v>
      </c>
      <c r="D715">
        <v>2789.03</v>
      </c>
      <c r="E715">
        <v>1862.58</v>
      </c>
      <c r="F715">
        <v>0</v>
      </c>
      <c r="G715">
        <v>0.15868199999999999</v>
      </c>
      <c r="H715">
        <v>1</v>
      </c>
      <c r="I715">
        <v>0</v>
      </c>
    </row>
    <row r="716" spans="1:9" x14ac:dyDescent="0.25">
      <c r="A716" t="s">
        <v>40</v>
      </c>
      <c r="B716">
        <v>2913.07</v>
      </c>
      <c r="C716">
        <v>2911</v>
      </c>
      <c r="D716">
        <v>2781.34</v>
      </c>
      <c r="E716">
        <v>1856.42</v>
      </c>
      <c r="F716">
        <v>0</v>
      </c>
      <c r="G716">
        <v>0.147144</v>
      </c>
      <c r="H716">
        <v>1</v>
      </c>
      <c r="I716">
        <v>0</v>
      </c>
    </row>
    <row r="717" spans="1:9" x14ac:dyDescent="0.25">
      <c r="A717" t="s">
        <v>40</v>
      </c>
      <c r="B717">
        <v>2926.62</v>
      </c>
      <c r="C717">
        <v>2924.87</v>
      </c>
      <c r="D717">
        <v>2781.77</v>
      </c>
      <c r="E717">
        <v>1857.26</v>
      </c>
      <c r="F717">
        <v>0</v>
      </c>
      <c r="G717">
        <v>0.14718100000000001</v>
      </c>
      <c r="H717">
        <v>1</v>
      </c>
      <c r="I717">
        <v>0</v>
      </c>
    </row>
    <row r="718" spans="1:9" x14ac:dyDescent="0.25">
      <c r="A718" t="s">
        <v>40</v>
      </c>
      <c r="B718">
        <v>2910.24</v>
      </c>
      <c r="C718">
        <v>2908.43</v>
      </c>
      <c r="D718">
        <v>2780.35</v>
      </c>
      <c r="E718">
        <v>1856.26</v>
      </c>
      <c r="F718">
        <v>0</v>
      </c>
      <c r="G718">
        <v>0.14713100000000001</v>
      </c>
      <c r="H718">
        <v>1</v>
      </c>
      <c r="I718">
        <v>0</v>
      </c>
    </row>
    <row r="719" spans="1:9" x14ac:dyDescent="0.25">
      <c r="A719" t="s">
        <v>40</v>
      </c>
      <c r="B719">
        <v>2919.56</v>
      </c>
      <c r="C719">
        <v>2917.49</v>
      </c>
      <c r="D719">
        <v>2781</v>
      </c>
      <c r="E719">
        <v>1856.27</v>
      </c>
      <c r="F719">
        <v>0</v>
      </c>
      <c r="G719">
        <v>0.14713100000000001</v>
      </c>
      <c r="H719">
        <v>1</v>
      </c>
      <c r="I719">
        <v>0</v>
      </c>
    </row>
    <row r="720" spans="1:9" x14ac:dyDescent="0.25">
      <c r="A720" t="s">
        <v>40</v>
      </c>
      <c r="B720">
        <v>2919.89</v>
      </c>
      <c r="C720">
        <v>2917.98</v>
      </c>
      <c r="D720">
        <v>2781.85</v>
      </c>
      <c r="E720">
        <v>1857.69</v>
      </c>
      <c r="F720">
        <v>0</v>
      </c>
      <c r="G720">
        <v>0.147144</v>
      </c>
      <c r="H720">
        <v>1</v>
      </c>
      <c r="I720">
        <v>0</v>
      </c>
    </row>
    <row r="721" spans="1:25" x14ac:dyDescent="0.25">
      <c r="A721" t="s">
        <v>40</v>
      </c>
      <c r="B721">
        <v>2914.59</v>
      </c>
      <c r="C721">
        <v>2912.44</v>
      </c>
      <c r="D721">
        <v>2781.33</v>
      </c>
      <c r="E721">
        <v>1856.35</v>
      </c>
      <c r="F721">
        <v>0</v>
      </c>
      <c r="G721">
        <v>0.150556</v>
      </c>
      <c r="H721">
        <v>1</v>
      </c>
      <c r="I721">
        <v>0</v>
      </c>
    </row>
    <row r="722" spans="1:25" x14ac:dyDescent="0.25">
      <c r="A722" t="s">
        <v>40</v>
      </c>
      <c r="B722">
        <v>2911.4</v>
      </c>
      <c r="C722">
        <v>2909.31</v>
      </c>
      <c r="D722">
        <v>2780.8</v>
      </c>
      <c r="E722">
        <v>1856.35</v>
      </c>
      <c r="F722">
        <v>0</v>
      </c>
      <c r="G722">
        <v>0.15778700000000001</v>
      </c>
      <c r="H722">
        <v>1</v>
      </c>
      <c r="I722">
        <v>0</v>
      </c>
    </row>
    <row r="723" spans="1:25" x14ac:dyDescent="0.25">
      <c r="A723" t="s">
        <v>40</v>
      </c>
      <c r="B723">
        <v>3754.4</v>
      </c>
      <c r="C723">
        <v>2924.91</v>
      </c>
      <c r="D723">
        <v>2781.77</v>
      </c>
      <c r="E723">
        <v>1856.49</v>
      </c>
      <c r="F723">
        <v>0</v>
      </c>
      <c r="G723">
        <v>0.14713100000000001</v>
      </c>
      <c r="H723">
        <v>1</v>
      </c>
      <c r="I723">
        <v>0</v>
      </c>
    </row>
    <row r="724" spans="1:25" x14ac:dyDescent="0.25">
      <c r="A724" t="s">
        <v>40</v>
      </c>
      <c r="B724">
        <v>2911.72</v>
      </c>
      <c r="C724">
        <v>2907.42</v>
      </c>
      <c r="D724">
        <v>2780.73</v>
      </c>
      <c r="E724">
        <v>1856.8</v>
      </c>
      <c r="F724">
        <v>0</v>
      </c>
      <c r="G724">
        <v>0.150177</v>
      </c>
      <c r="H724">
        <v>1</v>
      </c>
      <c r="I724">
        <v>0</v>
      </c>
    </row>
    <row r="725" spans="1:25" x14ac:dyDescent="0.25">
      <c r="A725" t="s">
        <v>40</v>
      </c>
      <c r="B725">
        <v>2916.46</v>
      </c>
      <c r="C725">
        <v>2914.56</v>
      </c>
      <c r="D725">
        <v>2779.82</v>
      </c>
      <c r="E725">
        <v>1856.34</v>
      </c>
      <c r="F725">
        <v>0</v>
      </c>
      <c r="G725">
        <v>0.14713100000000001</v>
      </c>
      <c r="H725">
        <v>1</v>
      </c>
      <c r="I725">
        <v>0</v>
      </c>
    </row>
    <row r="726" spans="1:25" x14ac:dyDescent="0.25">
      <c r="A726" t="s">
        <v>40</v>
      </c>
      <c r="B726">
        <v>2913.38</v>
      </c>
      <c r="C726">
        <v>2911.27</v>
      </c>
      <c r="D726">
        <v>2781.73</v>
      </c>
      <c r="E726">
        <v>1856.68</v>
      </c>
      <c r="F726">
        <v>0</v>
      </c>
      <c r="G726">
        <v>0.147867</v>
      </c>
      <c r="H726">
        <v>1</v>
      </c>
      <c r="I726">
        <v>0</v>
      </c>
    </row>
    <row r="727" spans="1:25" x14ac:dyDescent="0.25">
      <c r="A727" t="s">
        <v>40</v>
      </c>
      <c r="B727">
        <v>2920.49</v>
      </c>
      <c r="C727">
        <v>2918.74</v>
      </c>
      <c r="D727">
        <v>2783.06</v>
      </c>
      <c r="E727">
        <v>1858.03</v>
      </c>
      <c r="F727">
        <v>0</v>
      </c>
      <c r="G727">
        <v>0.14713100000000001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2912.26</v>
      </c>
      <c r="C728">
        <v>2910.44</v>
      </c>
      <c r="D728">
        <v>2780.57</v>
      </c>
      <c r="E728">
        <v>1856.33</v>
      </c>
      <c r="F728">
        <v>0</v>
      </c>
      <c r="G728">
        <v>0.147144</v>
      </c>
      <c r="H728">
        <v>1</v>
      </c>
      <c r="I728">
        <v>0</v>
      </c>
      <c r="R728">
        <f>AVERAGE(B679:B728)</f>
        <v>2999.8298000000004</v>
      </c>
      <c r="S728">
        <f>AVERAGE(C679:C728)</f>
        <v>2915.3223999999991</v>
      </c>
      <c r="U728">
        <f>_xlfn.VAR.P(B679:B728)</f>
        <v>62174.959997959995</v>
      </c>
      <c r="V728">
        <f>_xlfn.VAR.P(C679:C728)</f>
        <v>31.526982240000049</v>
      </c>
      <c r="X728">
        <f>1.96*SQRT(U728)/50</f>
        <v>9.7744836452502817</v>
      </c>
      <c r="Y728">
        <f>1.96*SQRT(V728)/50</f>
        <v>0.22010366191700148</v>
      </c>
    </row>
    <row r="729" spans="1:25" x14ac:dyDescent="0.25">
      <c r="A729" t="s">
        <v>40</v>
      </c>
      <c r="B729">
        <v>149994.304661</v>
      </c>
      <c r="C729" t="s">
        <v>36</v>
      </c>
      <c r="U729" t="s">
        <v>73</v>
      </c>
    </row>
    <row r="730" spans="1:25" x14ac:dyDescent="0.25">
      <c r="A730" t="s">
        <v>87</v>
      </c>
      <c r="B730">
        <v>2573.7800000000002</v>
      </c>
      <c r="C730">
        <v>2571.2600000000002</v>
      </c>
      <c r="D730">
        <v>2443.9899999999998</v>
      </c>
      <c r="E730">
        <v>1919.7</v>
      </c>
      <c r="F730">
        <v>0</v>
      </c>
      <c r="G730">
        <v>9.1942300000000005E-2</v>
      </c>
      <c r="H730">
        <v>0.90043899999999999</v>
      </c>
      <c r="I730">
        <v>0</v>
      </c>
      <c r="U730">
        <f>_xlfn.STDEV.P(B679:B728)</f>
        <v>249.34907258291537</v>
      </c>
      <c r="V730">
        <f>_xlfn.STDEV.P(C679:C728)</f>
        <v>5.6148893346173843</v>
      </c>
    </row>
    <row r="731" spans="1:25" x14ac:dyDescent="0.25">
      <c r="A731" t="s">
        <v>87</v>
      </c>
      <c r="B731">
        <v>2838.12</v>
      </c>
      <c r="C731">
        <v>2587.2199999999998</v>
      </c>
      <c r="D731">
        <v>2443.94</v>
      </c>
      <c r="E731">
        <v>1919.64</v>
      </c>
      <c r="F731">
        <v>0</v>
      </c>
      <c r="G731">
        <v>9.2183799999999996E-2</v>
      </c>
      <c r="H731">
        <v>0.89601200000000003</v>
      </c>
      <c r="I731">
        <v>0</v>
      </c>
    </row>
    <row r="732" spans="1:25" x14ac:dyDescent="0.25">
      <c r="A732" t="s">
        <v>87</v>
      </c>
      <c r="B732">
        <v>2573.42</v>
      </c>
      <c r="C732">
        <v>2569.02</v>
      </c>
      <c r="D732">
        <v>2444.0100000000002</v>
      </c>
      <c r="E732">
        <v>1919.79</v>
      </c>
      <c r="F732">
        <v>0</v>
      </c>
      <c r="G732">
        <v>0.11493100000000001</v>
      </c>
      <c r="H732">
        <v>0.90052200000000004</v>
      </c>
      <c r="I732">
        <v>0</v>
      </c>
    </row>
    <row r="733" spans="1:25" x14ac:dyDescent="0.25">
      <c r="A733" t="s">
        <v>87</v>
      </c>
      <c r="B733">
        <v>2574.7399999999998</v>
      </c>
      <c r="C733">
        <v>2571.9699999999998</v>
      </c>
      <c r="D733">
        <v>2444.0500000000002</v>
      </c>
      <c r="E733">
        <v>1919.82</v>
      </c>
      <c r="F733">
        <v>0</v>
      </c>
      <c r="G733">
        <v>0.114925</v>
      </c>
      <c r="H733">
        <v>0.90104899999999999</v>
      </c>
      <c r="I733">
        <v>0</v>
      </c>
    </row>
    <row r="734" spans="1:25" x14ac:dyDescent="0.25">
      <c r="A734" t="s">
        <v>87</v>
      </c>
      <c r="B734">
        <v>2581.64</v>
      </c>
      <c r="C734">
        <v>2578.9299999999998</v>
      </c>
      <c r="D734">
        <v>2444.2600000000002</v>
      </c>
      <c r="E734">
        <v>1919.82</v>
      </c>
      <c r="F734">
        <v>0</v>
      </c>
      <c r="G734">
        <v>0.101414</v>
      </c>
      <c r="H734">
        <v>0.89977300000000004</v>
      </c>
      <c r="I734">
        <v>0</v>
      </c>
    </row>
    <row r="735" spans="1:25" x14ac:dyDescent="0.25">
      <c r="A735" t="s">
        <v>87</v>
      </c>
      <c r="B735">
        <v>2604.92</v>
      </c>
      <c r="C735">
        <v>2580.89</v>
      </c>
      <c r="D735">
        <v>2445.09</v>
      </c>
      <c r="E735">
        <v>1920.8</v>
      </c>
      <c r="F735">
        <v>0</v>
      </c>
      <c r="G735">
        <v>0.114923</v>
      </c>
      <c r="H735">
        <v>0.90090300000000001</v>
      </c>
      <c r="I735">
        <v>0</v>
      </c>
    </row>
    <row r="736" spans="1:25" x14ac:dyDescent="0.25">
      <c r="A736" t="s">
        <v>87</v>
      </c>
      <c r="B736">
        <v>2570.46</v>
      </c>
      <c r="C736">
        <v>2566.83</v>
      </c>
      <c r="D736">
        <v>2443.86</v>
      </c>
      <c r="E736">
        <v>1919.72</v>
      </c>
      <c r="F736">
        <v>0</v>
      </c>
      <c r="G736">
        <v>0.114923</v>
      </c>
      <c r="H736">
        <v>0.90106699999999995</v>
      </c>
      <c r="I736">
        <v>0</v>
      </c>
    </row>
    <row r="737" spans="1:9" x14ac:dyDescent="0.25">
      <c r="A737" t="s">
        <v>87</v>
      </c>
      <c r="B737">
        <v>2575.4299999999998</v>
      </c>
      <c r="C737">
        <v>2572.64</v>
      </c>
      <c r="D737">
        <v>2443.98</v>
      </c>
      <c r="E737">
        <v>1919.72</v>
      </c>
      <c r="F737">
        <v>0</v>
      </c>
      <c r="G737">
        <v>0.114923</v>
      </c>
      <c r="H737">
        <v>0.90061800000000003</v>
      </c>
      <c r="I737">
        <v>0</v>
      </c>
    </row>
    <row r="738" spans="1:9" x14ac:dyDescent="0.25">
      <c r="A738" t="s">
        <v>87</v>
      </c>
      <c r="B738">
        <v>2580.54</v>
      </c>
      <c r="C738">
        <v>2577.86</v>
      </c>
      <c r="D738">
        <v>2443.5700000000002</v>
      </c>
      <c r="E738">
        <v>1919.35</v>
      </c>
      <c r="F738">
        <v>0</v>
      </c>
      <c r="G738">
        <v>0.114923</v>
      </c>
      <c r="H738">
        <v>0.89951499999999995</v>
      </c>
      <c r="I738">
        <v>0</v>
      </c>
    </row>
    <row r="739" spans="1:9" x14ac:dyDescent="0.25">
      <c r="A739" t="s">
        <v>87</v>
      </c>
      <c r="B739">
        <v>2583.96</v>
      </c>
      <c r="C739">
        <v>2581.21</v>
      </c>
      <c r="D739">
        <v>2445.02</v>
      </c>
      <c r="E739">
        <v>1920.69</v>
      </c>
      <c r="F739">
        <v>0</v>
      </c>
      <c r="G739">
        <v>8.4096199999999996E-2</v>
      </c>
      <c r="H739">
        <v>0.89605999999999997</v>
      </c>
      <c r="I739">
        <v>0</v>
      </c>
    </row>
    <row r="740" spans="1:9" x14ac:dyDescent="0.25">
      <c r="A740" t="s">
        <v>87</v>
      </c>
      <c r="B740">
        <v>2570.66</v>
      </c>
      <c r="C740">
        <v>2567.94</v>
      </c>
      <c r="D740">
        <v>2443.86</v>
      </c>
      <c r="E740">
        <v>1919.72</v>
      </c>
      <c r="F740">
        <v>0</v>
      </c>
      <c r="G740">
        <v>9.5591700000000002E-2</v>
      </c>
      <c r="H740">
        <v>0.90107499999999996</v>
      </c>
      <c r="I740">
        <v>0</v>
      </c>
    </row>
    <row r="741" spans="1:9" x14ac:dyDescent="0.25">
      <c r="A741" t="s">
        <v>87</v>
      </c>
      <c r="B741">
        <v>2580.64</v>
      </c>
      <c r="C741">
        <v>2577.8200000000002</v>
      </c>
      <c r="D741">
        <v>2443.96</v>
      </c>
      <c r="E741">
        <v>1919.87</v>
      </c>
      <c r="F741">
        <v>0</v>
      </c>
      <c r="G741">
        <v>8.7430300000000002E-2</v>
      </c>
      <c r="H741">
        <v>0.90107700000000002</v>
      </c>
      <c r="I741">
        <v>0</v>
      </c>
    </row>
    <row r="742" spans="1:9" x14ac:dyDescent="0.25">
      <c r="A742" t="s">
        <v>87</v>
      </c>
      <c r="B742">
        <v>2575.13</v>
      </c>
      <c r="C742">
        <v>2572.42</v>
      </c>
      <c r="D742">
        <v>2444.06</v>
      </c>
      <c r="E742">
        <v>1919.7</v>
      </c>
      <c r="F742">
        <v>0</v>
      </c>
      <c r="G742">
        <v>8.3651000000000003E-2</v>
      </c>
      <c r="H742">
        <v>0.90107400000000004</v>
      </c>
      <c r="I742">
        <v>0</v>
      </c>
    </row>
    <row r="743" spans="1:9" x14ac:dyDescent="0.25">
      <c r="A743" t="s">
        <v>87</v>
      </c>
      <c r="B743">
        <v>2584.0700000000002</v>
      </c>
      <c r="C743">
        <v>2581.3200000000002</v>
      </c>
      <c r="D743">
        <v>2445.0500000000002</v>
      </c>
      <c r="E743">
        <v>1920.3</v>
      </c>
      <c r="F743">
        <v>0</v>
      </c>
      <c r="G743">
        <v>8.4356700000000007E-2</v>
      </c>
      <c r="H743">
        <v>0.90106699999999995</v>
      </c>
      <c r="I743">
        <v>0</v>
      </c>
    </row>
    <row r="744" spans="1:9" x14ac:dyDescent="0.25">
      <c r="A744" t="s">
        <v>87</v>
      </c>
      <c r="B744">
        <v>2569.9299999999998</v>
      </c>
      <c r="C744">
        <v>2567.1999999999998</v>
      </c>
      <c r="D744">
        <v>2444.06</v>
      </c>
      <c r="E744">
        <v>1919.79</v>
      </c>
      <c r="F744">
        <v>0</v>
      </c>
      <c r="G744">
        <v>0.114927</v>
      </c>
      <c r="H744">
        <v>0.90100899999999995</v>
      </c>
      <c r="I744">
        <v>0</v>
      </c>
    </row>
    <row r="745" spans="1:9" x14ac:dyDescent="0.25">
      <c r="A745" t="s">
        <v>87</v>
      </c>
      <c r="B745">
        <v>2578.96</v>
      </c>
      <c r="C745">
        <v>2576.13</v>
      </c>
      <c r="D745">
        <v>2443.83</v>
      </c>
      <c r="E745">
        <v>1919.6</v>
      </c>
      <c r="F745">
        <v>0</v>
      </c>
      <c r="G745">
        <v>0.114923</v>
      </c>
      <c r="H745">
        <v>0.90096600000000004</v>
      </c>
      <c r="I745">
        <v>0</v>
      </c>
    </row>
    <row r="746" spans="1:9" x14ac:dyDescent="0.25">
      <c r="A746" t="s">
        <v>87</v>
      </c>
      <c r="B746">
        <v>2576.34</v>
      </c>
      <c r="C746">
        <v>2572.6</v>
      </c>
      <c r="D746">
        <v>2444.12</v>
      </c>
      <c r="E746">
        <v>1919.99</v>
      </c>
      <c r="F746">
        <v>0</v>
      </c>
      <c r="G746">
        <v>9.8137699999999994E-2</v>
      </c>
      <c r="H746">
        <v>0.90076100000000003</v>
      </c>
      <c r="I746">
        <v>0</v>
      </c>
    </row>
    <row r="747" spans="1:9" x14ac:dyDescent="0.25">
      <c r="A747" t="s">
        <v>87</v>
      </c>
      <c r="B747">
        <v>2836.49</v>
      </c>
      <c r="C747">
        <v>2580.42</v>
      </c>
      <c r="D747">
        <v>2445.0100000000002</v>
      </c>
      <c r="E747">
        <v>1920.8</v>
      </c>
      <c r="F747">
        <v>0</v>
      </c>
      <c r="G747">
        <v>0.11493</v>
      </c>
      <c r="H747">
        <v>0.89791500000000002</v>
      </c>
      <c r="I747">
        <v>0</v>
      </c>
    </row>
    <row r="748" spans="1:9" x14ac:dyDescent="0.25">
      <c r="A748" t="s">
        <v>87</v>
      </c>
      <c r="B748">
        <v>2575.73</v>
      </c>
      <c r="C748">
        <v>2572.91</v>
      </c>
      <c r="D748">
        <v>2444</v>
      </c>
      <c r="E748">
        <v>1919.68</v>
      </c>
      <c r="F748">
        <v>0</v>
      </c>
      <c r="G748">
        <v>0.114923</v>
      </c>
      <c r="H748">
        <v>0.90107099999999996</v>
      </c>
      <c r="I748">
        <v>0</v>
      </c>
    </row>
    <row r="749" spans="1:9" x14ac:dyDescent="0.25">
      <c r="A749" t="s">
        <v>87</v>
      </c>
      <c r="B749">
        <v>2576.0300000000002</v>
      </c>
      <c r="C749">
        <v>2572.31</v>
      </c>
      <c r="D749">
        <v>2443.9699999999998</v>
      </c>
      <c r="E749">
        <v>1919.91</v>
      </c>
      <c r="F749">
        <v>0</v>
      </c>
      <c r="G749">
        <v>0.114937</v>
      </c>
      <c r="H749">
        <v>0.89997700000000003</v>
      </c>
      <c r="I749">
        <v>0</v>
      </c>
    </row>
    <row r="750" spans="1:9" x14ac:dyDescent="0.25">
      <c r="A750" t="s">
        <v>87</v>
      </c>
      <c r="B750">
        <v>3338.37</v>
      </c>
      <c r="C750">
        <v>2573.54</v>
      </c>
      <c r="D750">
        <v>2444.2600000000002</v>
      </c>
      <c r="E750">
        <v>1920</v>
      </c>
      <c r="F750">
        <v>0</v>
      </c>
      <c r="G750">
        <v>0.11494</v>
      </c>
      <c r="H750">
        <v>0.90078000000000003</v>
      </c>
      <c r="I750">
        <v>0</v>
      </c>
    </row>
    <row r="751" spans="1:9" x14ac:dyDescent="0.25">
      <c r="A751" t="s">
        <v>87</v>
      </c>
      <c r="B751">
        <v>2588.89</v>
      </c>
      <c r="C751">
        <v>2584.02</v>
      </c>
      <c r="D751">
        <v>2458.41</v>
      </c>
      <c r="E751">
        <v>1934.16</v>
      </c>
      <c r="F751">
        <v>0</v>
      </c>
      <c r="G751">
        <v>8.3579700000000007E-2</v>
      </c>
      <c r="H751">
        <v>0.89430699999999996</v>
      </c>
      <c r="I751">
        <v>0</v>
      </c>
    </row>
    <row r="752" spans="1:9" x14ac:dyDescent="0.25">
      <c r="A752" t="s">
        <v>87</v>
      </c>
      <c r="B752">
        <v>2574.6999999999998</v>
      </c>
      <c r="C752">
        <v>2571.9299999999998</v>
      </c>
      <c r="D752">
        <v>2444.52</v>
      </c>
      <c r="E752">
        <v>1920.31</v>
      </c>
      <c r="F752">
        <v>0</v>
      </c>
      <c r="G752">
        <v>0.114925</v>
      </c>
      <c r="H752">
        <v>0.90082099999999998</v>
      </c>
      <c r="I752">
        <v>0</v>
      </c>
    </row>
    <row r="753" spans="1:9" x14ac:dyDescent="0.25">
      <c r="A753" t="s">
        <v>87</v>
      </c>
      <c r="B753">
        <v>2574.08</v>
      </c>
      <c r="C753">
        <v>2571.39</v>
      </c>
      <c r="D753">
        <v>2444.4</v>
      </c>
      <c r="E753">
        <v>1920.18</v>
      </c>
      <c r="F753">
        <v>0</v>
      </c>
      <c r="G753">
        <v>0.110869</v>
      </c>
      <c r="H753">
        <v>0.90090000000000003</v>
      </c>
      <c r="I753">
        <v>0</v>
      </c>
    </row>
    <row r="754" spans="1:9" x14ac:dyDescent="0.25">
      <c r="A754" t="s">
        <v>87</v>
      </c>
      <c r="B754">
        <v>2589.7600000000002</v>
      </c>
      <c r="C754">
        <v>2586.9499999999998</v>
      </c>
      <c r="D754">
        <v>2444.88</v>
      </c>
      <c r="E754">
        <v>1920.67</v>
      </c>
      <c r="F754">
        <v>0</v>
      </c>
      <c r="G754">
        <v>0.114923</v>
      </c>
      <c r="H754">
        <v>0.89960700000000005</v>
      </c>
      <c r="I754">
        <v>0</v>
      </c>
    </row>
    <row r="755" spans="1:9" x14ac:dyDescent="0.25">
      <c r="A755" t="s">
        <v>87</v>
      </c>
      <c r="B755">
        <v>2570.5500000000002</v>
      </c>
      <c r="C755">
        <v>2567.86</v>
      </c>
      <c r="D755">
        <v>2444.52</v>
      </c>
      <c r="E755">
        <v>1920.25</v>
      </c>
      <c r="F755">
        <v>0</v>
      </c>
      <c r="G755">
        <v>0.114924</v>
      </c>
      <c r="H755">
        <v>0.90100800000000003</v>
      </c>
      <c r="I755">
        <v>0</v>
      </c>
    </row>
    <row r="756" spans="1:9" x14ac:dyDescent="0.25">
      <c r="A756" t="s">
        <v>87</v>
      </c>
      <c r="B756">
        <v>2574.5700000000002</v>
      </c>
      <c r="C756">
        <v>2571.8000000000002</v>
      </c>
      <c r="D756">
        <v>2444.11</v>
      </c>
      <c r="E756">
        <v>1920</v>
      </c>
      <c r="F756">
        <v>0</v>
      </c>
      <c r="G756">
        <v>0.114923</v>
      </c>
      <c r="H756">
        <v>0.89753700000000003</v>
      </c>
      <c r="I756">
        <v>0</v>
      </c>
    </row>
    <row r="757" spans="1:9" x14ac:dyDescent="0.25">
      <c r="A757" t="s">
        <v>87</v>
      </c>
      <c r="B757">
        <v>2573.5300000000002</v>
      </c>
      <c r="C757">
        <v>2570.88</v>
      </c>
      <c r="D757">
        <v>2444.0300000000002</v>
      </c>
      <c r="E757">
        <v>1919.86</v>
      </c>
      <c r="F757">
        <v>0</v>
      </c>
      <c r="G757">
        <v>0.114923</v>
      </c>
      <c r="H757">
        <v>0.90106699999999995</v>
      </c>
      <c r="I757">
        <v>0</v>
      </c>
    </row>
    <row r="758" spans="1:9" x14ac:dyDescent="0.25">
      <c r="A758" t="s">
        <v>87</v>
      </c>
      <c r="B758">
        <v>2589.46</v>
      </c>
      <c r="C758">
        <v>2586.67</v>
      </c>
      <c r="D758">
        <v>2445.42</v>
      </c>
      <c r="E758">
        <v>1921.25</v>
      </c>
      <c r="F758">
        <v>0</v>
      </c>
      <c r="G758">
        <v>0.106874</v>
      </c>
      <c r="H758">
        <v>0.90102300000000002</v>
      </c>
      <c r="I758">
        <v>0</v>
      </c>
    </row>
    <row r="759" spans="1:9" x14ac:dyDescent="0.25">
      <c r="A759" t="s">
        <v>87</v>
      </c>
      <c r="B759">
        <v>2570.94</v>
      </c>
      <c r="C759">
        <v>2568.2399999999998</v>
      </c>
      <c r="D759">
        <v>2444.48</v>
      </c>
      <c r="E759">
        <v>1920.27</v>
      </c>
      <c r="F759">
        <v>0</v>
      </c>
      <c r="G759">
        <v>0.114925</v>
      </c>
      <c r="H759">
        <v>0.90090499999999996</v>
      </c>
      <c r="I759">
        <v>0</v>
      </c>
    </row>
    <row r="760" spans="1:9" x14ac:dyDescent="0.25">
      <c r="A760" t="s">
        <v>87</v>
      </c>
      <c r="B760">
        <v>2573.58</v>
      </c>
      <c r="C760">
        <v>2570.81</v>
      </c>
      <c r="D760">
        <v>2444.4699999999998</v>
      </c>
      <c r="E760">
        <v>1920.3</v>
      </c>
      <c r="F760">
        <v>0</v>
      </c>
      <c r="G760">
        <v>0.114923</v>
      </c>
      <c r="H760">
        <v>0.900258</v>
      </c>
      <c r="I760">
        <v>0</v>
      </c>
    </row>
    <row r="761" spans="1:9" x14ac:dyDescent="0.25">
      <c r="A761" t="s">
        <v>87</v>
      </c>
      <c r="B761">
        <v>2581.09</v>
      </c>
      <c r="C761">
        <v>2578.41</v>
      </c>
      <c r="D761">
        <v>2444.2199999999998</v>
      </c>
      <c r="E761">
        <v>1920.21</v>
      </c>
      <c r="F761">
        <v>0</v>
      </c>
      <c r="G761">
        <v>9.0104500000000004E-2</v>
      </c>
      <c r="H761">
        <v>0.90089200000000003</v>
      </c>
      <c r="I761">
        <v>0</v>
      </c>
    </row>
    <row r="762" spans="1:9" x14ac:dyDescent="0.25">
      <c r="A762" t="s">
        <v>87</v>
      </c>
      <c r="B762">
        <v>2698.53</v>
      </c>
      <c r="C762">
        <v>2581.0500000000002</v>
      </c>
      <c r="D762">
        <v>2445.06</v>
      </c>
      <c r="E762">
        <v>1921.01</v>
      </c>
      <c r="F762">
        <v>0</v>
      </c>
      <c r="G762">
        <v>0.114927</v>
      </c>
      <c r="H762">
        <v>0.90099899999999999</v>
      </c>
      <c r="I762">
        <v>0</v>
      </c>
    </row>
    <row r="763" spans="1:9" x14ac:dyDescent="0.25">
      <c r="A763" t="s">
        <v>87</v>
      </c>
      <c r="B763">
        <v>2570.7199999999998</v>
      </c>
      <c r="C763">
        <v>2568.04</v>
      </c>
      <c r="D763">
        <v>2444.21</v>
      </c>
      <c r="E763">
        <v>1920.1</v>
      </c>
      <c r="F763">
        <v>0</v>
      </c>
      <c r="G763">
        <v>0.114935</v>
      </c>
      <c r="H763">
        <v>0.90103100000000003</v>
      </c>
      <c r="I763">
        <v>0</v>
      </c>
    </row>
    <row r="764" spans="1:9" x14ac:dyDescent="0.25">
      <c r="A764" t="s">
        <v>87</v>
      </c>
      <c r="B764">
        <v>2580.66</v>
      </c>
      <c r="C764">
        <v>2577.84</v>
      </c>
      <c r="D764">
        <v>2444.44</v>
      </c>
      <c r="E764">
        <v>1920.27</v>
      </c>
      <c r="F764">
        <v>0</v>
      </c>
      <c r="G764">
        <v>0.114924</v>
      </c>
      <c r="H764">
        <v>0.90080099999999996</v>
      </c>
      <c r="I764">
        <v>0</v>
      </c>
    </row>
    <row r="765" spans="1:9" x14ac:dyDescent="0.25">
      <c r="A765" t="s">
        <v>87</v>
      </c>
      <c r="B765">
        <v>2575.85</v>
      </c>
      <c r="C765">
        <v>2573.14</v>
      </c>
      <c r="D765">
        <v>2444.4899999999998</v>
      </c>
      <c r="E765">
        <v>1920.19</v>
      </c>
      <c r="F765">
        <v>0</v>
      </c>
      <c r="G765">
        <v>0.114924</v>
      </c>
      <c r="H765">
        <v>0.90107400000000004</v>
      </c>
      <c r="I765">
        <v>0</v>
      </c>
    </row>
    <row r="766" spans="1:9" x14ac:dyDescent="0.25">
      <c r="A766" t="s">
        <v>87</v>
      </c>
      <c r="B766">
        <v>2584.3000000000002</v>
      </c>
      <c r="C766">
        <v>2581.56</v>
      </c>
      <c r="D766">
        <v>2445.52</v>
      </c>
      <c r="E766">
        <v>1921.24</v>
      </c>
      <c r="F766">
        <v>0</v>
      </c>
      <c r="G766">
        <v>8.8107099999999994E-2</v>
      </c>
      <c r="H766">
        <v>0.90107700000000002</v>
      </c>
      <c r="I766">
        <v>0</v>
      </c>
    </row>
    <row r="767" spans="1:9" x14ac:dyDescent="0.25">
      <c r="A767" t="s">
        <v>87</v>
      </c>
      <c r="B767">
        <v>2571.5</v>
      </c>
      <c r="C767">
        <v>2568.8000000000002</v>
      </c>
      <c r="D767">
        <v>2444.59</v>
      </c>
      <c r="E767">
        <v>1920.36</v>
      </c>
      <c r="F767">
        <v>0</v>
      </c>
      <c r="G767">
        <v>0.114927</v>
      </c>
      <c r="H767">
        <v>0.90106299999999995</v>
      </c>
      <c r="I767">
        <v>0</v>
      </c>
    </row>
    <row r="768" spans="1:9" x14ac:dyDescent="0.25">
      <c r="A768" t="s">
        <v>87</v>
      </c>
      <c r="B768">
        <v>2580.58</v>
      </c>
      <c r="C768">
        <v>2577.77</v>
      </c>
      <c r="D768">
        <v>2444.34</v>
      </c>
      <c r="E768">
        <v>1920.04</v>
      </c>
      <c r="F768">
        <v>0</v>
      </c>
      <c r="G768">
        <v>0.114923</v>
      </c>
      <c r="H768">
        <v>0.90105900000000005</v>
      </c>
      <c r="I768">
        <v>0</v>
      </c>
    </row>
    <row r="769" spans="1:25" x14ac:dyDescent="0.25">
      <c r="A769" t="s">
        <v>87</v>
      </c>
      <c r="B769">
        <v>3468.27</v>
      </c>
      <c r="C769">
        <v>2573.66</v>
      </c>
      <c r="D769">
        <v>2444.7199999999998</v>
      </c>
      <c r="E769">
        <v>1920.38</v>
      </c>
      <c r="F769">
        <v>0</v>
      </c>
      <c r="G769">
        <v>0.114923</v>
      </c>
      <c r="H769">
        <v>0.90107599999999999</v>
      </c>
      <c r="I769">
        <v>0</v>
      </c>
    </row>
    <row r="770" spans="1:25" x14ac:dyDescent="0.25">
      <c r="A770" t="s">
        <v>87</v>
      </c>
      <c r="B770">
        <v>2587.0500000000002</v>
      </c>
      <c r="C770">
        <v>2583.5</v>
      </c>
      <c r="D770">
        <v>2444.66</v>
      </c>
      <c r="E770">
        <v>1920.46</v>
      </c>
      <c r="F770">
        <v>0</v>
      </c>
      <c r="G770">
        <v>9.0996900000000006E-2</v>
      </c>
      <c r="H770">
        <v>0.90101100000000001</v>
      </c>
      <c r="I770">
        <v>0</v>
      </c>
    </row>
    <row r="771" spans="1:25" x14ac:dyDescent="0.25">
      <c r="A771" t="s">
        <v>87</v>
      </c>
      <c r="B771">
        <v>2574.12</v>
      </c>
      <c r="C771">
        <v>2571.35</v>
      </c>
      <c r="D771">
        <v>2444.86</v>
      </c>
      <c r="E771">
        <v>1920.64</v>
      </c>
      <c r="F771">
        <v>0</v>
      </c>
      <c r="G771">
        <v>8.5857199999999995E-2</v>
      </c>
      <c r="H771">
        <v>0.901061</v>
      </c>
      <c r="I771">
        <v>0</v>
      </c>
    </row>
    <row r="772" spans="1:25" x14ac:dyDescent="0.25">
      <c r="A772" t="s">
        <v>87</v>
      </c>
      <c r="B772">
        <v>2574.02</v>
      </c>
      <c r="C772">
        <v>2571.34</v>
      </c>
      <c r="D772">
        <v>2444.5500000000002</v>
      </c>
      <c r="E772">
        <v>1920.22</v>
      </c>
      <c r="F772">
        <v>0</v>
      </c>
      <c r="G772">
        <v>0.11493</v>
      </c>
      <c r="H772">
        <v>0.89898999999999996</v>
      </c>
      <c r="I772">
        <v>0</v>
      </c>
    </row>
    <row r="773" spans="1:25" x14ac:dyDescent="0.25">
      <c r="A773" t="s">
        <v>87</v>
      </c>
      <c r="B773">
        <v>2590.52</v>
      </c>
      <c r="C773">
        <v>2587.71</v>
      </c>
      <c r="D773">
        <v>2445.71</v>
      </c>
      <c r="E773">
        <v>1920.87</v>
      </c>
      <c r="F773">
        <v>0</v>
      </c>
      <c r="G773">
        <v>0.114923</v>
      </c>
      <c r="H773">
        <v>0.90080499999999997</v>
      </c>
      <c r="I773">
        <v>0</v>
      </c>
    </row>
    <row r="774" spans="1:25" x14ac:dyDescent="0.25">
      <c r="A774" t="s">
        <v>87</v>
      </c>
      <c r="B774">
        <v>2571.04</v>
      </c>
      <c r="C774">
        <v>2568.33</v>
      </c>
      <c r="D774">
        <v>2444.7600000000002</v>
      </c>
      <c r="E774">
        <v>1920.37</v>
      </c>
      <c r="F774">
        <v>0</v>
      </c>
      <c r="G774">
        <v>0.114923</v>
      </c>
      <c r="H774">
        <v>0.90090899999999996</v>
      </c>
      <c r="I774">
        <v>0</v>
      </c>
    </row>
    <row r="775" spans="1:25" x14ac:dyDescent="0.25">
      <c r="A775" t="s">
        <v>87</v>
      </c>
      <c r="B775">
        <v>2576.5700000000002</v>
      </c>
      <c r="C775">
        <v>2573.75</v>
      </c>
      <c r="D775">
        <v>2444.86</v>
      </c>
      <c r="E775">
        <v>1920.47</v>
      </c>
      <c r="F775">
        <v>0</v>
      </c>
      <c r="G775">
        <v>0.114938</v>
      </c>
      <c r="H775">
        <v>0.90100800000000003</v>
      </c>
      <c r="I775">
        <v>0</v>
      </c>
    </row>
    <row r="776" spans="1:25" x14ac:dyDescent="0.25">
      <c r="A776" t="s">
        <v>87</v>
      </c>
      <c r="B776">
        <v>2581.09</v>
      </c>
      <c r="C776">
        <v>2578.4</v>
      </c>
      <c r="D776">
        <v>2444.2600000000002</v>
      </c>
      <c r="E776">
        <v>1919.98</v>
      </c>
      <c r="F776">
        <v>0</v>
      </c>
      <c r="G776">
        <v>0.108029</v>
      </c>
      <c r="H776">
        <v>0.90094099999999999</v>
      </c>
      <c r="I776">
        <v>0</v>
      </c>
    </row>
    <row r="777" spans="1:25" x14ac:dyDescent="0.25">
      <c r="A777" t="s">
        <v>87</v>
      </c>
      <c r="B777">
        <v>2582.8200000000002</v>
      </c>
      <c r="C777">
        <v>2580.04</v>
      </c>
      <c r="D777">
        <v>2445.31</v>
      </c>
      <c r="E777">
        <v>1920.54</v>
      </c>
      <c r="F777">
        <v>0</v>
      </c>
      <c r="G777">
        <v>0.112484</v>
      </c>
      <c r="H777">
        <v>0.90106200000000003</v>
      </c>
      <c r="I777">
        <v>0</v>
      </c>
    </row>
    <row r="778" spans="1:25" x14ac:dyDescent="0.25">
      <c r="A778" t="s">
        <v>87</v>
      </c>
      <c r="B778">
        <v>2570.9899999999998</v>
      </c>
      <c r="C778">
        <v>2568.31</v>
      </c>
      <c r="D778">
        <v>2444.84</v>
      </c>
      <c r="E778">
        <v>1920.34</v>
      </c>
      <c r="F778">
        <v>0</v>
      </c>
      <c r="G778">
        <v>8.3653500000000006E-2</v>
      </c>
      <c r="H778">
        <v>0.90107700000000002</v>
      </c>
      <c r="I778">
        <v>0</v>
      </c>
    </row>
    <row r="779" spans="1:25" x14ac:dyDescent="0.25">
      <c r="A779" t="s">
        <v>87</v>
      </c>
      <c r="B779">
        <v>2573.3000000000002</v>
      </c>
      <c r="C779">
        <v>2570.46</v>
      </c>
      <c r="D779">
        <v>2444.34</v>
      </c>
      <c r="E779">
        <v>1920.06</v>
      </c>
      <c r="F779">
        <v>0</v>
      </c>
      <c r="G779">
        <v>0.114925</v>
      </c>
      <c r="H779">
        <v>0.89994300000000005</v>
      </c>
      <c r="I779">
        <v>0</v>
      </c>
    </row>
    <row r="780" spans="1:25" x14ac:dyDescent="0.25">
      <c r="A780" t="s">
        <v>87</v>
      </c>
      <c r="B780">
        <v>2580.02</v>
      </c>
      <c r="C780">
        <v>2577.3000000000002</v>
      </c>
      <c r="D780">
        <v>2444.61</v>
      </c>
      <c r="E780">
        <v>1920.29</v>
      </c>
      <c r="F780">
        <v>0</v>
      </c>
      <c r="G780">
        <v>9.9761900000000001E-2</v>
      </c>
      <c r="H780">
        <v>0.90008200000000005</v>
      </c>
      <c r="I780">
        <v>0</v>
      </c>
    </row>
    <row r="781" spans="1:25" x14ac:dyDescent="0.25">
      <c r="A781" t="s">
        <v>87</v>
      </c>
      <c r="B781">
        <v>2661.58</v>
      </c>
      <c r="C781">
        <v>2580.4</v>
      </c>
      <c r="D781">
        <v>2444.65</v>
      </c>
      <c r="E781">
        <v>1920.43</v>
      </c>
      <c r="F781">
        <v>0</v>
      </c>
      <c r="G781">
        <v>0.103893</v>
      </c>
      <c r="H781">
        <v>0.90107700000000002</v>
      </c>
      <c r="I781">
        <v>0</v>
      </c>
    </row>
    <row r="782" spans="1:25" x14ac:dyDescent="0.25">
      <c r="A782" t="s">
        <v>87</v>
      </c>
      <c r="B782">
        <v>2570.4499999999998</v>
      </c>
      <c r="C782">
        <v>2567.77</v>
      </c>
      <c r="D782">
        <v>2444.87</v>
      </c>
      <c r="E782">
        <v>1920.44</v>
      </c>
      <c r="F782">
        <v>0</v>
      </c>
      <c r="G782">
        <v>0.114923</v>
      </c>
      <c r="H782">
        <v>0.90089399999999997</v>
      </c>
      <c r="I782">
        <v>0</v>
      </c>
    </row>
    <row r="783" spans="1:25" x14ac:dyDescent="0.25">
      <c r="A783" t="s">
        <v>87</v>
      </c>
      <c r="B783">
        <v>2581.58</v>
      </c>
      <c r="C783">
        <v>2578.7800000000002</v>
      </c>
      <c r="D783">
        <v>2444.4499999999998</v>
      </c>
      <c r="E783">
        <v>1920.18</v>
      </c>
      <c r="F783">
        <v>0</v>
      </c>
      <c r="G783">
        <v>0.114928</v>
      </c>
      <c r="H783">
        <v>0.90097700000000003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2575.8000000000002</v>
      </c>
      <c r="C784">
        <v>2573.11</v>
      </c>
      <c r="D784">
        <v>2444.58</v>
      </c>
      <c r="E784">
        <v>1920.36</v>
      </c>
      <c r="F784">
        <v>0</v>
      </c>
      <c r="G784">
        <v>0.114923</v>
      </c>
      <c r="H784">
        <v>0.90105100000000005</v>
      </c>
      <c r="I784">
        <v>0</v>
      </c>
      <c r="R784">
        <f>AVERAGE(B735:B784)</f>
        <v>2620.4034000000011</v>
      </c>
      <c r="S784">
        <f>AVERAGE(C735:C784)</f>
        <v>2575.1082000000001</v>
      </c>
      <c r="U784">
        <f>_xlfn.VAR.P(B735:B784)</f>
        <v>27428.43161444</v>
      </c>
      <c r="V784">
        <f>_xlfn.VAR.P(C735:C784)</f>
        <v>32.108502760000256</v>
      </c>
      <c r="X784">
        <f>1.96*SQRT(U784)/50</f>
        <v>6.4921202357945491</v>
      </c>
      <c r="Y784">
        <f>1.96*SQRT(V784)/50</f>
        <v>0.22212431132392241</v>
      </c>
    </row>
    <row r="785" spans="1:9" x14ac:dyDescent="0.25">
      <c r="A785" t="s">
        <v>87</v>
      </c>
      <c r="B785">
        <v>131022.632081</v>
      </c>
      <c r="C785" t="s">
        <v>36</v>
      </c>
    </row>
    <row r="786" spans="1:9" x14ac:dyDescent="0.25">
      <c r="A786" t="s">
        <v>88</v>
      </c>
      <c r="B786">
        <v>1856.69</v>
      </c>
      <c r="C786">
        <v>1854.17</v>
      </c>
      <c r="D786">
        <v>1717.36</v>
      </c>
      <c r="E786">
        <v>1193.17</v>
      </c>
      <c r="F786">
        <v>0</v>
      </c>
      <c r="G786">
        <v>0.114939</v>
      </c>
      <c r="H786">
        <v>0.91830500000000004</v>
      </c>
      <c r="I786">
        <v>0</v>
      </c>
    </row>
    <row r="787" spans="1:9" x14ac:dyDescent="0.25">
      <c r="A787" t="s">
        <v>88</v>
      </c>
      <c r="B787">
        <v>1843.43</v>
      </c>
      <c r="C787">
        <v>1840.77</v>
      </c>
      <c r="D787">
        <v>1716.5</v>
      </c>
      <c r="E787">
        <v>1192.3499999999999</v>
      </c>
      <c r="F787">
        <v>0</v>
      </c>
      <c r="G787">
        <v>9.4253699999999996E-2</v>
      </c>
      <c r="H787">
        <v>0.90106900000000001</v>
      </c>
      <c r="I787">
        <v>0</v>
      </c>
    </row>
    <row r="788" spans="1:9" x14ac:dyDescent="0.25">
      <c r="A788" t="s">
        <v>88</v>
      </c>
      <c r="B788">
        <v>1845.56</v>
      </c>
      <c r="C788">
        <v>1842.8</v>
      </c>
      <c r="D788">
        <v>1716.79</v>
      </c>
      <c r="E788">
        <v>1192.6400000000001</v>
      </c>
      <c r="F788">
        <v>0</v>
      </c>
      <c r="G788">
        <v>0.100633</v>
      </c>
      <c r="H788">
        <v>0.89837</v>
      </c>
      <c r="I788">
        <v>0</v>
      </c>
    </row>
    <row r="789" spans="1:9" x14ac:dyDescent="0.25">
      <c r="A789" t="s">
        <v>88</v>
      </c>
      <c r="B789">
        <v>1845.32</v>
      </c>
      <c r="C789">
        <v>1842.67</v>
      </c>
      <c r="D789">
        <v>1716.7</v>
      </c>
      <c r="E789">
        <v>1192.44</v>
      </c>
      <c r="F789">
        <v>0</v>
      </c>
      <c r="G789">
        <v>8.6399299999999998E-2</v>
      </c>
      <c r="H789">
        <v>0.89933799999999997</v>
      </c>
      <c r="I789">
        <v>0</v>
      </c>
    </row>
    <row r="790" spans="1:9" x14ac:dyDescent="0.25">
      <c r="A790" t="s">
        <v>88</v>
      </c>
      <c r="B790">
        <v>1848.76</v>
      </c>
      <c r="C790">
        <v>1846.04</v>
      </c>
      <c r="D790">
        <v>1716.68</v>
      </c>
      <c r="E790">
        <v>1192.3</v>
      </c>
      <c r="F790">
        <v>0</v>
      </c>
      <c r="G790">
        <v>0.114923</v>
      </c>
      <c r="H790">
        <v>0.89995999999999998</v>
      </c>
      <c r="I790">
        <v>0</v>
      </c>
    </row>
    <row r="791" spans="1:9" x14ac:dyDescent="0.25">
      <c r="A791" t="s">
        <v>88</v>
      </c>
      <c r="B791">
        <v>2093.02</v>
      </c>
      <c r="C791">
        <v>1851.57</v>
      </c>
      <c r="D791">
        <v>1716.67</v>
      </c>
      <c r="E791">
        <v>1192.3900000000001</v>
      </c>
      <c r="F791">
        <v>0</v>
      </c>
      <c r="G791">
        <v>0.11409900000000001</v>
      </c>
      <c r="H791">
        <v>0.89945900000000001</v>
      </c>
      <c r="I791">
        <v>0</v>
      </c>
    </row>
    <row r="792" spans="1:9" x14ac:dyDescent="0.25">
      <c r="A792" t="s">
        <v>88</v>
      </c>
      <c r="B792">
        <v>1847.18</v>
      </c>
      <c r="C792">
        <v>1842.04</v>
      </c>
      <c r="D792">
        <v>1716.83</v>
      </c>
      <c r="E792">
        <v>1192.3900000000001</v>
      </c>
      <c r="F792">
        <v>0</v>
      </c>
      <c r="G792">
        <v>9.1807100000000003E-2</v>
      </c>
      <c r="H792">
        <v>0.89992700000000003</v>
      </c>
      <c r="I792">
        <v>0</v>
      </c>
    </row>
    <row r="793" spans="1:9" x14ac:dyDescent="0.25">
      <c r="A793" t="s">
        <v>88</v>
      </c>
      <c r="B793">
        <v>1840.76</v>
      </c>
      <c r="C793">
        <v>1838.06</v>
      </c>
      <c r="D793">
        <v>1716.78</v>
      </c>
      <c r="E793">
        <v>1192.53</v>
      </c>
      <c r="F793">
        <v>0</v>
      </c>
      <c r="G793">
        <v>0.114923</v>
      </c>
      <c r="H793">
        <v>0.90106299999999995</v>
      </c>
      <c r="I793">
        <v>0</v>
      </c>
    </row>
    <row r="794" spans="1:9" x14ac:dyDescent="0.25">
      <c r="A794" t="s">
        <v>88</v>
      </c>
      <c r="B794">
        <v>1845.3</v>
      </c>
      <c r="C794">
        <v>1842.5</v>
      </c>
      <c r="D794">
        <v>1716.65</v>
      </c>
      <c r="E794">
        <v>1192.3599999999999</v>
      </c>
      <c r="F794">
        <v>0</v>
      </c>
      <c r="G794">
        <v>0.114923</v>
      </c>
      <c r="H794">
        <v>0.90103599999999995</v>
      </c>
      <c r="I794">
        <v>0</v>
      </c>
    </row>
    <row r="795" spans="1:9" x14ac:dyDescent="0.25">
      <c r="A795" t="s">
        <v>88</v>
      </c>
      <c r="B795">
        <v>1844.91</v>
      </c>
      <c r="C795">
        <v>1842.25</v>
      </c>
      <c r="D795">
        <v>1716.55</v>
      </c>
      <c r="E795">
        <v>1192.32</v>
      </c>
      <c r="F795">
        <v>0</v>
      </c>
      <c r="G795">
        <v>0.114925</v>
      </c>
      <c r="H795">
        <v>0.89818699999999996</v>
      </c>
      <c r="I795">
        <v>0</v>
      </c>
    </row>
    <row r="796" spans="1:9" x14ac:dyDescent="0.25">
      <c r="A796" t="s">
        <v>88</v>
      </c>
      <c r="B796">
        <v>2552.52</v>
      </c>
      <c r="C796">
        <v>1844.86</v>
      </c>
      <c r="D796">
        <v>1716.74</v>
      </c>
      <c r="E796">
        <v>1192.6500000000001</v>
      </c>
      <c r="F796">
        <v>0</v>
      </c>
      <c r="G796">
        <v>9.1958399999999996E-2</v>
      </c>
      <c r="H796">
        <v>0.900451</v>
      </c>
      <c r="I796">
        <v>0</v>
      </c>
    </row>
    <row r="797" spans="1:9" x14ac:dyDescent="0.25">
      <c r="A797" t="s">
        <v>88</v>
      </c>
      <c r="B797">
        <v>1858.51</v>
      </c>
      <c r="C797">
        <v>1854.08</v>
      </c>
      <c r="D797">
        <v>1716.46</v>
      </c>
      <c r="E797">
        <v>1192.24</v>
      </c>
      <c r="F797">
        <v>0</v>
      </c>
      <c r="G797">
        <v>8.6570300000000003E-2</v>
      </c>
      <c r="H797">
        <v>0.89454599999999995</v>
      </c>
      <c r="I797">
        <v>0</v>
      </c>
    </row>
    <row r="798" spans="1:9" x14ac:dyDescent="0.25">
      <c r="A798" t="s">
        <v>88</v>
      </c>
      <c r="B798">
        <v>1841.93</v>
      </c>
      <c r="C798">
        <v>1839.23</v>
      </c>
      <c r="D798">
        <v>1716.97</v>
      </c>
      <c r="E798">
        <v>1192.6600000000001</v>
      </c>
      <c r="F798">
        <v>0</v>
      </c>
      <c r="G798">
        <v>0.11493</v>
      </c>
      <c r="H798">
        <v>0.90068099999999995</v>
      </c>
      <c r="I798">
        <v>0</v>
      </c>
    </row>
    <row r="799" spans="1:9" x14ac:dyDescent="0.25">
      <c r="A799" t="s">
        <v>88</v>
      </c>
      <c r="B799">
        <v>1846.06</v>
      </c>
      <c r="C799">
        <v>1843.29</v>
      </c>
      <c r="D799">
        <v>1716.75</v>
      </c>
      <c r="E799">
        <v>1192.3699999999999</v>
      </c>
      <c r="F799">
        <v>0</v>
      </c>
      <c r="G799">
        <v>8.3639099999999994E-2</v>
      </c>
      <c r="H799">
        <v>0.90106399999999998</v>
      </c>
      <c r="I799">
        <v>0</v>
      </c>
    </row>
    <row r="800" spans="1:9" x14ac:dyDescent="0.25">
      <c r="A800" t="s">
        <v>88</v>
      </c>
      <c r="B800">
        <v>1846.08</v>
      </c>
      <c r="C800">
        <v>1843.44</v>
      </c>
      <c r="D800">
        <v>1716.9</v>
      </c>
      <c r="E800">
        <v>1192.3</v>
      </c>
      <c r="F800">
        <v>0</v>
      </c>
      <c r="G800">
        <v>0.114926</v>
      </c>
      <c r="H800">
        <v>0.90089600000000003</v>
      </c>
      <c r="I800">
        <v>0</v>
      </c>
    </row>
    <row r="801" spans="1:9" x14ac:dyDescent="0.25">
      <c r="A801" t="s">
        <v>88</v>
      </c>
      <c r="B801">
        <v>2606.61</v>
      </c>
      <c r="C801">
        <v>1846.08</v>
      </c>
      <c r="D801">
        <v>1716.98</v>
      </c>
      <c r="E801">
        <v>1192.49</v>
      </c>
      <c r="F801">
        <v>0</v>
      </c>
      <c r="G801">
        <v>0.114923</v>
      </c>
      <c r="H801">
        <v>0.90049999999999997</v>
      </c>
      <c r="I801">
        <v>0</v>
      </c>
    </row>
    <row r="802" spans="1:9" x14ac:dyDescent="0.25">
      <c r="A802" t="s">
        <v>88</v>
      </c>
      <c r="B802">
        <v>1871.11</v>
      </c>
      <c r="C802">
        <v>1866.34</v>
      </c>
      <c r="D802">
        <v>1717.68</v>
      </c>
      <c r="E802">
        <v>1192.1199999999999</v>
      </c>
      <c r="F802">
        <v>0</v>
      </c>
      <c r="G802">
        <v>0.11493</v>
      </c>
      <c r="H802">
        <v>0.90086100000000002</v>
      </c>
      <c r="I802">
        <v>0</v>
      </c>
    </row>
    <row r="803" spans="1:9" x14ac:dyDescent="0.25">
      <c r="A803" t="s">
        <v>88</v>
      </c>
      <c r="B803">
        <v>1841.32</v>
      </c>
      <c r="C803">
        <v>1838.58</v>
      </c>
      <c r="D803">
        <v>1716.86</v>
      </c>
      <c r="E803">
        <v>1192.49</v>
      </c>
      <c r="F803">
        <v>0</v>
      </c>
      <c r="G803">
        <v>0.114923</v>
      </c>
      <c r="H803">
        <v>0.90107000000000004</v>
      </c>
      <c r="I803">
        <v>0</v>
      </c>
    </row>
    <row r="804" spans="1:9" x14ac:dyDescent="0.25">
      <c r="A804" t="s">
        <v>88</v>
      </c>
      <c r="B804">
        <v>1846.97</v>
      </c>
      <c r="C804">
        <v>1844.19</v>
      </c>
      <c r="D804">
        <v>1717.08</v>
      </c>
      <c r="E804">
        <v>1192.5</v>
      </c>
      <c r="F804">
        <v>0</v>
      </c>
      <c r="G804">
        <v>0.114925</v>
      </c>
      <c r="H804">
        <v>0.89985700000000002</v>
      </c>
      <c r="I804">
        <v>0</v>
      </c>
    </row>
    <row r="805" spans="1:9" x14ac:dyDescent="0.25">
      <c r="A805" t="s">
        <v>88</v>
      </c>
      <c r="B805">
        <v>1846.5</v>
      </c>
      <c r="C805">
        <v>1843.83</v>
      </c>
      <c r="D805">
        <v>1717</v>
      </c>
      <c r="E805">
        <v>1192.49</v>
      </c>
      <c r="F805">
        <v>0</v>
      </c>
      <c r="G805">
        <v>8.6771299999999996E-2</v>
      </c>
      <c r="H805">
        <v>0.90107700000000002</v>
      </c>
      <c r="I805">
        <v>0</v>
      </c>
    </row>
    <row r="806" spans="1:9" x14ac:dyDescent="0.25">
      <c r="A806" t="s">
        <v>88</v>
      </c>
      <c r="B806">
        <v>2599.84</v>
      </c>
      <c r="C806">
        <v>1845.76</v>
      </c>
      <c r="D806">
        <v>1717.06</v>
      </c>
      <c r="E806">
        <v>1192.51</v>
      </c>
      <c r="F806">
        <v>0</v>
      </c>
      <c r="G806">
        <v>9.1839000000000004E-2</v>
      </c>
      <c r="H806">
        <v>0.901065</v>
      </c>
      <c r="I806">
        <v>0</v>
      </c>
    </row>
    <row r="807" spans="1:9" x14ac:dyDescent="0.25">
      <c r="A807" t="s">
        <v>88</v>
      </c>
      <c r="B807">
        <v>1868.09</v>
      </c>
      <c r="C807">
        <v>1864.54</v>
      </c>
      <c r="D807">
        <v>1717.98</v>
      </c>
      <c r="E807">
        <v>1192.32</v>
      </c>
      <c r="F807">
        <v>0</v>
      </c>
      <c r="G807">
        <v>0.114923</v>
      </c>
      <c r="H807">
        <v>0.90066999999999997</v>
      </c>
      <c r="I807">
        <v>0</v>
      </c>
    </row>
    <row r="808" spans="1:9" x14ac:dyDescent="0.25">
      <c r="A808" t="s">
        <v>88</v>
      </c>
      <c r="B808">
        <v>1840.93</v>
      </c>
      <c r="C808">
        <v>1838.24</v>
      </c>
      <c r="D808">
        <v>1716.98</v>
      </c>
      <c r="E808">
        <v>1192.49</v>
      </c>
      <c r="F808">
        <v>0</v>
      </c>
      <c r="G808">
        <v>0.114927</v>
      </c>
      <c r="H808">
        <v>0.900953</v>
      </c>
      <c r="I808">
        <v>0</v>
      </c>
    </row>
    <row r="809" spans="1:9" x14ac:dyDescent="0.25">
      <c r="A809" t="s">
        <v>88</v>
      </c>
      <c r="B809">
        <v>1846.64</v>
      </c>
      <c r="C809">
        <v>1843.83</v>
      </c>
      <c r="D809">
        <v>1716.95</v>
      </c>
      <c r="E809">
        <v>1192.52</v>
      </c>
      <c r="F809">
        <v>0</v>
      </c>
      <c r="G809">
        <v>0.114923</v>
      </c>
      <c r="H809">
        <v>0.90096200000000004</v>
      </c>
      <c r="I809">
        <v>0</v>
      </c>
    </row>
    <row r="810" spans="1:9" x14ac:dyDescent="0.25">
      <c r="A810" t="s">
        <v>88</v>
      </c>
      <c r="B810">
        <v>1846.45</v>
      </c>
      <c r="C810">
        <v>1843.78</v>
      </c>
      <c r="D810">
        <v>1716.98</v>
      </c>
      <c r="E810">
        <v>1192.58</v>
      </c>
      <c r="F810">
        <v>0</v>
      </c>
      <c r="G810">
        <v>0.114923</v>
      </c>
      <c r="H810">
        <v>0.901065</v>
      </c>
      <c r="I810">
        <v>0</v>
      </c>
    </row>
    <row r="811" spans="1:9" x14ac:dyDescent="0.25">
      <c r="A811" t="s">
        <v>88</v>
      </c>
      <c r="B811">
        <v>2573.58</v>
      </c>
      <c r="C811">
        <v>1845.7</v>
      </c>
      <c r="D811">
        <v>1716.83</v>
      </c>
      <c r="E811">
        <v>1192.3399999999999</v>
      </c>
      <c r="F811">
        <v>0</v>
      </c>
      <c r="G811">
        <v>0.114927</v>
      </c>
      <c r="H811">
        <v>0.89895400000000003</v>
      </c>
      <c r="I811">
        <v>0</v>
      </c>
    </row>
    <row r="812" spans="1:9" x14ac:dyDescent="0.25">
      <c r="A812" t="s">
        <v>88</v>
      </c>
      <c r="B812">
        <v>1859.13</v>
      </c>
      <c r="C812">
        <v>1854.34</v>
      </c>
      <c r="D812">
        <v>1716.57</v>
      </c>
      <c r="E812">
        <v>1192.21</v>
      </c>
      <c r="F812">
        <v>0</v>
      </c>
      <c r="G812">
        <v>8.4875400000000004E-2</v>
      </c>
      <c r="H812">
        <v>0.90017599999999998</v>
      </c>
      <c r="I812">
        <v>0</v>
      </c>
    </row>
    <row r="813" spans="1:9" x14ac:dyDescent="0.25">
      <c r="A813" t="s">
        <v>88</v>
      </c>
      <c r="B813">
        <v>1839.85</v>
      </c>
      <c r="C813">
        <v>1837.18</v>
      </c>
      <c r="D813">
        <v>1716.41</v>
      </c>
      <c r="E813">
        <v>1192.18</v>
      </c>
      <c r="F813">
        <v>0</v>
      </c>
      <c r="G813">
        <v>0.114925</v>
      </c>
      <c r="H813">
        <v>0.890899</v>
      </c>
      <c r="I813">
        <v>0</v>
      </c>
    </row>
    <row r="814" spans="1:9" x14ac:dyDescent="0.25">
      <c r="A814" t="s">
        <v>88</v>
      </c>
      <c r="B814">
        <v>1848.27</v>
      </c>
      <c r="C814">
        <v>1845.46</v>
      </c>
      <c r="D814">
        <v>1717.03</v>
      </c>
      <c r="E814">
        <v>1192.52</v>
      </c>
      <c r="F814">
        <v>0</v>
      </c>
      <c r="G814">
        <v>9.4052499999999997E-2</v>
      </c>
      <c r="H814">
        <v>0.90098800000000001</v>
      </c>
      <c r="I814">
        <v>0</v>
      </c>
    </row>
    <row r="815" spans="1:9" x14ac:dyDescent="0.25">
      <c r="A815" t="s">
        <v>88</v>
      </c>
      <c r="B815">
        <v>1840.27</v>
      </c>
      <c r="C815">
        <v>1837.64</v>
      </c>
      <c r="D815">
        <v>1716.95</v>
      </c>
      <c r="E815">
        <v>1192.56</v>
      </c>
      <c r="F815">
        <v>0</v>
      </c>
      <c r="G815">
        <v>0.114925</v>
      </c>
      <c r="H815">
        <v>0.90097899999999997</v>
      </c>
      <c r="I815">
        <v>0</v>
      </c>
    </row>
    <row r="816" spans="1:9" x14ac:dyDescent="0.25">
      <c r="A816" t="s">
        <v>88</v>
      </c>
      <c r="B816">
        <v>2628.38</v>
      </c>
      <c r="C816">
        <v>1842.79</v>
      </c>
      <c r="D816">
        <v>1716.7</v>
      </c>
      <c r="E816">
        <v>1192.28</v>
      </c>
      <c r="F816">
        <v>0</v>
      </c>
      <c r="G816">
        <v>0.114923</v>
      </c>
      <c r="H816">
        <v>0.89974799999999999</v>
      </c>
      <c r="I816">
        <v>0</v>
      </c>
    </row>
    <row r="817" spans="1:9" x14ac:dyDescent="0.25">
      <c r="A817" t="s">
        <v>88</v>
      </c>
      <c r="B817">
        <v>1864.32</v>
      </c>
      <c r="C817">
        <v>1859.85</v>
      </c>
      <c r="D817">
        <v>1717.59</v>
      </c>
      <c r="E817">
        <v>1192.25</v>
      </c>
      <c r="F817">
        <v>0</v>
      </c>
      <c r="G817">
        <v>0.114923</v>
      </c>
      <c r="H817">
        <v>0.89973000000000003</v>
      </c>
      <c r="I817">
        <v>0</v>
      </c>
    </row>
    <row r="818" spans="1:9" x14ac:dyDescent="0.25">
      <c r="A818" t="s">
        <v>88</v>
      </c>
      <c r="B818">
        <v>1853.87</v>
      </c>
      <c r="C818">
        <v>1851.15</v>
      </c>
      <c r="D818">
        <v>1716.91</v>
      </c>
      <c r="E818">
        <v>1192.69</v>
      </c>
      <c r="F818">
        <v>0</v>
      </c>
      <c r="G818">
        <v>8.6347900000000005E-2</v>
      </c>
      <c r="H818">
        <v>0.90107700000000002</v>
      </c>
      <c r="I818">
        <v>0</v>
      </c>
    </row>
    <row r="819" spans="1:9" x14ac:dyDescent="0.25">
      <c r="A819" t="s">
        <v>88</v>
      </c>
      <c r="B819">
        <v>1841.4</v>
      </c>
      <c r="C819">
        <v>1838.7</v>
      </c>
      <c r="D819">
        <v>1716.51</v>
      </c>
      <c r="E819">
        <v>1192.22</v>
      </c>
      <c r="F819">
        <v>0</v>
      </c>
      <c r="G819">
        <v>0.114923</v>
      </c>
      <c r="H819">
        <v>0.90044100000000005</v>
      </c>
      <c r="I819">
        <v>0</v>
      </c>
    </row>
    <row r="820" spans="1:9" x14ac:dyDescent="0.25">
      <c r="A820" t="s">
        <v>88</v>
      </c>
      <c r="B820">
        <v>1845.26</v>
      </c>
      <c r="C820">
        <v>1842.47</v>
      </c>
      <c r="D820">
        <v>1716.69</v>
      </c>
      <c r="E820">
        <v>1192.3</v>
      </c>
      <c r="F820">
        <v>0</v>
      </c>
      <c r="G820">
        <v>8.4199300000000005E-2</v>
      </c>
      <c r="H820">
        <v>0.90101200000000004</v>
      </c>
      <c r="I820">
        <v>0</v>
      </c>
    </row>
    <row r="821" spans="1:9" x14ac:dyDescent="0.25">
      <c r="A821" t="s">
        <v>88</v>
      </c>
      <c r="B821">
        <v>2578.31</v>
      </c>
      <c r="C821">
        <v>1843.03</v>
      </c>
      <c r="D821">
        <v>1716.83</v>
      </c>
      <c r="E821">
        <v>1192.42</v>
      </c>
      <c r="F821">
        <v>0</v>
      </c>
      <c r="G821">
        <v>0.114935</v>
      </c>
      <c r="H821">
        <v>0.90073499999999995</v>
      </c>
      <c r="I821">
        <v>0</v>
      </c>
    </row>
    <row r="822" spans="1:9" x14ac:dyDescent="0.25">
      <c r="A822" t="s">
        <v>88</v>
      </c>
      <c r="B822">
        <v>1855.06</v>
      </c>
      <c r="C822">
        <v>1850.23</v>
      </c>
      <c r="D822">
        <v>1716.75</v>
      </c>
      <c r="E822">
        <v>1192.22</v>
      </c>
      <c r="F822">
        <v>0</v>
      </c>
      <c r="G822">
        <v>9.9082799999999999E-2</v>
      </c>
      <c r="H822">
        <v>0.90106600000000003</v>
      </c>
      <c r="I822">
        <v>0</v>
      </c>
    </row>
    <row r="823" spans="1:9" x14ac:dyDescent="0.25">
      <c r="A823" t="s">
        <v>88</v>
      </c>
      <c r="B823">
        <v>1853.94</v>
      </c>
      <c r="C823">
        <v>1851.23</v>
      </c>
      <c r="D823">
        <v>1716.68</v>
      </c>
      <c r="E823">
        <v>1192.3699999999999</v>
      </c>
      <c r="F823">
        <v>0</v>
      </c>
      <c r="G823">
        <v>0.11493100000000001</v>
      </c>
      <c r="H823">
        <v>0.90075899999999998</v>
      </c>
      <c r="I823">
        <v>0</v>
      </c>
    </row>
    <row r="824" spans="1:9" x14ac:dyDescent="0.25">
      <c r="A824" t="s">
        <v>88</v>
      </c>
      <c r="B824">
        <v>1842.08</v>
      </c>
      <c r="C824">
        <v>1839.35</v>
      </c>
      <c r="D824">
        <v>1717.09</v>
      </c>
      <c r="E824">
        <v>1192.69</v>
      </c>
      <c r="F824">
        <v>0</v>
      </c>
      <c r="G824">
        <v>0.114924</v>
      </c>
      <c r="H824">
        <v>0.89965700000000004</v>
      </c>
      <c r="I824">
        <v>0</v>
      </c>
    </row>
    <row r="825" spans="1:9" x14ac:dyDescent="0.25">
      <c r="A825" t="s">
        <v>88</v>
      </c>
      <c r="B825">
        <v>1845.7</v>
      </c>
      <c r="C825">
        <v>1842.95</v>
      </c>
      <c r="D825">
        <v>1716.57</v>
      </c>
      <c r="E825">
        <v>1192.08</v>
      </c>
      <c r="F825">
        <v>0</v>
      </c>
      <c r="G825">
        <v>9.1041200000000003E-2</v>
      </c>
      <c r="H825">
        <v>0.89971800000000002</v>
      </c>
      <c r="I825">
        <v>0</v>
      </c>
    </row>
    <row r="826" spans="1:9" x14ac:dyDescent="0.25">
      <c r="A826" t="s">
        <v>88</v>
      </c>
      <c r="B826">
        <v>2616.69</v>
      </c>
      <c r="C826">
        <v>1842.75</v>
      </c>
      <c r="D826">
        <v>1717.24</v>
      </c>
      <c r="E826">
        <v>1192.72</v>
      </c>
      <c r="F826">
        <v>0</v>
      </c>
      <c r="G826">
        <v>0.11493</v>
      </c>
      <c r="H826">
        <v>0.89557100000000001</v>
      </c>
      <c r="I826">
        <v>0</v>
      </c>
    </row>
    <row r="827" spans="1:9" x14ac:dyDescent="0.25">
      <c r="A827" t="s">
        <v>88</v>
      </c>
      <c r="B827">
        <v>1859.6</v>
      </c>
      <c r="C827">
        <v>1856.05</v>
      </c>
      <c r="D827">
        <v>1717.37</v>
      </c>
      <c r="E827">
        <v>1192.29</v>
      </c>
      <c r="F827">
        <v>0</v>
      </c>
      <c r="G827">
        <v>0.114935</v>
      </c>
      <c r="H827">
        <v>0.90099899999999999</v>
      </c>
      <c r="I827">
        <v>0</v>
      </c>
    </row>
    <row r="828" spans="1:9" x14ac:dyDescent="0.25">
      <c r="A828" t="s">
        <v>88</v>
      </c>
      <c r="B828">
        <v>1852.29</v>
      </c>
      <c r="C828">
        <v>1849.58</v>
      </c>
      <c r="D828">
        <v>1716.53</v>
      </c>
      <c r="E828">
        <v>1192.3</v>
      </c>
      <c r="F828">
        <v>0</v>
      </c>
      <c r="G828">
        <v>0.114924</v>
      </c>
      <c r="H828">
        <v>0.90105800000000003</v>
      </c>
      <c r="I828">
        <v>0</v>
      </c>
    </row>
    <row r="829" spans="1:9" x14ac:dyDescent="0.25">
      <c r="A829" t="s">
        <v>88</v>
      </c>
      <c r="B829">
        <v>1841.56</v>
      </c>
      <c r="C829">
        <v>1838.82</v>
      </c>
      <c r="D829">
        <v>1716.86</v>
      </c>
      <c r="E829">
        <v>1192.53</v>
      </c>
      <c r="F829">
        <v>0</v>
      </c>
      <c r="G829">
        <v>0.114923</v>
      </c>
      <c r="H829">
        <v>0.89980300000000002</v>
      </c>
      <c r="I829">
        <v>0</v>
      </c>
    </row>
    <row r="830" spans="1:9" x14ac:dyDescent="0.25">
      <c r="A830" t="s">
        <v>88</v>
      </c>
      <c r="B830">
        <v>1846.31</v>
      </c>
      <c r="C830">
        <v>1843.54</v>
      </c>
      <c r="D830">
        <v>1716.62</v>
      </c>
      <c r="E830">
        <v>1192.49</v>
      </c>
      <c r="F830">
        <v>0</v>
      </c>
      <c r="G830">
        <v>8.3822800000000003E-2</v>
      </c>
      <c r="H830">
        <v>0.90103299999999997</v>
      </c>
      <c r="I830">
        <v>0</v>
      </c>
    </row>
    <row r="831" spans="1:9" x14ac:dyDescent="0.25">
      <c r="A831" t="s">
        <v>88</v>
      </c>
      <c r="B831">
        <v>2583.83</v>
      </c>
      <c r="C831">
        <v>1843.57</v>
      </c>
      <c r="D831">
        <v>1716.74</v>
      </c>
      <c r="E831">
        <v>1192.51</v>
      </c>
      <c r="F831">
        <v>0</v>
      </c>
      <c r="G831">
        <v>0.114923</v>
      </c>
      <c r="H831">
        <v>0.901003</v>
      </c>
      <c r="I831">
        <v>0</v>
      </c>
    </row>
    <row r="832" spans="1:9" x14ac:dyDescent="0.25">
      <c r="A832" t="s">
        <v>88</v>
      </c>
      <c r="B832">
        <v>1870.63</v>
      </c>
      <c r="C832">
        <v>1865.69</v>
      </c>
      <c r="D832">
        <v>1717.79</v>
      </c>
      <c r="E832">
        <v>1192.21</v>
      </c>
      <c r="F832">
        <v>0</v>
      </c>
      <c r="G832">
        <v>0.114924</v>
      </c>
      <c r="H832">
        <v>0.90099099999999999</v>
      </c>
      <c r="I832">
        <v>0</v>
      </c>
    </row>
    <row r="833" spans="1:25" x14ac:dyDescent="0.25">
      <c r="A833" t="s">
        <v>88</v>
      </c>
      <c r="B833">
        <v>1853.13</v>
      </c>
      <c r="C833">
        <v>1850.41</v>
      </c>
      <c r="D833">
        <v>1716.75</v>
      </c>
      <c r="E833">
        <v>1192.56</v>
      </c>
      <c r="F833">
        <v>0</v>
      </c>
      <c r="G833">
        <v>8.8606299999999999E-2</v>
      </c>
      <c r="H833">
        <v>0.90092000000000005</v>
      </c>
      <c r="I833">
        <v>0</v>
      </c>
    </row>
    <row r="834" spans="1:25" x14ac:dyDescent="0.25">
      <c r="A834" t="s">
        <v>88</v>
      </c>
      <c r="B834">
        <v>1839.99</v>
      </c>
      <c r="C834">
        <v>1837.31</v>
      </c>
      <c r="D834">
        <v>1716.58</v>
      </c>
      <c r="E834">
        <v>1192.33</v>
      </c>
      <c r="F834">
        <v>0</v>
      </c>
      <c r="G834">
        <v>8.3659700000000004E-2</v>
      </c>
      <c r="H834">
        <v>0.90100000000000002</v>
      </c>
      <c r="I834">
        <v>0</v>
      </c>
    </row>
    <row r="835" spans="1:25" x14ac:dyDescent="0.25">
      <c r="A835" t="s">
        <v>88</v>
      </c>
      <c r="B835">
        <v>1842.62</v>
      </c>
      <c r="C835">
        <v>1839.83</v>
      </c>
      <c r="D835">
        <v>1716.71</v>
      </c>
      <c r="E835">
        <v>1192.3800000000001</v>
      </c>
      <c r="F835">
        <v>0</v>
      </c>
      <c r="G835">
        <v>0.114925</v>
      </c>
      <c r="H835">
        <v>0.900953</v>
      </c>
      <c r="I835">
        <v>0</v>
      </c>
    </row>
    <row r="836" spans="1:25" x14ac:dyDescent="0.25">
      <c r="A836" t="s">
        <v>88</v>
      </c>
      <c r="B836">
        <v>2601.9699999999998</v>
      </c>
      <c r="C836">
        <v>1843.7</v>
      </c>
      <c r="D836">
        <v>1716.83</v>
      </c>
      <c r="E836">
        <v>1192.55</v>
      </c>
      <c r="F836">
        <v>0</v>
      </c>
      <c r="G836">
        <v>0.114923</v>
      </c>
      <c r="H836">
        <v>0.90096600000000004</v>
      </c>
      <c r="I836">
        <v>0</v>
      </c>
    </row>
    <row r="837" spans="1:25" x14ac:dyDescent="0.25">
      <c r="A837" t="s">
        <v>88</v>
      </c>
      <c r="B837">
        <v>1852.28</v>
      </c>
      <c r="C837">
        <v>1847.71</v>
      </c>
      <c r="D837">
        <v>1716.48</v>
      </c>
      <c r="E837">
        <v>1192.28</v>
      </c>
      <c r="F837">
        <v>0</v>
      </c>
      <c r="G837">
        <v>0.114944</v>
      </c>
      <c r="H837">
        <v>0.90107300000000001</v>
      </c>
      <c r="I837">
        <v>0</v>
      </c>
    </row>
    <row r="838" spans="1:25" x14ac:dyDescent="0.25">
      <c r="A838" t="s">
        <v>88</v>
      </c>
      <c r="B838">
        <v>1839.61</v>
      </c>
      <c r="C838">
        <v>1836.91</v>
      </c>
      <c r="D838">
        <v>1716.94</v>
      </c>
      <c r="E838">
        <v>1192.71</v>
      </c>
      <c r="F838">
        <v>0</v>
      </c>
      <c r="G838">
        <v>8.3258799999999994E-2</v>
      </c>
      <c r="H838">
        <v>0.90107599999999999</v>
      </c>
      <c r="I838">
        <v>0</v>
      </c>
    </row>
    <row r="839" spans="1:25" x14ac:dyDescent="0.25">
      <c r="A839" t="s">
        <v>88</v>
      </c>
      <c r="B839">
        <v>1852.45</v>
      </c>
      <c r="C839">
        <v>1849.74</v>
      </c>
      <c r="D839">
        <v>1716.67</v>
      </c>
      <c r="E839">
        <v>1192.28</v>
      </c>
      <c r="F839">
        <v>0</v>
      </c>
      <c r="G839">
        <v>8.5154900000000006E-2</v>
      </c>
      <c r="H839">
        <v>0.90100599999999997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1841.98</v>
      </c>
      <c r="C840">
        <v>1839.27</v>
      </c>
      <c r="D840">
        <v>1717.13</v>
      </c>
      <c r="E840">
        <v>1192.76</v>
      </c>
      <c r="F840">
        <v>0</v>
      </c>
      <c r="G840">
        <v>8.4111000000000005E-2</v>
      </c>
      <c r="H840">
        <v>0.90063099999999996</v>
      </c>
      <c r="I840">
        <v>0</v>
      </c>
      <c r="R840">
        <f>AVERAGE(B791:B840)</f>
        <v>1987.9017999999999</v>
      </c>
      <c r="S840">
        <f>AVERAGE(C791:C840)</f>
        <v>1845.6688000000006</v>
      </c>
      <c r="U840">
        <f>_xlfn.VAR.P(B791:B840)</f>
        <v>81821.769678760524</v>
      </c>
      <c r="V840">
        <f>_xlfn.VAR.P(C791:C840)</f>
        <v>52.513102559999879</v>
      </c>
      <c r="X840">
        <f>1.96*SQRT(U840)/50</f>
        <v>11.212965894854516</v>
      </c>
      <c r="Y840">
        <f>1.96*SQRT(V840)/50</f>
        <v>0.28406642518572695</v>
      </c>
    </row>
    <row r="841" spans="1:25" x14ac:dyDescent="0.25">
      <c r="A841" t="s">
        <v>88</v>
      </c>
      <c r="B841">
        <v>99397.822866000002</v>
      </c>
      <c r="C841" t="s">
        <v>36</v>
      </c>
    </row>
    <row r="842" spans="1:25" x14ac:dyDescent="0.25">
      <c r="A842" t="s">
        <v>106</v>
      </c>
      <c r="B842">
        <v>2940.62</v>
      </c>
      <c r="C842">
        <v>2938.04</v>
      </c>
      <c r="D842">
        <v>2805.26</v>
      </c>
      <c r="E842">
        <v>1920.73</v>
      </c>
      <c r="F842">
        <v>0</v>
      </c>
      <c r="G842">
        <v>0.107164</v>
      </c>
      <c r="H842">
        <v>0.90066400000000002</v>
      </c>
      <c r="I842">
        <v>0</v>
      </c>
    </row>
    <row r="843" spans="1:25" x14ac:dyDescent="0.25">
      <c r="A843" t="s">
        <v>106</v>
      </c>
      <c r="B843">
        <v>2938.65</v>
      </c>
      <c r="C843">
        <v>2935.96</v>
      </c>
      <c r="D843">
        <v>2805.47</v>
      </c>
      <c r="E843">
        <v>1920.29</v>
      </c>
      <c r="F843">
        <v>0</v>
      </c>
      <c r="G843">
        <v>9.85843E-2</v>
      </c>
      <c r="H843">
        <v>0.90100499999999994</v>
      </c>
      <c r="I843">
        <v>0</v>
      </c>
    </row>
    <row r="844" spans="1:25" x14ac:dyDescent="0.25">
      <c r="A844" t="s">
        <v>106</v>
      </c>
      <c r="B844">
        <v>2942.23</v>
      </c>
      <c r="C844">
        <v>2939.49</v>
      </c>
      <c r="D844">
        <v>2803.01</v>
      </c>
      <c r="E844">
        <v>1919.76</v>
      </c>
      <c r="F844">
        <v>0</v>
      </c>
      <c r="G844">
        <v>0.11493200000000001</v>
      </c>
      <c r="H844">
        <v>0.90107800000000005</v>
      </c>
      <c r="I844">
        <v>0</v>
      </c>
    </row>
    <row r="845" spans="1:25" x14ac:dyDescent="0.25">
      <c r="A845" t="s">
        <v>106</v>
      </c>
      <c r="B845">
        <v>3802.39</v>
      </c>
      <c r="C845">
        <v>2931.88</v>
      </c>
      <c r="D845">
        <v>2804.92</v>
      </c>
      <c r="E845">
        <v>1920.2</v>
      </c>
      <c r="F845">
        <v>0</v>
      </c>
      <c r="G845">
        <v>0.114924</v>
      </c>
      <c r="H845">
        <v>0.90085599999999999</v>
      </c>
      <c r="I845">
        <v>0</v>
      </c>
    </row>
    <row r="846" spans="1:25" x14ac:dyDescent="0.25">
      <c r="A846" t="s">
        <v>106</v>
      </c>
      <c r="B846">
        <v>2937.96</v>
      </c>
      <c r="C846">
        <v>2933.44</v>
      </c>
      <c r="D846">
        <v>2804.15</v>
      </c>
      <c r="E846">
        <v>1920.03</v>
      </c>
      <c r="F846">
        <v>0</v>
      </c>
      <c r="G846">
        <v>9.6469799999999994E-2</v>
      </c>
      <c r="H846">
        <v>0.90107800000000005</v>
      </c>
      <c r="I846">
        <v>0</v>
      </c>
    </row>
    <row r="847" spans="1:25" x14ac:dyDescent="0.25">
      <c r="A847" t="s">
        <v>106</v>
      </c>
      <c r="B847">
        <v>2942.36</v>
      </c>
      <c r="C847">
        <v>2939.61</v>
      </c>
      <c r="D847">
        <v>2804.44</v>
      </c>
      <c r="E847">
        <v>1920.35</v>
      </c>
      <c r="F847">
        <v>0</v>
      </c>
      <c r="G847">
        <v>0.114924</v>
      </c>
      <c r="H847">
        <v>0.88576200000000005</v>
      </c>
      <c r="I847">
        <v>0</v>
      </c>
    </row>
    <row r="848" spans="1:25" x14ac:dyDescent="0.25">
      <c r="A848" t="s">
        <v>106</v>
      </c>
      <c r="B848">
        <v>2934.8</v>
      </c>
      <c r="C848">
        <v>2931.99</v>
      </c>
      <c r="D848">
        <v>2803.98</v>
      </c>
      <c r="E848">
        <v>1920.03</v>
      </c>
      <c r="F848">
        <v>0</v>
      </c>
      <c r="G848">
        <v>0.115037</v>
      </c>
      <c r="H848">
        <v>0.90076900000000004</v>
      </c>
      <c r="I848">
        <v>0</v>
      </c>
    </row>
    <row r="849" spans="1:9" x14ac:dyDescent="0.25">
      <c r="A849" t="s">
        <v>106</v>
      </c>
      <c r="B849">
        <v>2939.3</v>
      </c>
      <c r="C849">
        <v>2936.63</v>
      </c>
      <c r="D849">
        <v>2808.49</v>
      </c>
      <c r="E849">
        <v>1922.77</v>
      </c>
      <c r="F849">
        <v>0</v>
      </c>
      <c r="G849">
        <v>0.11493399999999999</v>
      </c>
      <c r="H849">
        <v>0.89952399999999999</v>
      </c>
      <c r="I849">
        <v>0</v>
      </c>
    </row>
    <row r="850" spans="1:9" x14ac:dyDescent="0.25">
      <c r="A850" t="s">
        <v>106</v>
      </c>
      <c r="B850">
        <v>2961.23</v>
      </c>
      <c r="C850">
        <v>2958.51</v>
      </c>
      <c r="D850">
        <v>2816.66</v>
      </c>
      <c r="E850">
        <v>1928.21</v>
      </c>
      <c r="F850">
        <v>0</v>
      </c>
      <c r="G850">
        <v>9.6785499999999997E-2</v>
      </c>
      <c r="H850">
        <v>0.90095599999999998</v>
      </c>
      <c r="I850">
        <v>0</v>
      </c>
    </row>
    <row r="851" spans="1:9" x14ac:dyDescent="0.25">
      <c r="A851" t="s">
        <v>106</v>
      </c>
      <c r="B851">
        <v>2942.66</v>
      </c>
      <c r="C851">
        <v>2939.97</v>
      </c>
      <c r="D851">
        <v>2817.1</v>
      </c>
      <c r="E851">
        <v>1928.59</v>
      </c>
      <c r="F851">
        <v>0</v>
      </c>
      <c r="G851">
        <v>9.4245599999999999E-2</v>
      </c>
      <c r="H851">
        <v>0.89721499999999998</v>
      </c>
      <c r="I851">
        <v>0</v>
      </c>
    </row>
    <row r="852" spans="1:9" x14ac:dyDescent="0.25">
      <c r="A852" t="s">
        <v>106</v>
      </c>
      <c r="B852">
        <v>2955.11</v>
      </c>
      <c r="C852">
        <v>2952.08</v>
      </c>
      <c r="D852">
        <v>2819.23</v>
      </c>
      <c r="E852">
        <v>1929.54</v>
      </c>
      <c r="F852">
        <v>0</v>
      </c>
      <c r="G852">
        <v>0.114923</v>
      </c>
      <c r="H852">
        <v>0.89786699999999997</v>
      </c>
      <c r="I852">
        <v>0</v>
      </c>
    </row>
    <row r="853" spans="1:9" x14ac:dyDescent="0.25">
      <c r="A853" t="s">
        <v>106</v>
      </c>
      <c r="B853">
        <v>2950.48</v>
      </c>
      <c r="C853">
        <v>2946.84</v>
      </c>
      <c r="D853">
        <v>2816.52</v>
      </c>
      <c r="E853">
        <v>1928.57</v>
      </c>
      <c r="F853">
        <v>0</v>
      </c>
      <c r="G853">
        <v>0.114926</v>
      </c>
      <c r="H853">
        <v>0.89450300000000005</v>
      </c>
      <c r="I853">
        <v>0</v>
      </c>
    </row>
    <row r="854" spans="1:9" x14ac:dyDescent="0.25">
      <c r="A854" t="s">
        <v>106</v>
      </c>
      <c r="B854">
        <v>2953.46</v>
      </c>
      <c r="C854">
        <v>2950.76</v>
      </c>
      <c r="D854">
        <v>2816.48</v>
      </c>
      <c r="E854">
        <v>1928.64</v>
      </c>
      <c r="F854">
        <v>0</v>
      </c>
      <c r="G854">
        <v>0.107295</v>
      </c>
      <c r="H854">
        <v>0.90099300000000004</v>
      </c>
      <c r="I854">
        <v>0</v>
      </c>
    </row>
    <row r="855" spans="1:9" x14ac:dyDescent="0.25">
      <c r="A855" t="s">
        <v>106</v>
      </c>
      <c r="B855">
        <v>3450.83</v>
      </c>
      <c r="C855">
        <v>2942.83</v>
      </c>
      <c r="D855">
        <v>2817.17</v>
      </c>
      <c r="E855">
        <v>1928.75</v>
      </c>
      <c r="F855">
        <v>0</v>
      </c>
      <c r="G855">
        <v>0.114923</v>
      </c>
      <c r="H855">
        <v>0.90044999999999997</v>
      </c>
      <c r="I855">
        <v>0</v>
      </c>
    </row>
    <row r="856" spans="1:9" x14ac:dyDescent="0.25">
      <c r="A856" t="s">
        <v>106</v>
      </c>
      <c r="B856">
        <v>2963.87</v>
      </c>
      <c r="C856">
        <v>2957.93</v>
      </c>
      <c r="D856">
        <v>2816.33</v>
      </c>
      <c r="E856">
        <v>1928.48</v>
      </c>
      <c r="F856">
        <v>0</v>
      </c>
      <c r="G856">
        <v>0.114923</v>
      </c>
      <c r="H856">
        <v>0.90107099999999996</v>
      </c>
      <c r="I856">
        <v>0</v>
      </c>
    </row>
    <row r="857" spans="1:9" x14ac:dyDescent="0.25">
      <c r="A857" t="s">
        <v>106</v>
      </c>
      <c r="B857">
        <v>2953.55</v>
      </c>
      <c r="C857">
        <v>2950.82</v>
      </c>
      <c r="D857">
        <v>2816.65</v>
      </c>
      <c r="E857">
        <v>1928.73</v>
      </c>
      <c r="F857">
        <v>0</v>
      </c>
      <c r="G857">
        <v>8.6322700000000002E-2</v>
      </c>
      <c r="H857">
        <v>0.89824099999999996</v>
      </c>
      <c r="I857">
        <v>0</v>
      </c>
    </row>
    <row r="858" spans="1:9" x14ac:dyDescent="0.25">
      <c r="A858" t="s">
        <v>106</v>
      </c>
      <c r="B858">
        <v>2947.71</v>
      </c>
      <c r="C858">
        <v>2944.92</v>
      </c>
      <c r="D858">
        <v>2816.42</v>
      </c>
      <c r="E858">
        <v>1928.36</v>
      </c>
      <c r="F858">
        <v>0</v>
      </c>
      <c r="G858">
        <v>0.11493200000000001</v>
      </c>
      <c r="H858">
        <v>0.90107199999999998</v>
      </c>
      <c r="I858">
        <v>0</v>
      </c>
    </row>
    <row r="859" spans="1:9" x14ac:dyDescent="0.25">
      <c r="A859" t="s">
        <v>106</v>
      </c>
      <c r="B859">
        <v>2949.49</v>
      </c>
      <c r="C859">
        <v>2946.8</v>
      </c>
      <c r="D859">
        <v>2817.84</v>
      </c>
      <c r="E859">
        <v>1929.13</v>
      </c>
      <c r="F859">
        <v>0</v>
      </c>
      <c r="G859">
        <v>0.109208</v>
      </c>
      <c r="H859">
        <v>0.90099099999999999</v>
      </c>
      <c r="I859">
        <v>0</v>
      </c>
    </row>
    <row r="860" spans="1:9" x14ac:dyDescent="0.25">
      <c r="A860" t="s">
        <v>106</v>
      </c>
      <c r="B860">
        <v>2960.51</v>
      </c>
      <c r="C860">
        <v>2957.76</v>
      </c>
      <c r="D860">
        <v>2816.44</v>
      </c>
      <c r="E860">
        <v>1928.95</v>
      </c>
      <c r="F860">
        <v>0</v>
      </c>
      <c r="G860">
        <v>0.114923</v>
      </c>
      <c r="H860">
        <v>0.90002099999999996</v>
      </c>
      <c r="I860">
        <v>0</v>
      </c>
    </row>
    <row r="861" spans="1:9" x14ac:dyDescent="0.25">
      <c r="A861" t="s">
        <v>106</v>
      </c>
      <c r="B861">
        <v>2942.63</v>
      </c>
      <c r="C861">
        <v>2939.91</v>
      </c>
      <c r="D861">
        <v>2816.27</v>
      </c>
      <c r="E861">
        <v>1928.89</v>
      </c>
      <c r="F861">
        <v>0</v>
      </c>
      <c r="G861">
        <v>9.6116699999999999E-2</v>
      </c>
      <c r="H861">
        <v>0.90091100000000002</v>
      </c>
      <c r="I861">
        <v>0</v>
      </c>
    </row>
    <row r="862" spans="1:9" x14ac:dyDescent="0.25">
      <c r="A862" t="s">
        <v>106</v>
      </c>
      <c r="B862">
        <v>2953.61</v>
      </c>
      <c r="C862">
        <v>2950.76</v>
      </c>
      <c r="D862">
        <v>2817.41</v>
      </c>
      <c r="E862">
        <v>1929</v>
      </c>
      <c r="F862">
        <v>0</v>
      </c>
      <c r="G862">
        <v>0.11493200000000001</v>
      </c>
      <c r="H862">
        <v>0.89552100000000001</v>
      </c>
      <c r="I862">
        <v>0</v>
      </c>
    </row>
    <row r="863" spans="1:9" x14ac:dyDescent="0.25">
      <c r="A863" t="s">
        <v>106</v>
      </c>
      <c r="B863">
        <v>2950.29</v>
      </c>
      <c r="C863">
        <v>2947.6</v>
      </c>
      <c r="D863">
        <v>2817.59</v>
      </c>
      <c r="E863">
        <v>1928.93</v>
      </c>
      <c r="F863">
        <v>0</v>
      </c>
      <c r="G863">
        <v>8.7134699999999995E-2</v>
      </c>
      <c r="H863">
        <v>0.90016300000000005</v>
      </c>
      <c r="I863">
        <v>0</v>
      </c>
    </row>
    <row r="864" spans="1:9" x14ac:dyDescent="0.25">
      <c r="A864" t="s">
        <v>106</v>
      </c>
      <c r="B864">
        <v>2955.48</v>
      </c>
      <c r="C864">
        <v>2952.75</v>
      </c>
      <c r="D864">
        <v>2817.67</v>
      </c>
      <c r="E864">
        <v>1929.11</v>
      </c>
      <c r="F864">
        <v>0</v>
      </c>
      <c r="G864">
        <v>0.114971</v>
      </c>
      <c r="H864">
        <v>0.89728300000000005</v>
      </c>
      <c r="I864">
        <v>0</v>
      </c>
    </row>
    <row r="865" spans="1:9" x14ac:dyDescent="0.25">
      <c r="A865" t="s">
        <v>106</v>
      </c>
      <c r="B865">
        <v>3455.35</v>
      </c>
      <c r="C865">
        <v>2943.72</v>
      </c>
      <c r="D865">
        <v>2817.23</v>
      </c>
      <c r="E865">
        <v>1928.93</v>
      </c>
      <c r="F865">
        <v>0</v>
      </c>
      <c r="G865">
        <v>0.114927</v>
      </c>
      <c r="H865">
        <v>0.90094700000000005</v>
      </c>
      <c r="I865">
        <v>0</v>
      </c>
    </row>
    <row r="866" spans="1:9" x14ac:dyDescent="0.25">
      <c r="A866" t="s">
        <v>106</v>
      </c>
      <c r="B866">
        <v>2958.8</v>
      </c>
      <c r="C866">
        <v>2954.19</v>
      </c>
      <c r="D866">
        <v>2816.64</v>
      </c>
      <c r="E866">
        <v>1928.42</v>
      </c>
      <c r="F866">
        <v>0</v>
      </c>
      <c r="G866">
        <v>0.114936</v>
      </c>
      <c r="H866">
        <v>0.90093900000000005</v>
      </c>
      <c r="I866">
        <v>0</v>
      </c>
    </row>
    <row r="867" spans="1:9" x14ac:dyDescent="0.25">
      <c r="A867" t="s">
        <v>106</v>
      </c>
      <c r="B867">
        <v>2954.07</v>
      </c>
      <c r="C867">
        <v>2951.34</v>
      </c>
      <c r="D867">
        <v>2816.37</v>
      </c>
      <c r="E867">
        <v>1928.94</v>
      </c>
      <c r="F867">
        <v>0</v>
      </c>
      <c r="G867">
        <v>0.114923</v>
      </c>
      <c r="H867">
        <v>0.90102099999999996</v>
      </c>
      <c r="I867">
        <v>0</v>
      </c>
    </row>
    <row r="868" spans="1:9" x14ac:dyDescent="0.25">
      <c r="A868" t="s">
        <v>106</v>
      </c>
      <c r="B868">
        <v>2948.26</v>
      </c>
      <c r="C868">
        <v>2945.45</v>
      </c>
      <c r="D868">
        <v>2817.34</v>
      </c>
      <c r="E868">
        <v>1928.89</v>
      </c>
      <c r="F868">
        <v>0</v>
      </c>
      <c r="G868">
        <v>9.1871999999999995E-2</v>
      </c>
      <c r="H868">
        <v>0.90107499999999996</v>
      </c>
      <c r="I868">
        <v>0</v>
      </c>
    </row>
    <row r="869" spans="1:9" x14ac:dyDescent="0.25">
      <c r="A869" t="s">
        <v>106</v>
      </c>
      <c r="B869">
        <v>2949.61</v>
      </c>
      <c r="C869">
        <v>2946.9</v>
      </c>
      <c r="D869">
        <v>2818.08</v>
      </c>
      <c r="E869">
        <v>1929.53</v>
      </c>
      <c r="F869">
        <v>0</v>
      </c>
      <c r="G869">
        <v>0.114924</v>
      </c>
      <c r="H869">
        <v>0.89932100000000004</v>
      </c>
      <c r="I869">
        <v>0</v>
      </c>
    </row>
    <row r="870" spans="1:9" x14ac:dyDescent="0.25">
      <c r="A870" t="s">
        <v>106</v>
      </c>
      <c r="B870">
        <v>2963.31</v>
      </c>
      <c r="C870">
        <v>2960.58</v>
      </c>
      <c r="D870">
        <v>2817.63</v>
      </c>
      <c r="E870">
        <v>1929.01</v>
      </c>
      <c r="F870">
        <v>0</v>
      </c>
      <c r="G870">
        <v>8.6101300000000006E-2</v>
      </c>
      <c r="H870">
        <v>0.90090300000000001</v>
      </c>
      <c r="I870">
        <v>0</v>
      </c>
    </row>
    <row r="871" spans="1:9" x14ac:dyDescent="0.25">
      <c r="A871" t="s">
        <v>106</v>
      </c>
      <c r="B871">
        <v>2941.4</v>
      </c>
      <c r="C871">
        <v>2938.7</v>
      </c>
      <c r="D871">
        <v>2816.46</v>
      </c>
      <c r="E871">
        <v>1928.69</v>
      </c>
      <c r="F871">
        <v>0</v>
      </c>
      <c r="G871">
        <v>0.11494600000000001</v>
      </c>
      <c r="H871">
        <v>0.90083999999999997</v>
      </c>
      <c r="I871">
        <v>0</v>
      </c>
    </row>
    <row r="872" spans="1:9" x14ac:dyDescent="0.25">
      <c r="A872" t="s">
        <v>106</v>
      </c>
      <c r="B872">
        <v>2956.43</v>
      </c>
      <c r="C872">
        <v>2953.37</v>
      </c>
      <c r="D872">
        <v>2818.26</v>
      </c>
      <c r="E872">
        <v>1929.76</v>
      </c>
      <c r="F872">
        <v>0</v>
      </c>
      <c r="G872">
        <v>0.10083399999999999</v>
      </c>
      <c r="H872">
        <v>0.89962200000000003</v>
      </c>
      <c r="I872">
        <v>0</v>
      </c>
    </row>
    <row r="873" spans="1:9" x14ac:dyDescent="0.25">
      <c r="A873" t="s">
        <v>106</v>
      </c>
      <c r="B873">
        <v>2949.89</v>
      </c>
      <c r="C873">
        <v>2946.23</v>
      </c>
      <c r="D873">
        <v>2816.48</v>
      </c>
      <c r="E873">
        <v>1928.6</v>
      </c>
      <c r="F873">
        <v>0</v>
      </c>
      <c r="G873">
        <v>0.114925</v>
      </c>
      <c r="H873">
        <v>0.90107499999999996</v>
      </c>
      <c r="I873">
        <v>0</v>
      </c>
    </row>
    <row r="874" spans="1:9" x14ac:dyDescent="0.25">
      <c r="A874" t="s">
        <v>106</v>
      </c>
      <c r="B874">
        <v>2954.06</v>
      </c>
      <c r="C874">
        <v>2951.34</v>
      </c>
      <c r="D874">
        <v>2817.56</v>
      </c>
      <c r="E874">
        <v>1929.01</v>
      </c>
      <c r="F874">
        <v>0</v>
      </c>
      <c r="G874">
        <v>8.3264500000000005E-2</v>
      </c>
      <c r="H874">
        <v>0.90024400000000004</v>
      </c>
      <c r="I874">
        <v>0</v>
      </c>
    </row>
    <row r="875" spans="1:9" x14ac:dyDescent="0.25">
      <c r="A875" t="s">
        <v>106</v>
      </c>
      <c r="B875">
        <v>3408.11</v>
      </c>
      <c r="C875">
        <v>2944.47</v>
      </c>
      <c r="D875">
        <v>2816.89</v>
      </c>
      <c r="E875">
        <v>1928.88</v>
      </c>
      <c r="F875">
        <v>0</v>
      </c>
      <c r="G875">
        <v>0.114925</v>
      </c>
      <c r="H875">
        <v>0.89980599999999999</v>
      </c>
      <c r="I875">
        <v>0</v>
      </c>
    </row>
    <row r="876" spans="1:9" x14ac:dyDescent="0.25">
      <c r="A876" t="s">
        <v>106</v>
      </c>
      <c r="B876">
        <v>2961.43</v>
      </c>
      <c r="C876">
        <v>2955.68</v>
      </c>
      <c r="D876">
        <v>2817.4</v>
      </c>
      <c r="E876">
        <v>1928.54</v>
      </c>
      <c r="F876">
        <v>0</v>
      </c>
      <c r="G876">
        <v>0.114923</v>
      </c>
      <c r="H876">
        <v>0.90107700000000002</v>
      </c>
      <c r="I876">
        <v>0</v>
      </c>
    </row>
    <row r="877" spans="1:9" x14ac:dyDescent="0.25">
      <c r="A877" t="s">
        <v>106</v>
      </c>
      <c r="B877">
        <v>2953.04</v>
      </c>
      <c r="C877">
        <v>2950.32</v>
      </c>
      <c r="D877">
        <v>2817.07</v>
      </c>
      <c r="E877">
        <v>1928.91</v>
      </c>
      <c r="F877">
        <v>0</v>
      </c>
      <c r="G877">
        <v>0.114923</v>
      </c>
      <c r="H877">
        <v>0.90085700000000002</v>
      </c>
      <c r="I877">
        <v>0</v>
      </c>
    </row>
    <row r="878" spans="1:9" x14ac:dyDescent="0.25">
      <c r="A878" t="s">
        <v>106</v>
      </c>
      <c r="B878">
        <v>2949.94</v>
      </c>
      <c r="C878">
        <v>2947.08</v>
      </c>
      <c r="D878">
        <v>2818.07</v>
      </c>
      <c r="E878">
        <v>1929.13</v>
      </c>
      <c r="F878">
        <v>0</v>
      </c>
      <c r="G878">
        <v>0.114927</v>
      </c>
      <c r="H878">
        <v>0.900806</v>
      </c>
      <c r="I878">
        <v>0</v>
      </c>
    </row>
    <row r="879" spans="1:9" x14ac:dyDescent="0.25">
      <c r="A879" t="s">
        <v>106</v>
      </c>
      <c r="B879">
        <v>2950.22</v>
      </c>
      <c r="C879">
        <v>2946.48</v>
      </c>
      <c r="D879">
        <v>2818.04</v>
      </c>
      <c r="E879">
        <v>1929.53</v>
      </c>
      <c r="F879">
        <v>0</v>
      </c>
      <c r="G879">
        <v>0.114923</v>
      </c>
      <c r="H879">
        <v>0.90107700000000002</v>
      </c>
      <c r="I879">
        <v>0</v>
      </c>
    </row>
    <row r="880" spans="1:9" x14ac:dyDescent="0.25">
      <c r="A880" t="s">
        <v>106</v>
      </c>
      <c r="B880">
        <v>2962.43</v>
      </c>
      <c r="C880">
        <v>2958.65</v>
      </c>
      <c r="D880">
        <v>2817.88</v>
      </c>
      <c r="E880">
        <v>1929.07</v>
      </c>
      <c r="F880">
        <v>0</v>
      </c>
      <c r="G880">
        <v>0.114936</v>
      </c>
      <c r="H880">
        <v>0.90095999999999998</v>
      </c>
      <c r="I880">
        <v>0</v>
      </c>
    </row>
    <row r="881" spans="1:25" x14ac:dyDescent="0.25">
      <c r="A881" t="s">
        <v>106</v>
      </c>
      <c r="B881">
        <v>2942.41</v>
      </c>
      <c r="C881">
        <v>2939.69</v>
      </c>
      <c r="D881">
        <v>2816.44</v>
      </c>
      <c r="E881">
        <v>1928.88</v>
      </c>
      <c r="F881">
        <v>0</v>
      </c>
      <c r="G881">
        <v>0.114923</v>
      </c>
      <c r="H881">
        <v>0.90103699999999998</v>
      </c>
      <c r="I881">
        <v>0</v>
      </c>
    </row>
    <row r="882" spans="1:25" x14ac:dyDescent="0.25">
      <c r="A882" t="s">
        <v>106</v>
      </c>
      <c r="B882">
        <v>2954.96</v>
      </c>
      <c r="C882">
        <v>2952.13</v>
      </c>
      <c r="D882">
        <v>2817.86</v>
      </c>
      <c r="E882">
        <v>1929.41</v>
      </c>
      <c r="F882">
        <v>0</v>
      </c>
      <c r="G882">
        <v>0.113944</v>
      </c>
      <c r="H882">
        <v>0.90106299999999995</v>
      </c>
      <c r="I882">
        <v>0</v>
      </c>
    </row>
    <row r="883" spans="1:25" x14ac:dyDescent="0.25">
      <c r="A883" t="s">
        <v>106</v>
      </c>
      <c r="B883">
        <v>2950.55</v>
      </c>
      <c r="C883">
        <v>2947.88</v>
      </c>
      <c r="D883">
        <v>2817.77</v>
      </c>
      <c r="E883">
        <v>1929.08</v>
      </c>
      <c r="F883">
        <v>0</v>
      </c>
      <c r="G883">
        <v>0.11493399999999999</v>
      </c>
      <c r="H883">
        <v>0.89995599999999998</v>
      </c>
      <c r="I883">
        <v>0</v>
      </c>
    </row>
    <row r="884" spans="1:25" x14ac:dyDescent="0.25">
      <c r="A884" t="s">
        <v>106</v>
      </c>
      <c r="B884">
        <v>2955.08</v>
      </c>
      <c r="C884">
        <v>2952.32</v>
      </c>
      <c r="D884">
        <v>2816.72</v>
      </c>
      <c r="E884">
        <v>1928.6</v>
      </c>
      <c r="F884">
        <v>0</v>
      </c>
      <c r="G884">
        <v>8.3283300000000005E-2</v>
      </c>
      <c r="H884">
        <v>0.90104200000000001</v>
      </c>
      <c r="I884">
        <v>0</v>
      </c>
    </row>
    <row r="885" spans="1:25" x14ac:dyDescent="0.25">
      <c r="A885" t="s">
        <v>106</v>
      </c>
      <c r="B885">
        <v>3423.25</v>
      </c>
      <c r="C885">
        <v>2943.92</v>
      </c>
      <c r="D885">
        <v>2815.88</v>
      </c>
      <c r="E885">
        <v>1928.51</v>
      </c>
      <c r="F885">
        <v>0</v>
      </c>
      <c r="G885">
        <v>0.114924</v>
      </c>
      <c r="H885">
        <v>0.900536</v>
      </c>
      <c r="I885">
        <v>0</v>
      </c>
    </row>
    <row r="886" spans="1:25" x14ac:dyDescent="0.25">
      <c r="A886" t="s">
        <v>106</v>
      </c>
      <c r="B886">
        <v>2960.2</v>
      </c>
      <c r="C886">
        <v>2955.72</v>
      </c>
      <c r="D886">
        <v>2817.62</v>
      </c>
      <c r="E886">
        <v>1928.71</v>
      </c>
      <c r="F886">
        <v>0</v>
      </c>
      <c r="G886">
        <v>0.114923</v>
      </c>
      <c r="H886">
        <v>0.90099300000000004</v>
      </c>
      <c r="I886">
        <v>0</v>
      </c>
    </row>
    <row r="887" spans="1:25" x14ac:dyDescent="0.25">
      <c r="A887" t="s">
        <v>106</v>
      </c>
      <c r="B887">
        <v>2953.39</v>
      </c>
      <c r="C887">
        <v>2950.65</v>
      </c>
      <c r="D887">
        <v>2816.62</v>
      </c>
      <c r="E887">
        <v>1928.92</v>
      </c>
      <c r="F887">
        <v>0</v>
      </c>
      <c r="G887">
        <v>0.114926</v>
      </c>
      <c r="H887">
        <v>0.90107599999999999</v>
      </c>
      <c r="I887">
        <v>0</v>
      </c>
    </row>
    <row r="888" spans="1:25" x14ac:dyDescent="0.25">
      <c r="A888" t="s">
        <v>106</v>
      </c>
      <c r="B888">
        <v>2948.98</v>
      </c>
      <c r="C888">
        <v>2946.18</v>
      </c>
      <c r="D888">
        <v>2817.8</v>
      </c>
      <c r="E888">
        <v>1929.28</v>
      </c>
      <c r="F888">
        <v>0</v>
      </c>
      <c r="G888">
        <v>0.114923</v>
      </c>
      <c r="H888">
        <v>0.90104899999999999</v>
      </c>
      <c r="I888">
        <v>0</v>
      </c>
    </row>
    <row r="889" spans="1:25" x14ac:dyDescent="0.25">
      <c r="A889" t="s">
        <v>106</v>
      </c>
      <c r="B889">
        <v>2949.14</v>
      </c>
      <c r="C889">
        <v>2946.43</v>
      </c>
      <c r="D889">
        <v>2818.24</v>
      </c>
      <c r="E889">
        <v>1929.92</v>
      </c>
      <c r="F889">
        <v>0</v>
      </c>
      <c r="G889">
        <v>0.10234600000000001</v>
      </c>
      <c r="H889">
        <v>0.90107800000000005</v>
      </c>
      <c r="I889">
        <v>0</v>
      </c>
    </row>
    <row r="890" spans="1:25" x14ac:dyDescent="0.25">
      <c r="A890" t="s">
        <v>106</v>
      </c>
      <c r="B890">
        <v>2962.48</v>
      </c>
      <c r="C890">
        <v>2959.78</v>
      </c>
      <c r="D890">
        <v>2817.4</v>
      </c>
      <c r="E890">
        <v>1929.06</v>
      </c>
      <c r="F890">
        <v>0</v>
      </c>
      <c r="G890">
        <v>9.6627900000000003E-2</v>
      </c>
      <c r="H890">
        <v>0.90095800000000004</v>
      </c>
      <c r="I890">
        <v>0</v>
      </c>
    </row>
    <row r="891" spans="1:25" x14ac:dyDescent="0.25">
      <c r="A891" t="s">
        <v>106</v>
      </c>
      <c r="B891">
        <v>2942.07</v>
      </c>
      <c r="C891">
        <v>2939.36</v>
      </c>
      <c r="D891">
        <v>2817.49</v>
      </c>
      <c r="E891">
        <v>1929</v>
      </c>
      <c r="F891">
        <v>0</v>
      </c>
      <c r="G891">
        <v>0.114923</v>
      </c>
      <c r="H891">
        <v>0.90104899999999999</v>
      </c>
      <c r="I891">
        <v>0</v>
      </c>
    </row>
    <row r="892" spans="1:25" x14ac:dyDescent="0.25">
      <c r="A892" t="s">
        <v>106</v>
      </c>
      <c r="B892">
        <v>2955.06</v>
      </c>
      <c r="C892">
        <v>2952.2</v>
      </c>
      <c r="D892">
        <v>2824.39</v>
      </c>
      <c r="E892">
        <v>1929.87</v>
      </c>
      <c r="F892">
        <v>0</v>
      </c>
      <c r="G892">
        <v>0.114923</v>
      </c>
      <c r="H892">
        <v>0.900667</v>
      </c>
      <c r="I892">
        <v>0</v>
      </c>
    </row>
    <row r="893" spans="1:25" x14ac:dyDescent="0.25">
      <c r="A893" t="s">
        <v>106</v>
      </c>
      <c r="B893">
        <v>2950.23</v>
      </c>
      <c r="C893">
        <v>2946.44</v>
      </c>
      <c r="D893">
        <v>2817.53</v>
      </c>
      <c r="E893">
        <v>1928.9</v>
      </c>
      <c r="F893">
        <v>0</v>
      </c>
      <c r="G893">
        <v>0.114928</v>
      </c>
      <c r="H893">
        <v>0.90063800000000005</v>
      </c>
      <c r="I893">
        <v>0</v>
      </c>
    </row>
    <row r="894" spans="1:25" x14ac:dyDescent="0.25">
      <c r="A894" t="s">
        <v>106</v>
      </c>
      <c r="B894">
        <v>2954.24</v>
      </c>
      <c r="C894">
        <v>2951.54</v>
      </c>
      <c r="D894">
        <v>2817.21</v>
      </c>
      <c r="E894">
        <v>1929</v>
      </c>
      <c r="F894">
        <v>0</v>
      </c>
      <c r="G894">
        <v>8.3395800000000006E-2</v>
      </c>
      <c r="H894">
        <v>0.90057799999999999</v>
      </c>
      <c r="I894">
        <v>0</v>
      </c>
    </row>
    <row r="895" spans="1:25" x14ac:dyDescent="0.25">
      <c r="A895" t="s">
        <v>106</v>
      </c>
      <c r="B895">
        <v>3427</v>
      </c>
      <c r="C895">
        <v>2944.86</v>
      </c>
      <c r="D895">
        <v>2817.1</v>
      </c>
      <c r="E895">
        <v>1928.86</v>
      </c>
      <c r="F895">
        <v>0</v>
      </c>
      <c r="G895">
        <v>0.11497</v>
      </c>
      <c r="H895">
        <v>0.90105599999999997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2959.87</v>
      </c>
      <c r="C896">
        <v>2953.99</v>
      </c>
      <c r="D896">
        <v>2816.7</v>
      </c>
      <c r="E896">
        <v>1928.55</v>
      </c>
      <c r="F896">
        <v>0</v>
      </c>
      <c r="G896">
        <v>8.3474099999999996E-2</v>
      </c>
      <c r="H896">
        <v>0.90082799999999996</v>
      </c>
      <c r="I896">
        <v>0</v>
      </c>
      <c r="R896">
        <f>AVERAGE(B847:B896)</f>
        <v>3000.2525999999993</v>
      </c>
      <c r="S896">
        <f>AVERAGE(C847:C896)</f>
        <v>2948.5211999999992</v>
      </c>
      <c r="U896">
        <f>_xlfn.VAR.P(B847:B896)</f>
        <v>20872.579335239996</v>
      </c>
      <c r="V896">
        <f>_xlfn.VAR.P(C847:C896)</f>
        <v>40.411846560000392</v>
      </c>
      <c r="X896">
        <f>1.96*SQRT(U896)/50</f>
        <v>5.6633594543965842</v>
      </c>
      <c r="Y896">
        <f>1.96*SQRT(V896)/50</f>
        <v>0.24919562576008233</v>
      </c>
    </row>
    <row r="897" spans="1:15" x14ac:dyDescent="0.25">
      <c r="A897" t="s">
        <v>106</v>
      </c>
      <c r="B897">
        <v>150015.20600100001</v>
      </c>
      <c r="C897" t="s">
        <v>36</v>
      </c>
    </row>
    <row r="898" spans="1:15" x14ac:dyDescent="0.25">
      <c r="A898" t="s">
        <v>41</v>
      </c>
      <c r="B898">
        <v>92466.3</v>
      </c>
      <c r="C898">
        <v>92352.3</v>
      </c>
      <c r="D898">
        <v>92349.2</v>
      </c>
      <c r="E898">
        <v>92275.9</v>
      </c>
      <c r="F898">
        <v>4064.15</v>
      </c>
      <c r="G898">
        <v>10911.9</v>
      </c>
      <c r="H898">
        <v>2377.14</v>
      </c>
      <c r="I898">
        <v>2401.7600000000002</v>
      </c>
      <c r="J898">
        <v>2910.23</v>
      </c>
      <c r="K898">
        <v>74848.7</v>
      </c>
      <c r="L898">
        <v>5.4364900000000001E-2</v>
      </c>
      <c r="M898">
        <v>0.93183300000000002</v>
      </c>
      <c r="N898">
        <v>224</v>
      </c>
      <c r="O898" t="s">
        <v>42</v>
      </c>
    </row>
    <row r="899" spans="1:15" x14ac:dyDescent="0.25">
      <c r="A899" t="s">
        <v>41</v>
      </c>
      <c r="B899">
        <v>94244.3</v>
      </c>
      <c r="C899">
        <v>94130.4</v>
      </c>
      <c r="D899">
        <v>94127.2</v>
      </c>
      <c r="E899">
        <v>94051.6</v>
      </c>
      <c r="F899">
        <v>4140.1499999999996</v>
      </c>
      <c r="G899">
        <v>11408.7</v>
      </c>
      <c r="H899">
        <v>2407.5700000000002</v>
      </c>
      <c r="I899">
        <v>2410.46</v>
      </c>
      <c r="J899">
        <v>3306.38</v>
      </c>
      <c r="K899">
        <v>76109.100000000006</v>
      </c>
      <c r="L899">
        <v>5.3913200000000001E-2</v>
      </c>
      <c r="M899">
        <v>0.955183</v>
      </c>
      <c r="N899">
        <v>740</v>
      </c>
      <c r="O899" t="s">
        <v>42</v>
      </c>
    </row>
    <row r="900" spans="1:15" x14ac:dyDescent="0.25">
      <c r="A900" t="s">
        <v>41</v>
      </c>
      <c r="B900">
        <v>92139.1</v>
      </c>
      <c r="C900">
        <v>92024.3</v>
      </c>
      <c r="D900">
        <v>92021.3</v>
      </c>
      <c r="E900">
        <v>91948.3</v>
      </c>
      <c r="F900">
        <v>4045.56</v>
      </c>
      <c r="G900">
        <v>10813</v>
      </c>
      <c r="H900">
        <v>2345.61</v>
      </c>
      <c r="I900">
        <v>2385.0100000000002</v>
      </c>
      <c r="J900">
        <v>2882.98</v>
      </c>
      <c r="K900">
        <v>74653.600000000006</v>
      </c>
      <c r="L900">
        <v>5.4029099999999997E-2</v>
      </c>
      <c r="M900">
        <v>0.95915600000000001</v>
      </c>
      <c r="N900">
        <v>53</v>
      </c>
      <c r="O900" t="s">
        <v>42</v>
      </c>
    </row>
    <row r="901" spans="1:15" x14ac:dyDescent="0.25">
      <c r="A901" t="s">
        <v>41</v>
      </c>
      <c r="B901">
        <v>93874.5</v>
      </c>
      <c r="C901">
        <v>93765.3</v>
      </c>
      <c r="D901">
        <v>93762.3</v>
      </c>
      <c r="E901">
        <v>93688.3</v>
      </c>
      <c r="F901">
        <v>4093.53</v>
      </c>
      <c r="G901">
        <v>11753.3</v>
      </c>
      <c r="H901">
        <v>2370.27</v>
      </c>
      <c r="I901">
        <v>2372.94</v>
      </c>
      <c r="J901">
        <v>3675.01</v>
      </c>
      <c r="K901">
        <v>75354.2</v>
      </c>
      <c r="L901">
        <v>5.3909699999999998E-2</v>
      </c>
      <c r="M901">
        <v>0.95613999999999999</v>
      </c>
      <c r="N901">
        <v>289</v>
      </c>
      <c r="O901" t="s">
        <v>42</v>
      </c>
    </row>
    <row r="902" spans="1:15" x14ac:dyDescent="0.25">
      <c r="A902" t="s">
        <v>41</v>
      </c>
      <c r="B902">
        <v>93946.3</v>
      </c>
      <c r="C902">
        <v>93828.3</v>
      </c>
      <c r="D902">
        <v>93825.1</v>
      </c>
      <c r="E902">
        <v>93751.5</v>
      </c>
      <c r="F902">
        <v>4076.44</v>
      </c>
      <c r="G902">
        <v>12099.5</v>
      </c>
      <c r="H902">
        <v>2350.85</v>
      </c>
      <c r="I902">
        <v>2400.0500000000002</v>
      </c>
      <c r="J902">
        <v>4030.24</v>
      </c>
      <c r="K902">
        <v>75030</v>
      </c>
      <c r="L902">
        <v>5.5331699999999998E-2</v>
      </c>
      <c r="M902">
        <v>0.95918400000000004</v>
      </c>
      <c r="N902">
        <v>0</v>
      </c>
      <c r="O902" t="s">
        <v>42</v>
      </c>
    </row>
    <row r="903" spans="1:15" x14ac:dyDescent="0.25">
      <c r="A903" t="s">
        <v>41</v>
      </c>
      <c r="B903">
        <v>92002.7</v>
      </c>
      <c r="C903">
        <v>91881.2</v>
      </c>
      <c r="D903">
        <v>91878</v>
      </c>
      <c r="E903">
        <v>91805.1</v>
      </c>
      <c r="F903">
        <v>4050.54</v>
      </c>
      <c r="G903">
        <v>10968.6</v>
      </c>
      <c r="H903">
        <v>2338.1799999999998</v>
      </c>
      <c r="I903">
        <v>2366.67</v>
      </c>
      <c r="J903">
        <v>2970.36</v>
      </c>
      <c r="K903">
        <v>74282.2</v>
      </c>
      <c r="L903">
        <v>5.3936400000000002E-2</v>
      </c>
      <c r="M903">
        <v>0.95788099999999998</v>
      </c>
      <c r="N903">
        <v>32</v>
      </c>
      <c r="O903" t="s">
        <v>42</v>
      </c>
    </row>
    <row r="904" spans="1:15" x14ac:dyDescent="0.25">
      <c r="A904" t="s">
        <v>41</v>
      </c>
      <c r="B904">
        <v>92810</v>
      </c>
      <c r="C904">
        <v>92689.7</v>
      </c>
      <c r="D904">
        <v>92686.6</v>
      </c>
      <c r="E904">
        <v>92613.4</v>
      </c>
      <c r="F904">
        <v>4084.32</v>
      </c>
      <c r="G904">
        <v>11226.5</v>
      </c>
      <c r="H904">
        <v>2362.16</v>
      </c>
      <c r="I904">
        <v>2406.21</v>
      </c>
      <c r="J904">
        <v>3154.39</v>
      </c>
      <c r="K904">
        <v>74784.2</v>
      </c>
      <c r="L904">
        <v>5.39187E-2</v>
      </c>
      <c r="M904">
        <v>0.95649300000000004</v>
      </c>
      <c r="N904">
        <v>438</v>
      </c>
      <c r="O904" t="s">
        <v>42</v>
      </c>
    </row>
    <row r="905" spans="1:15" x14ac:dyDescent="0.25">
      <c r="A905" t="s">
        <v>41</v>
      </c>
      <c r="B905">
        <v>91510.8</v>
      </c>
      <c r="C905">
        <v>91394.5</v>
      </c>
      <c r="D905">
        <v>91391.6</v>
      </c>
      <c r="E905">
        <v>91318.8</v>
      </c>
      <c r="F905">
        <v>4003.48</v>
      </c>
      <c r="G905">
        <v>10980.9</v>
      </c>
      <c r="H905">
        <v>2330.16</v>
      </c>
      <c r="I905">
        <v>2354.92</v>
      </c>
      <c r="J905">
        <v>3015.47</v>
      </c>
      <c r="K905">
        <v>73924.800000000003</v>
      </c>
      <c r="L905">
        <v>5.5112899999999999E-2</v>
      </c>
      <c r="M905">
        <v>0.95921500000000004</v>
      </c>
      <c r="N905">
        <v>285</v>
      </c>
      <c r="O905" t="s">
        <v>42</v>
      </c>
    </row>
    <row r="906" spans="1:15" x14ac:dyDescent="0.25">
      <c r="A906" t="s">
        <v>41</v>
      </c>
      <c r="B906">
        <v>93505.5</v>
      </c>
      <c r="C906">
        <v>93389.5</v>
      </c>
      <c r="D906">
        <v>93373.3</v>
      </c>
      <c r="E906">
        <v>93300</v>
      </c>
      <c r="F906">
        <v>4090.66</v>
      </c>
      <c r="G906">
        <v>11646.1</v>
      </c>
      <c r="H906">
        <v>2341.0100000000002</v>
      </c>
      <c r="I906">
        <v>2382.64</v>
      </c>
      <c r="J906">
        <v>3630.67</v>
      </c>
      <c r="K906">
        <v>74998.899999999994</v>
      </c>
      <c r="L906">
        <v>5.4597699999999999E-2</v>
      </c>
      <c r="M906">
        <v>0.931836</v>
      </c>
      <c r="N906">
        <v>159</v>
      </c>
      <c r="O906" t="s">
        <v>42</v>
      </c>
    </row>
    <row r="907" spans="1:15" x14ac:dyDescent="0.25">
      <c r="A907" t="s">
        <v>41</v>
      </c>
      <c r="B907">
        <v>91923.1</v>
      </c>
      <c r="C907">
        <v>91805.6</v>
      </c>
      <c r="D907">
        <v>91802.5</v>
      </c>
      <c r="E907">
        <v>91729.7</v>
      </c>
      <c r="F907">
        <v>4027.11</v>
      </c>
      <c r="G907">
        <v>11036.4</v>
      </c>
      <c r="H907">
        <v>2324.79</v>
      </c>
      <c r="I907">
        <v>2352.79</v>
      </c>
      <c r="J907">
        <v>3025.03</v>
      </c>
      <c r="K907">
        <v>74165.5</v>
      </c>
      <c r="L907">
        <v>5.4546900000000002E-2</v>
      </c>
      <c r="M907">
        <v>0.94145999999999996</v>
      </c>
      <c r="N907">
        <v>1100</v>
      </c>
      <c r="O907" t="s">
        <v>42</v>
      </c>
    </row>
    <row r="908" spans="1:15" x14ac:dyDescent="0.25">
      <c r="A908" t="s">
        <v>41</v>
      </c>
      <c r="B908">
        <v>94271.4</v>
      </c>
      <c r="C908">
        <v>94151</v>
      </c>
      <c r="D908">
        <v>94147.8</v>
      </c>
      <c r="E908">
        <v>94073.8</v>
      </c>
      <c r="F908">
        <v>4107.55</v>
      </c>
      <c r="G908">
        <v>11664.2</v>
      </c>
      <c r="H908">
        <v>2384.4499999999998</v>
      </c>
      <c r="I908">
        <v>2409.58</v>
      </c>
      <c r="J908">
        <v>3551.9</v>
      </c>
      <c r="K908">
        <v>75940.7</v>
      </c>
      <c r="L908">
        <v>2.9582799999999999E-2</v>
      </c>
      <c r="M908">
        <v>0.94564899999999996</v>
      </c>
      <c r="N908">
        <v>234</v>
      </c>
      <c r="O908" t="s">
        <v>42</v>
      </c>
    </row>
    <row r="909" spans="1:15" x14ac:dyDescent="0.25">
      <c r="A909" t="s">
        <v>41</v>
      </c>
      <c r="B909">
        <v>92342.9</v>
      </c>
      <c r="C909">
        <v>92226.5</v>
      </c>
      <c r="D909">
        <v>92223.5</v>
      </c>
      <c r="E909">
        <v>92150.3</v>
      </c>
      <c r="F909">
        <v>4054.09</v>
      </c>
      <c r="G909">
        <v>11075.9</v>
      </c>
      <c r="H909">
        <v>2350.59</v>
      </c>
      <c r="I909">
        <v>2397.3000000000002</v>
      </c>
      <c r="J909">
        <v>3030.73</v>
      </c>
      <c r="K909">
        <v>74630.3</v>
      </c>
      <c r="L909">
        <v>5.3918800000000003E-2</v>
      </c>
      <c r="M909">
        <v>0.93172100000000002</v>
      </c>
      <c r="N909">
        <v>345</v>
      </c>
      <c r="O909" t="s">
        <v>42</v>
      </c>
    </row>
    <row r="910" spans="1:15" x14ac:dyDescent="0.25">
      <c r="A910" t="s">
        <v>41</v>
      </c>
      <c r="B910">
        <v>93301.4</v>
      </c>
      <c r="C910">
        <v>93180.5</v>
      </c>
      <c r="D910">
        <v>93177.5</v>
      </c>
      <c r="E910">
        <v>93104.2</v>
      </c>
      <c r="F910">
        <v>4094.03</v>
      </c>
      <c r="G910">
        <v>11425.4</v>
      </c>
      <c r="H910">
        <v>2341.36</v>
      </c>
      <c r="I910">
        <v>2365.33</v>
      </c>
      <c r="J910">
        <v>3385.77</v>
      </c>
      <c r="K910">
        <v>75090.8</v>
      </c>
      <c r="L910">
        <v>3.5953100000000002E-2</v>
      </c>
      <c r="M910">
        <v>0.931836</v>
      </c>
      <c r="N910">
        <v>280</v>
      </c>
      <c r="O910" t="s">
        <v>42</v>
      </c>
    </row>
    <row r="911" spans="1:15" x14ac:dyDescent="0.25">
      <c r="A911" t="s">
        <v>41</v>
      </c>
      <c r="B911">
        <v>93707.9</v>
      </c>
      <c r="C911">
        <v>93588.7</v>
      </c>
      <c r="D911">
        <v>93585.7</v>
      </c>
      <c r="E911">
        <v>93512.2</v>
      </c>
      <c r="F911">
        <v>4117</v>
      </c>
      <c r="G911">
        <v>11615.5</v>
      </c>
      <c r="H911">
        <v>2359.25</v>
      </c>
      <c r="I911">
        <v>2378.41</v>
      </c>
      <c r="J911">
        <v>3556.07</v>
      </c>
      <c r="K911">
        <v>75217.399999999994</v>
      </c>
      <c r="L911">
        <v>5.4321700000000001E-2</v>
      </c>
      <c r="M911">
        <v>0.93183099999999996</v>
      </c>
      <c r="N911">
        <v>136</v>
      </c>
      <c r="O911" t="s">
        <v>42</v>
      </c>
    </row>
    <row r="912" spans="1:15" x14ac:dyDescent="0.25">
      <c r="A912" t="s">
        <v>41</v>
      </c>
      <c r="B912">
        <v>93895.2</v>
      </c>
      <c r="C912">
        <v>93778.1</v>
      </c>
      <c r="D912">
        <v>93774.9</v>
      </c>
      <c r="E912">
        <v>93701.3</v>
      </c>
      <c r="F912">
        <v>4137.99</v>
      </c>
      <c r="G912">
        <v>11852.5</v>
      </c>
      <c r="H912">
        <v>2370.71</v>
      </c>
      <c r="I912">
        <v>2377.85</v>
      </c>
      <c r="J912">
        <v>3773.27</v>
      </c>
      <c r="K912">
        <v>75166.7</v>
      </c>
      <c r="L912">
        <v>5.8179300000000003E-2</v>
      </c>
      <c r="M912">
        <v>0.95919399999999999</v>
      </c>
      <c r="N912">
        <v>71</v>
      </c>
      <c r="O912" t="s">
        <v>42</v>
      </c>
    </row>
    <row r="913" spans="1:15" x14ac:dyDescent="0.25">
      <c r="A913" t="s">
        <v>41</v>
      </c>
      <c r="B913">
        <v>94665.4</v>
      </c>
      <c r="C913">
        <v>94544.1</v>
      </c>
      <c r="D913">
        <v>94540.800000000003</v>
      </c>
      <c r="E913">
        <v>94466.4</v>
      </c>
      <c r="F913">
        <v>4180.97</v>
      </c>
      <c r="G913">
        <v>11701.1</v>
      </c>
      <c r="H913">
        <v>2390</v>
      </c>
      <c r="I913">
        <v>2406.77</v>
      </c>
      <c r="J913">
        <v>3549.3</v>
      </c>
      <c r="K913">
        <v>75985.399999999994</v>
      </c>
      <c r="L913">
        <v>3.3311500000000001E-2</v>
      </c>
      <c r="M913">
        <v>0.93863600000000003</v>
      </c>
      <c r="N913">
        <v>440</v>
      </c>
      <c r="O913" t="s">
        <v>42</v>
      </c>
    </row>
    <row r="914" spans="1:15" x14ac:dyDescent="0.25">
      <c r="A914" t="s">
        <v>41</v>
      </c>
      <c r="B914">
        <v>95494.9</v>
      </c>
      <c r="C914">
        <v>95360.1</v>
      </c>
      <c r="D914">
        <v>95357</v>
      </c>
      <c r="E914">
        <v>95282.9</v>
      </c>
      <c r="F914">
        <v>4184.8100000000004</v>
      </c>
      <c r="G914">
        <v>12394.2</v>
      </c>
      <c r="H914">
        <v>2411.6</v>
      </c>
      <c r="I914">
        <v>2415.37</v>
      </c>
      <c r="J914">
        <v>4170.01</v>
      </c>
      <c r="K914">
        <v>76115.399999999994</v>
      </c>
      <c r="L914">
        <v>5.4210399999999999E-2</v>
      </c>
      <c r="M914">
        <v>0.95257000000000003</v>
      </c>
      <c r="N914">
        <v>244</v>
      </c>
      <c r="O914" t="s">
        <v>42</v>
      </c>
    </row>
    <row r="915" spans="1:15" x14ac:dyDescent="0.25">
      <c r="A915" t="s">
        <v>41</v>
      </c>
      <c r="B915">
        <v>97294.5</v>
      </c>
      <c r="C915">
        <v>97172.7</v>
      </c>
      <c r="D915">
        <v>97169.5</v>
      </c>
      <c r="E915">
        <v>97080.5</v>
      </c>
      <c r="F915">
        <v>4256.99</v>
      </c>
      <c r="G915">
        <v>12463.9</v>
      </c>
      <c r="H915">
        <v>2457.6</v>
      </c>
      <c r="I915">
        <v>2440.9</v>
      </c>
      <c r="J915">
        <v>4180.0200000000004</v>
      </c>
      <c r="K915">
        <v>77833.399999999994</v>
      </c>
      <c r="L915">
        <v>5.3921200000000002E-2</v>
      </c>
      <c r="M915">
        <v>0.95720799999999995</v>
      </c>
      <c r="N915">
        <v>110</v>
      </c>
      <c r="O915" t="s">
        <v>42</v>
      </c>
    </row>
    <row r="916" spans="1:15" x14ac:dyDescent="0.25">
      <c r="A916" t="s">
        <v>41</v>
      </c>
      <c r="B916">
        <v>94496.6</v>
      </c>
      <c r="C916">
        <v>94374</v>
      </c>
      <c r="D916">
        <v>94370.7</v>
      </c>
      <c r="E916">
        <v>94296.8</v>
      </c>
      <c r="F916">
        <v>4167.92</v>
      </c>
      <c r="G916">
        <v>11882.9</v>
      </c>
      <c r="H916">
        <v>2374.41</v>
      </c>
      <c r="I916">
        <v>2408.9699999999998</v>
      </c>
      <c r="J916">
        <v>3796.03</v>
      </c>
      <c r="K916">
        <v>75573.3</v>
      </c>
      <c r="L916">
        <v>5.3930600000000002E-2</v>
      </c>
      <c r="M916">
        <v>0.93183000000000005</v>
      </c>
      <c r="N916">
        <v>35</v>
      </c>
      <c r="O916" t="s">
        <v>42</v>
      </c>
    </row>
    <row r="917" spans="1:15" x14ac:dyDescent="0.25">
      <c r="A917" t="s">
        <v>41</v>
      </c>
      <c r="B917">
        <v>95405.1</v>
      </c>
      <c r="C917">
        <v>95280.6</v>
      </c>
      <c r="D917">
        <v>95277.4</v>
      </c>
      <c r="E917">
        <v>95203.4</v>
      </c>
      <c r="F917">
        <v>4121.42</v>
      </c>
      <c r="G917">
        <v>12387.7</v>
      </c>
      <c r="H917">
        <v>2424.1999999999998</v>
      </c>
      <c r="I917">
        <v>2416.8200000000002</v>
      </c>
      <c r="J917">
        <v>4205.59</v>
      </c>
      <c r="K917">
        <v>76095.3</v>
      </c>
      <c r="L917">
        <v>5.3974300000000003E-2</v>
      </c>
      <c r="M917">
        <v>0.95894000000000001</v>
      </c>
      <c r="N917">
        <v>167</v>
      </c>
      <c r="O917" t="s">
        <v>42</v>
      </c>
    </row>
    <row r="918" spans="1:15" x14ac:dyDescent="0.25">
      <c r="A918" t="s">
        <v>41</v>
      </c>
      <c r="B918">
        <v>94867.199999999997</v>
      </c>
      <c r="C918">
        <v>94742.9</v>
      </c>
      <c r="D918">
        <v>94739.8</v>
      </c>
      <c r="E918">
        <v>94665.8</v>
      </c>
      <c r="F918">
        <v>4186.25</v>
      </c>
      <c r="G918">
        <v>12065.5</v>
      </c>
      <c r="H918">
        <v>2388.98</v>
      </c>
      <c r="I918">
        <v>2437.64</v>
      </c>
      <c r="J918">
        <v>3925.04</v>
      </c>
      <c r="K918">
        <v>75814</v>
      </c>
      <c r="L918">
        <v>5.4108000000000003E-2</v>
      </c>
      <c r="M918">
        <v>0.95300499999999999</v>
      </c>
      <c r="N918">
        <v>0</v>
      </c>
      <c r="O918" t="s">
        <v>42</v>
      </c>
    </row>
    <row r="919" spans="1:15" x14ac:dyDescent="0.25">
      <c r="A919" t="s">
        <v>41</v>
      </c>
      <c r="B919">
        <v>93123</v>
      </c>
      <c r="C919">
        <v>93002.6</v>
      </c>
      <c r="D919">
        <v>92999.3</v>
      </c>
      <c r="E919">
        <v>92926</v>
      </c>
      <c r="F919">
        <v>4089</v>
      </c>
      <c r="G919">
        <v>11612.3</v>
      </c>
      <c r="H919">
        <v>2333.7800000000002</v>
      </c>
      <c r="I919">
        <v>2363.33</v>
      </c>
      <c r="J919">
        <v>3597.32</v>
      </c>
      <c r="K919">
        <v>74732.100000000006</v>
      </c>
      <c r="L919">
        <v>5.4053499999999997E-2</v>
      </c>
      <c r="M919">
        <v>0.95909100000000003</v>
      </c>
      <c r="N919">
        <v>46</v>
      </c>
      <c r="O919" t="s">
        <v>42</v>
      </c>
    </row>
    <row r="920" spans="1:15" x14ac:dyDescent="0.25">
      <c r="A920" t="s">
        <v>41</v>
      </c>
      <c r="B920">
        <v>94116</v>
      </c>
      <c r="C920">
        <v>93999.4</v>
      </c>
      <c r="D920">
        <v>93996.2</v>
      </c>
      <c r="E920">
        <v>93922.6</v>
      </c>
      <c r="F920">
        <v>4152.3100000000004</v>
      </c>
      <c r="G920">
        <v>11786</v>
      </c>
      <c r="H920">
        <v>2387.44</v>
      </c>
      <c r="I920">
        <v>2384.66</v>
      </c>
      <c r="J920">
        <v>3661.17</v>
      </c>
      <c r="K920">
        <v>75476.5</v>
      </c>
      <c r="L920">
        <v>5.4488799999999997E-2</v>
      </c>
      <c r="M920">
        <v>0.931836</v>
      </c>
      <c r="N920">
        <v>442</v>
      </c>
      <c r="O920" t="s">
        <v>42</v>
      </c>
    </row>
    <row r="921" spans="1:15" x14ac:dyDescent="0.25">
      <c r="A921" t="s">
        <v>41</v>
      </c>
      <c r="B921">
        <v>96378.4</v>
      </c>
      <c r="C921">
        <v>96260.9</v>
      </c>
      <c r="D921">
        <v>96257.600000000006</v>
      </c>
      <c r="E921">
        <v>96182.1</v>
      </c>
      <c r="F921">
        <v>4225.6099999999997</v>
      </c>
      <c r="G921">
        <v>12221.3</v>
      </c>
      <c r="H921">
        <v>2412.2800000000002</v>
      </c>
      <c r="I921">
        <v>2444.92</v>
      </c>
      <c r="J921">
        <v>3957.33</v>
      </c>
      <c r="K921">
        <v>77169</v>
      </c>
      <c r="L921">
        <v>5.3910899999999998E-2</v>
      </c>
      <c r="M921">
        <v>0.93183700000000003</v>
      </c>
      <c r="N921">
        <v>570</v>
      </c>
      <c r="O921" t="s">
        <v>42</v>
      </c>
    </row>
    <row r="922" spans="1:15" x14ac:dyDescent="0.25">
      <c r="A922" t="s">
        <v>41</v>
      </c>
      <c r="B922">
        <v>95046.2</v>
      </c>
      <c r="C922">
        <v>94930.2</v>
      </c>
      <c r="D922">
        <v>94927</v>
      </c>
      <c r="E922">
        <v>94852.7</v>
      </c>
      <c r="F922">
        <v>4138.53</v>
      </c>
      <c r="G922">
        <v>12134.7</v>
      </c>
      <c r="H922">
        <v>2370.88</v>
      </c>
      <c r="I922">
        <v>2406.06</v>
      </c>
      <c r="J922">
        <v>3964.94</v>
      </c>
      <c r="K922">
        <v>75896.2</v>
      </c>
      <c r="L922">
        <v>5.53067E-2</v>
      </c>
      <c r="M922">
        <v>0.94092399999999998</v>
      </c>
      <c r="N922">
        <v>0</v>
      </c>
      <c r="O922" t="s">
        <v>42</v>
      </c>
    </row>
    <row r="923" spans="1:15" x14ac:dyDescent="0.25">
      <c r="A923" t="s">
        <v>41</v>
      </c>
      <c r="B923">
        <v>95528.2</v>
      </c>
      <c r="C923">
        <v>95407.4</v>
      </c>
      <c r="D923">
        <v>95404.2</v>
      </c>
      <c r="E923">
        <v>95329.9</v>
      </c>
      <c r="F923">
        <v>4147.75</v>
      </c>
      <c r="G923">
        <v>12269.4</v>
      </c>
      <c r="H923">
        <v>2431.92</v>
      </c>
      <c r="I923">
        <v>2413.27</v>
      </c>
      <c r="J923">
        <v>4011.15</v>
      </c>
      <c r="K923">
        <v>76455.100000000006</v>
      </c>
      <c r="L923">
        <v>5.6205699999999997E-2</v>
      </c>
      <c r="M923">
        <v>0.95914100000000002</v>
      </c>
      <c r="N923">
        <v>486</v>
      </c>
      <c r="O923" t="s">
        <v>42</v>
      </c>
    </row>
    <row r="924" spans="1:15" x14ac:dyDescent="0.25">
      <c r="A924" t="s">
        <v>41</v>
      </c>
      <c r="B924">
        <v>94045.5</v>
      </c>
      <c r="C924">
        <v>93914.6</v>
      </c>
      <c r="D924">
        <v>93911.3</v>
      </c>
      <c r="E924">
        <v>93837.6</v>
      </c>
      <c r="F924">
        <v>4140.46</v>
      </c>
      <c r="G924">
        <v>11721.4</v>
      </c>
      <c r="H924">
        <v>2373.77</v>
      </c>
      <c r="I924">
        <v>2390.2199999999998</v>
      </c>
      <c r="J924">
        <v>3599.49</v>
      </c>
      <c r="K924">
        <v>75401.100000000006</v>
      </c>
      <c r="L924">
        <v>5.3950900000000003E-2</v>
      </c>
      <c r="M924">
        <v>0.95892500000000003</v>
      </c>
      <c r="N924">
        <v>345</v>
      </c>
      <c r="O924" t="s">
        <v>42</v>
      </c>
    </row>
    <row r="925" spans="1:15" x14ac:dyDescent="0.25">
      <c r="A925" t="s">
        <v>41</v>
      </c>
      <c r="B925">
        <v>94503.4</v>
      </c>
      <c r="C925">
        <v>94381.8</v>
      </c>
      <c r="D925">
        <v>94378.5</v>
      </c>
      <c r="E925">
        <v>94304.3</v>
      </c>
      <c r="F925">
        <v>4154.1000000000004</v>
      </c>
      <c r="G925">
        <v>11809.7</v>
      </c>
      <c r="H925">
        <v>2387.2800000000002</v>
      </c>
      <c r="I925">
        <v>2409.1799999999998</v>
      </c>
      <c r="J925">
        <v>3671.3</v>
      </c>
      <c r="K925">
        <v>75863.199999999997</v>
      </c>
      <c r="L925">
        <v>5.3913700000000002E-2</v>
      </c>
      <c r="M925">
        <v>0.95922700000000005</v>
      </c>
      <c r="N925">
        <v>348</v>
      </c>
      <c r="O925" t="s">
        <v>42</v>
      </c>
    </row>
    <row r="926" spans="1:15" x14ac:dyDescent="0.25">
      <c r="A926" t="s">
        <v>41</v>
      </c>
      <c r="B926">
        <v>94840.2</v>
      </c>
      <c r="C926">
        <v>94723.8</v>
      </c>
      <c r="D926">
        <v>94702.8</v>
      </c>
      <c r="E926">
        <v>94628.6</v>
      </c>
      <c r="F926">
        <v>4131.42</v>
      </c>
      <c r="G926">
        <v>11920.3</v>
      </c>
      <c r="H926">
        <v>2402.7600000000002</v>
      </c>
      <c r="I926">
        <v>2421.85</v>
      </c>
      <c r="J926">
        <v>3701.15</v>
      </c>
      <c r="K926">
        <v>76041.7</v>
      </c>
      <c r="L926">
        <v>5.39537E-2</v>
      </c>
      <c r="M926">
        <v>0.95388600000000001</v>
      </c>
      <c r="N926">
        <v>605</v>
      </c>
      <c r="O926" t="s">
        <v>42</v>
      </c>
    </row>
    <row r="927" spans="1:15" x14ac:dyDescent="0.25">
      <c r="A927" t="s">
        <v>41</v>
      </c>
      <c r="B927">
        <v>94777.600000000006</v>
      </c>
      <c r="C927">
        <v>94657.3</v>
      </c>
      <c r="D927">
        <v>94653.9</v>
      </c>
      <c r="E927">
        <v>94579.5</v>
      </c>
      <c r="F927">
        <v>4169.53</v>
      </c>
      <c r="G927">
        <v>11810.6</v>
      </c>
      <c r="H927">
        <v>2402.79</v>
      </c>
      <c r="I927">
        <v>2431.5300000000002</v>
      </c>
      <c r="J927">
        <v>3639.32</v>
      </c>
      <c r="K927">
        <v>76098.8</v>
      </c>
      <c r="L927">
        <v>5.3934299999999998E-2</v>
      </c>
      <c r="M927">
        <v>0.95805200000000001</v>
      </c>
      <c r="N927">
        <v>297</v>
      </c>
      <c r="O927" t="s">
        <v>42</v>
      </c>
    </row>
    <row r="928" spans="1:15" x14ac:dyDescent="0.25">
      <c r="A928" t="s">
        <v>41</v>
      </c>
      <c r="B928">
        <v>94494.2</v>
      </c>
      <c r="C928">
        <v>94377.5</v>
      </c>
      <c r="D928">
        <v>94374.1</v>
      </c>
      <c r="E928">
        <v>94300.1</v>
      </c>
      <c r="F928">
        <v>4130.22</v>
      </c>
      <c r="G928">
        <v>11802.1</v>
      </c>
      <c r="H928">
        <v>2432.86</v>
      </c>
      <c r="I928">
        <v>2421.92</v>
      </c>
      <c r="J928">
        <v>3576</v>
      </c>
      <c r="K928">
        <v>75874.2</v>
      </c>
      <c r="L928">
        <v>5.4240499999999997E-2</v>
      </c>
      <c r="M928">
        <v>0.93180099999999999</v>
      </c>
      <c r="N928">
        <v>614</v>
      </c>
      <c r="O928" t="s">
        <v>42</v>
      </c>
    </row>
    <row r="929" spans="1:15" x14ac:dyDescent="0.25">
      <c r="A929" t="s">
        <v>41</v>
      </c>
      <c r="B929">
        <v>95044.800000000003</v>
      </c>
      <c r="C929">
        <v>94928.2</v>
      </c>
      <c r="D929">
        <v>94924.9</v>
      </c>
      <c r="E929">
        <v>94850.4</v>
      </c>
      <c r="F929">
        <v>4133.09</v>
      </c>
      <c r="G929">
        <v>12201.8</v>
      </c>
      <c r="H929">
        <v>2402.5100000000002</v>
      </c>
      <c r="I929">
        <v>2424.1799999999998</v>
      </c>
      <c r="J929">
        <v>3962.28</v>
      </c>
      <c r="K929">
        <v>76061</v>
      </c>
      <c r="L929">
        <v>5.40987E-2</v>
      </c>
      <c r="M929">
        <v>0.93174000000000001</v>
      </c>
      <c r="N929">
        <v>818</v>
      </c>
      <c r="O929" t="s">
        <v>42</v>
      </c>
    </row>
    <row r="930" spans="1:15" x14ac:dyDescent="0.25">
      <c r="A930" t="s">
        <v>41</v>
      </c>
      <c r="B930">
        <v>95239.7</v>
      </c>
      <c r="C930">
        <v>95124.2</v>
      </c>
      <c r="D930">
        <v>95121.1</v>
      </c>
      <c r="E930">
        <v>95047</v>
      </c>
      <c r="F930">
        <v>4153.47</v>
      </c>
      <c r="G930">
        <v>12288.8</v>
      </c>
      <c r="H930">
        <v>2376.7800000000002</v>
      </c>
      <c r="I930">
        <v>2426.54</v>
      </c>
      <c r="J930">
        <v>4110.8900000000003</v>
      </c>
      <c r="K930">
        <v>76065.100000000006</v>
      </c>
      <c r="L930">
        <v>5.391E-2</v>
      </c>
      <c r="M930">
        <v>0.93945599999999996</v>
      </c>
      <c r="N930">
        <v>417</v>
      </c>
      <c r="O930" t="s">
        <v>42</v>
      </c>
    </row>
    <row r="931" spans="1:15" x14ac:dyDescent="0.25">
      <c r="A931" t="s">
        <v>41</v>
      </c>
      <c r="B931">
        <v>93817</v>
      </c>
      <c r="C931">
        <v>93695.8</v>
      </c>
      <c r="D931">
        <v>93692.7</v>
      </c>
      <c r="E931">
        <v>93612.3</v>
      </c>
      <c r="F931">
        <v>4138.66</v>
      </c>
      <c r="G931">
        <v>11432.1</v>
      </c>
      <c r="H931">
        <v>2402.62</v>
      </c>
      <c r="I931">
        <v>2400.6</v>
      </c>
      <c r="J931">
        <v>3281.82</v>
      </c>
      <c r="K931">
        <v>75505.399999999994</v>
      </c>
      <c r="L931">
        <v>5.3974399999999999E-2</v>
      </c>
      <c r="M931">
        <v>0.93183400000000005</v>
      </c>
      <c r="N931">
        <v>393</v>
      </c>
      <c r="O931" t="s">
        <v>42</v>
      </c>
    </row>
    <row r="932" spans="1:15" x14ac:dyDescent="0.25">
      <c r="A932" t="s">
        <v>41</v>
      </c>
      <c r="B932">
        <v>94928.6</v>
      </c>
      <c r="C932">
        <v>94806.3</v>
      </c>
      <c r="D932">
        <v>94803.1</v>
      </c>
      <c r="E932">
        <v>94728.8</v>
      </c>
      <c r="F932">
        <v>4118.5600000000004</v>
      </c>
      <c r="G932">
        <v>11953</v>
      </c>
      <c r="H932">
        <v>2396.8000000000002</v>
      </c>
      <c r="I932">
        <v>2403.14</v>
      </c>
      <c r="J932">
        <v>3767.43</v>
      </c>
      <c r="K932">
        <v>76097.8</v>
      </c>
      <c r="L932">
        <v>5.3977999999999998E-2</v>
      </c>
      <c r="M932">
        <v>0.931836</v>
      </c>
      <c r="N932">
        <v>212</v>
      </c>
      <c r="O932" t="s">
        <v>42</v>
      </c>
    </row>
    <row r="933" spans="1:15" x14ac:dyDescent="0.25">
      <c r="A933" t="s">
        <v>41</v>
      </c>
      <c r="B933">
        <v>94527.3</v>
      </c>
      <c r="C933">
        <v>94406.7</v>
      </c>
      <c r="D933">
        <v>94403.6</v>
      </c>
      <c r="E933">
        <v>94329.5</v>
      </c>
      <c r="F933">
        <v>4113.01</v>
      </c>
      <c r="G933">
        <v>11975.4</v>
      </c>
      <c r="H933">
        <v>2369.5100000000002</v>
      </c>
      <c r="I933">
        <v>2395.37</v>
      </c>
      <c r="J933">
        <v>3868.75</v>
      </c>
      <c r="K933">
        <v>75696.2</v>
      </c>
      <c r="L933">
        <v>4.7910000000000001E-2</v>
      </c>
      <c r="M933">
        <v>0.931836</v>
      </c>
      <c r="N933">
        <v>64</v>
      </c>
      <c r="O933" t="s">
        <v>42</v>
      </c>
    </row>
    <row r="934" spans="1:15" x14ac:dyDescent="0.25">
      <c r="A934" t="s">
        <v>41</v>
      </c>
      <c r="B934">
        <v>94449.2</v>
      </c>
      <c r="C934">
        <v>94324.800000000003</v>
      </c>
      <c r="D934">
        <v>94321.7</v>
      </c>
      <c r="E934">
        <v>94248.5</v>
      </c>
      <c r="F934">
        <v>4093.64</v>
      </c>
      <c r="G934">
        <v>12439.2</v>
      </c>
      <c r="H934">
        <v>2337.92</v>
      </c>
      <c r="I934">
        <v>2365.9299999999998</v>
      </c>
      <c r="J934">
        <v>4357.71</v>
      </c>
      <c r="K934">
        <v>75233.100000000006</v>
      </c>
      <c r="L934">
        <v>5.4051500000000002E-2</v>
      </c>
      <c r="M934">
        <v>0.95921500000000004</v>
      </c>
      <c r="N934">
        <v>646</v>
      </c>
      <c r="O934" t="s">
        <v>42</v>
      </c>
    </row>
    <row r="935" spans="1:15" x14ac:dyDescent="0.25">
      <c r="A935" t="s">
        <v>41</v>
      </c>
      <c r="B935">
        <v>93736.4</v>
      </c>
      <c r="C935">
        <v>93611.5</v>
      </c>
      <c r="D935">
        <v>93608.3</v>
      </c>
      <c r="E935">
        <v>93535.2</v>
      </c>
      <c r="F935">
        <v>4079.89</v>
      </c>
      <c r="G935">
        <v>11956.6</v>
      </c>
      <c r="H935">
        <v>2374.3200000000002</v>
      </c>
      <c r="I935">
        <v>2385.66</v>
      </c>
      <c r="J935">
        <v>3884.61</v>
      </c>
      <c r="K935">
        <v>74945.7</v>
      </c>
      <c r="L935">
        <v>5.3909499999999999E-2</v>
      </c>
      <c r="M935">
        <v>0.93183400000000005</v>
      </c>
      <c r="N935">
        <v>150</v>
      </c>
      <c r="O935" t="s">
        <v>42</v>
      </c>
    </row>
    <row r="936" spans="1:15" x14ac:dyDescent="0.25">
      <c r="A936" t="s">
        <v>41</v>
      </c>
      <c r="B936">
        <v>94638</v>
      </c>
      <c r="C936">
        <v>94516.800000000003</v>
      </c>
      <c r="D936">
        <v>94513.600000000006</v>
      </c>
      <c r="E936">
        <v>94440.2</v>
      </c>
      <c r="F936">
        <v>4190.29</v>
      </c>
      <c r="G936">
        <v>12104.7</v>
      </c>
      <c r="H936">
        <v>2418.62</v>
      </c>
      <c r="I936">
        <v>2381.89</v>
      </c>
      <c r="J936">
        <v>3941.53</v>
      </c>
      <c r="K936">
        <v>75521.3</v>
      </c>
      <c r="L936">
        <v>5.3912300000000003E-2</v>
      </c>
      <c r="M936">
        <v>0.95487900000000003</v>
      </c>
      <c r="N936">
        <v>685</v>
      </c>
      <c r="O936" t="s">
        <v>42</v>
      </c>
    </row>
    <row r="937" spans="1:15" x14ac:dyDescent="0.25">
      <c r="A937" t="s">
        <v>41</v>
      </c>
      <c r="B937">
        <v>94789.3</v>
      </c>
      <c r="C937">
        <v>94672.3</v>
      </c>
      <c r="D937">
        <v>94669.2</v>
      </c>
      <c r="E937">
        <v>94595.199999999997</v>
      </c>
      <c r="F937">
        <v>4161.58</v>
      </c>
      <c r="G937">
        <v>11966.1</v>
      </c>
      <c r="H937">
        <v>2378.87</v>
      </c>
      <c r="I937">
        <v>2414.6999999999998</v>
      </c>
      <c r="J937">
        <v>3792.11</v>
      </c>
      <c r="K937">
        <v>75946.399999999994</v>
      </c>
      <c r="L937">
        <v>5.3938E-2</v>
      </c>
      <c r="M937">
        <v>0.93183700000000003</v>
      </c>
      <c r="N937">
        <v>570</v>
      </c>
      <c r="O937" t="s">
        <v>42</v>
      </c>
    </row>
    <row r="938" spans="1:15" x14ac:dyDescent="0.25">
      <c r="A938" t="s">
        <v>41</v>
      </c>
      <c r="B938">
        <v>95388.3</v>
      </c>
      <c r="C938">
        <v>95266.4</v>
      </c>
      <c r="D938">
        <v>95263.2</v>
      </c>
      <c r="E938">
        <v>95188.7</v>
      </c>
      <c r="F938">
        <v>4157.3100000000004</v>
      </c>
      <c r="G938">
        <v>12009.3</v>
      </c>
      <c r="H938">
        <v>2386.48</v>
      </c>
      <c r="I938">
        <v>2425.54</v>
      </c>
      <c r="J938">
        <v>3816.99</v>
      </c>
      <c r="K938">
        <v>76405.8</v>
      </c>
      <c r="L938">
        <v>5.4590899999999998E-2</v>
      </c>
      <c r="M938">
        <v>0.931836</v>
      </c>
      <c r="N938">
        <v>491</v>
      </c>
      <c r="O938" t="s">
        <v>42</v>
      </c>
    </row>
    <row r="939" spans="1:15" x14ac:dyDescent="0.25">
      <c r="A939" t="s">
        <v>41</v>
      </c>
      <c r="B939">
        <v>95183</v>
      </c>
      <c r="C939">
        <v>95065.600000000006</v>
      </c>
      <c r="D939">
        <v>95062.399999999994</v>
      </c>
      <c r="E939">
        <v>94987.9</v>
      </c>
      <c r="F939">
        <v>4135.17</v>
      </c>
      <c r="G939">
        <v>12231.9</v>
      </c>
      <c r="H939">
        <v>2415.5100000000002</v>
      </c>
      <c r="I939">
        <v>2433.23</v>
      </c>
      <c r="J939">
        <v>4021.64</v>
      </c>
      <c r="K939">
        <v>76077.100000000006</v>
      </c>
      <c r="L939">
        <v>5.3985699999999998E-2</v>
      </c>
      <c r="M939">
        <v>0.95504100000000003</v>
      </c>
      <c r="N939">
        <v>912</v>
      </c>
      <c r="O939" t="s">
        <v>42</v>
      </c>
    </row>
    <row r="940" spans="1:15" x14ac:dyDescent="0.25">
      <c r="A940" t="s">
        <v>41</v>
      </c>
      <c r="B940">
        <v>93822.3</v>
      </c>
      <c r="C940">
        <v>93694.9</v>
      </c>
      <c r="D940">
        <v>93691.6</v>
      </c>
      <c r="E940">
        <v>93609.7</v>
      </c>
      <c r="F940">
        <v>4156.26</v>
      </c>
      <c r="G940">
        <v>11570.1</v>
      </c>
      <c r="H940">
        <v>2365.36</v>
      </c>
      <c r="I940">
        <v>2449.9</v>
      </c>
      <c r="J940">
        <v>3418.97</v>
      </c>
      <c r="K940">
        <v>75260.5</v>
      </c>
      <c r="L940">
        <v>5.4289700000000003E-2</v>
      </c>
      <c r="M940">
        <v>0.93568099999999998</v>
      </c>
      <c r="N940">
        <v>0</v>
      </c>
      <c r="O940" t="s">
        <v>42</v>
      </c>
    </row>
    <row r="941" spans="1:15" x14ac:dyDescent="0.25">
      <c r="A941" t="s">
        <v>41</v>
      </c>
      <c r="B941">
        <v>95106.8</v>
      </c>
      <c r="C941">
        <v>94990.1</v>
      </c>
      <c r="D941">
        <v>94986.9</v>
      </c>
      <c r="E941">
        <v>94912.5</v>
      </c>
      <c r="F941">
        <v>4125.54</v>
      </c>
      <c r="G941">
        <v>12145.4</v>
      </c>
      <c r="H941">
        <v>2395.02</v>
      </c>
      <c r="I941">
        <v>2427.48</v>
      </c>
      <c r="J941">
        <v>3962.72</v>
      </c>
      <c r="K941">
        <v>76073.2</v>
      </c>
      <c r="L941">
        <v>5.4030300000000003E-2</v>
      </c>
      <c r="M941">
        <v>0.93183400000000005</v>
      </c>
      <c r="N941">
        <v>348</v>
      </c>
      <c r="O941" t="s">
        <v>42</v>
      </c>
    </row>
    <row r="942" spans="1:15" x14ac:dyDescent="0.25">
      <c r="A942" t="s">
        <v>41</v>
      </c>
      <c r="B942">
        <v>94962.3</v>
      </c>
      <c r="C942">
        <v>94843.9</v>
      </c>
      <c r="D942">
        <v>94840.7</v>
      </c>
      <c r="E942">
        <v>94766.2</v>
      </c>
      <c r="F942">
        <v>4140.21</v>
      </c>
      <c r="G942">
        <v>11823.8</v>
      </c>
      <c r="H942">
        <v>2390.8200000000002</v>
      </c>
      <c r="I942">
        <v>2448</v>
      </c>
      <c r="J942">
        <v>3593.35</v>
      </c>
      <c r="K942">
        <v>76225.8</v>
      </c>
      <c r="L942">
        <v>5.4157799999999999E-2</v>
      </c>
      <c r="M942">
        <v>0.95917600000000003</v>
      </c>
      <c r="N942">
        <v>404</v>
      </c>
      <c r="O942" t="s">
        <v>42</v>
      </c>
    </row>
    <row r="943" spans="1:15" x14ac:dyDescent="0.25">
      <c r="A943" t="s">
        <v>41</v>
      </c>
      <c r="B943">
        <v>94601.5</v>
      </c>
      <c r="C943">
        <v>94485.1</v>
      </c>
      <c r="D943">
        <v>94481.9</v>
      </c>
      <c r="E943">
        <v>94408.3</v>
      </c>
      <c r="F943">
        <v>4116.16</v>
      </c>
      <c r="G943">
        <v>12290.6</v>
      </c>
      <c r="H943">
        <v>2369.7399999999998</v>
      </c>
      <c r="I943">
        <v>2370.7800000000002</v>
      </c>
      <c r="J943">
        <v>4190.82</v>
      </c>
      <c r="K943">
        <v>75418.3</v>
      </c>
      <c r="L943">
        <v>5.5595699999999998E-2</v>
      </c>
      <c r="M943">
        <v>0.95697299999999996</v>
      </c>
      <c r="N943">
        <v>29</v>
      </c>
      <c r="O943" t="s">
        <v>42</v>
      </c>
    </row>
    <row r="944" spans="1:15" x14ac:dyDescent="0.25">
      <c r="A944" t="s">
        <v>41</v>
      </c>
      <c r="B944">
        <v>94719.9</v>
      </c>
      <c r="C944">
        <v>94602.9</v>
      </c>
      <c r="D944">
        <v>94599.6</v>
      </c>
      <c r="E944">
        <v>94525.6</v>
      </c>
      <c r="F944">
        <v>4151.9399999999996</v>
      </c>
      <c r="G944">
        <v>12122.9</v>
      </c>
      <c r="H944">
        <v>2397.2800000000002</v>
      </c>
      <c r="I944">
        <v>2413.65</v>
      </c>
      <c r="J944">
        <v>3937.11</v>
      </c>
      <c r="K944">
        <v>75785.399999999994</v>
      </c>
      <c r="L944">
        <v>3.23472E-2</v>
      </c>
      <c r="M944">
        <v>0.95619299999999996</v>
      </c>
      <c r="N944">
        <v>261</v>
      </c>
      <c r="O944" t="s">
        <v>42</v>
      </c>
    </row>
    <row r="945" spans="1:25" x14ac:dyDescent="0.25">
      <c r="A945" t="s">
        <v>41</v>
      </c>
      <c r="B945">
        <v>94952.3</v>
      </c>
      <c r="C945">
        <v>94824.1</v>
      </c>
      <c r="D945">
        <v>94820.9</v>
      </c>
      <c r="E945">
        <v>94746.8</v>
      </c>
      <c r="F945">
        <v>4126.5</v>
      </c>
      <c r="G945">
        <v>12440.4</v>
      </c>
      <c r="H945">
        <v>2421.52</v>
      </c>
      <c r="I945">
        <v>2427.23</v>
      </c>
      <c r="J945">
        <v>4247.74</v>
      </c>
      <c r="K945">
        <v>75652.600000000006</v>
      </c>
      <c r="L945">
        <v>5.3930899999999997E-2</v>
      </c>
      <c r="M945">
        <v>0.93183300000000002</v>
      </c>
      <c r="N945">
        <v>201</v>
      </c>
      <c r="O945" t="s">
        <v>42</v>
      </c>
    </row>
    <row r="946" spans="1:25" x14ac:dyDescent="0.25">
      <c r="A946" t="s">
        <v>41</v>
      </c>
      <c r="B946">
        <v>94705.2</v>
      </c>
      <c r="C946">
        <v>94586.9</v>
      </c>
      <c r="D946">
        <v>94583.7</v>
      </c>
      <c r="E946">
        <v>94506.1</v>
      </c>
      <c r="F946">
        <v>4126.08</v>
      </c>
      <c r="G946">
        <v>11880.9</v>
      </c>
      <c r="H946">
        <v>2407.5500000000002</v>
      </c>
      <c r="I946">
        <v>2428.64</v>
      </c>
      <c r="J946">
        <v>3673.56</v>
      </c>
      <c r="K946">
        <v>75911</v>
      </c>
      <c r="L946">
        <v>5.3913599999999999E-2</v>
      </c>
      <c r="M946">
        <v>0.93653299999999995</v>
      </c>
      <c r="N946">
        <v>14</v>
      </c>
      <c r="O946" t="s">
        <v>42</v>
      </c>
    </row>
    <row r="947" spans="1:25" x14ac:dyDescent="0.25">
      <c r="A947" t="s">
        <v>41</v>
      </c>
      <c r="B947">
        <v>94654.8</v>
      </c>
      <c r="C947">
        <v>94539.199999999997</v>
      </c>
      <c r="D947">
        <v>94535.9</v>
      </c>
      <c r="E947">
        <v>94461.7</v>
      </c>
      <c r="F947">
        <v>4170.87</v>
      </c>
      <c r="G947">
        <v>12076.7</v>
      </c>
      <c r="H947">
        <v>2359.54</v>
      </c>
      <c r="I947">
        <v>2410.1799999999998</v>
      </c>
      <c r="J947">
        <v>3923.04</v>
      </c>
      <c r="K947">
        <v>75686.100000000006</v>
      </c>
      <c r="L947">
        <v>5.39969E-2</v>
      </c>
      <c r="M947">
        <v>0.95597399999999999</v>
      </c>
      <c r="N947">
        <v>146</v>
      </c>
      <c r="O947" t="s">
        <v>42</v>
      </c>
    </row>
    <row r="948" spans="1:25" x14ac:dyDescent="0.25">
      <c r="A948" t="s">
        <v>41</v>
      </c>
      <c r="B948">
        <v>93867.5</v>
      </c>
      <c r="C948">
        <v>93746.8</v>
      </c>
      <c r="D948">
        <v>93743.5</v>
      </c>
      <c r="E948">
        <v>93669.7</v>
      </c>
      <c r="F948">
        <v>4112.25</v>
      </c>
      <c r="G948">
        <v>11566.4</v>
      </c>
      <c r="H948">
        <v>2363.91</v>
      </c>
      <c r="I948">
        <v>2416.94</v>
      </c>
      <c r="J948">
        <v>3442.62</v>
      </c>
      <c r="K948">
        <v>75536.600000000006</v>
      </c>
      <c r="L948">
        <v>5.40273E-2</v>
      </c>
      <c r="M948">
        <v>0.93183499999999997</v>
      </c>
      <c r="N948">
        <v>379</v>
      </c>
      <c r="O948" t="s">
        <v>42</v>
      </c>
    </row>
    <row r="949" spans="1:25" x14ac:dyDescent="0.25">
      <c r="A949" t="s">
        <v>41</v>
      </c>
      <c r="B949">
        <v>95008.1</v>
      </c>
      <c r="C949">
        <v>94885.7</v>
      </c>
      <c r="D949">
        <v>94882.4</v>
      </c>
      <c r="E949">
        <v>94807.7</v>
      </c>
      <c r="F949">
        <v>4141.6400000000003</v>
      </c>
      <c r="G949">
        <v>11960.9</v>
      </c>
      <c r="H949">
        <v>2378.62</v>
      </c>
      <c r="I949">
        <v>2428.0700000000002</v>
      </c>
      <c r="J949">
        <v>3804.03</v>
      </c>
      <c r="K949">
        <v>76105.8</v>
      </c>
      <c r="L949">
        <v>3.4598799999999999E-2</v>
      </c>
      <c r="M949">
        <v>0.931836</v>
      </c>
      <c r="N949">
        <v>116</v>
      </c>
      <c r="O949" t="s">
        <v>42</v>
      </c>
    </row>
    <row r="950" spans="1:25" x14ac:dyDescent="0.25">
      <c r="A950" t="s">
        <v>41</v>
      </c>
      <c r="B950">
        <v>93967.3</v>
      </c>
      <c r="C950">
        <v>93850.6</v>
      </c>
      <c r="D950">
        <v>93847.4</v>
      </c>
      <c r="E950">
        <v>93773.7</v>
      </c>
      <c r="F950">
        <v>4138.4399999999996</v>
      </c>
      <c r="G950">
        <v>11846.9</v>
      </c>
      <c r="H950">
        <v>2367.5300000000002</v>
      </c>
      <c r="I950">
        <v>2405.4699999999998</v>
      </c>
      <c r="J950">
        <v>3739.54</v>
      </c>
      <c r="K950">
        <v>75178.8</v>
      </c>
      <c r="L950">
        <v>5.4453599999999998E-2</v>
      </c>
      <c r="M950">
        <v>0.93262199999999995</v>
      </c>
      <c r="N950">
        <v>231</v>
      </c>
      <c r="O950" t="s">
        <v>42</v>
      </c>
    </row>
    <row r="951" spans="1:25" x14ac:dyDescent="0.25">
      <c r="A951" t="s">
        <v>41</v>
      </c>
      <c r="B951">
        <v>95057.7</v>
      </c>
      <c r="C951">
        <v>94937.2</v>
      </c>
      <c r="D951">
        <v>94933.9</v>
      </c>
      <c r="E951">
        <v>94859.5</v>
      </c>
      <c r="F951">
        <v>4196.49</v>
      </c>
      <c r="G951">
        <v>11796.5</v>
      </c>
      <c r="H951">
        <v>2387.6</v>
      </c>
      <c r="I951">
        <v>2400.21</v>
      </c>
      <c r="J951">
        <v>3652.66</v>
      </c>
      <c r="K951">
        <v>76343.8</v>
      </c>
      <c r="L951">
        <v>5.3965699999999998E-2</v>
      </c>
      <c r="M951">
        <v>0.95413599999999998</v>
      </c>
      <c r="N951">
        <v>610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95066.5</v>
      </c>
      <c r="C952">
        <v>94948.6</v>
      </c>
      <c r="D952">
        <v>94945.3</v>
      </c>
      <c r="E952">
        <v>94871.3</v>
      </c>
      <c r="F952">
        <v>4228</v>
      </c>
      <c r="G952">
        <v>12330.1</v>
      </c>
      <c r="H952">
        <v>2377.6999999999998</v>
      </c>
      <c r="I952">
        <v>2383.81</v>
      </c>
      <c r="J952">
        <v>4209.6099999999997</v>
      </c>
      <c r="K952">
        <v>75668.2</v>
      </c>
      <c r="L952">
        <v>5.3951699999999998E-2</v>
      </c>
      <c r="M952">
        <v>0.95088899999999998</v>
      </c>
      <c r="N952">
        <v>204</v>
      </c>
      <c r="O952" t="s">
        <v>42</v>
      </c>
      <c r="R952">
        <f>AVERAGE(B903:B952)</f>
        <v>94411.621999999974</v>
      </c>
      <c r="S952">
        <f>AVERAGE(C903:C952)</f>
        <v>94291.395999999964</v>
      </c>
      <c r="U952">
        <f>_xlfn.VAR.P(B903:B952)</f>
        <v>1117854.3569160001</v>
      </c>
      <c r="V952">
        <f>_xlfn.VAR.P(C903:C952)</f>
        <v>1116782.0515839986</v>
      </c>
      <c r="X952">
        <f>1.96*SQRT(U952)/50</f>
        <v>41.445623641241092</v>
      </c>
      <c r="Y952">
        <f>1.96*SQRT(V952)/50</f>
        <v>41.425740448977322</v>
      </c>
    </row>
    <row r="953" spans="1:25" x14ac:dyDescent="0.25">
      <c r="A953" t="s">
        <v>43</v>
      </c>
      <c r="B953">
        <v>4720585.6285530003</v>
      </c>
      <c r="C953" t="s">
        <v>36</v>
      </c>
    </row>
    <row r="954" spans="1:25" x14ac:dyDescent="0.25">
      <c r="A954" t="s">
        <v>44</v>
      </c>
      <c r="B954">
        <v>83537</v>
      </c>
      <c r="C954">
        <v>83536.5</v>
      </c>
      <c r="D954">
        <v>83533.399999999994</v>
      </c>
      <c r="E954">
        <v>83458.7</v>
      </c>
      <c r="F954">
        <v>4199.57</v>
      </c>
      <c r="G954">
        <v>0</v>
      </c>
      <c r="H954">
        <v>2480.56</v>
      </c>
      <c r="I954">
        <v>0</v>
      </c>
      <c r="J954">
        <v>5.45186E-2</v>
      </c>
      <c r="K954">
        <v>0.94750400000000001</v>
      </c>
      <c r="L954">
        <v>0</v>
      </c>
      <c r="M954" t="s">
        <v>42</v>
      </c>
    </row>
    <row r="955" spans="1:25" x14ac:dyDescent="0.25">
      <c r="A955" t="s">
        <v>44</v>
      </c>
      <c r="B955">
        <v>82604.3</v>
      </c>
      <c r="C955">
        <v>82603.8</v>
      </c>
      <c r="D955">
        <v>82600.7</v>
      </c>
      <c r="E955">
        <v>82526.5</v>
      </c>
      <c r="F955">
        <v>4123.8900000000003</v>
      </c>
      <c r="G955">
        <v>0</v>
      </c>
      <c r="H955">
        <v>2462.75</v>
      </c>
      <c r="I955">
        <v>0</v>
      </c>
      <c r="J955">
        <v>5.6017699999999997E-2</v>
      </c>
      <c r="K955">
        <v>0.93178799999999995</v>
      </c>
      <c r="L955">
        <v>0</v>
      </c>
      <c r="M955" t="s">
        <v>42</v>
      </c>
    </row>
    <row r="956" spans="1:25" x14ac:dyDescent="0.25">
      <c r="A956" t="s">
        <v>44</v>
      </c>
      <c r="B956">
        <v>82920.899999999994</v>
      </c>
      <c r="C956">
        <v>82920.5</v>
      </c>
      <c r="D956">
        <v>82917.2</v>
      </c>
      <c r="E956">
        <v>82843.199999999997</v>
      </c>
      <c r="F956">
        <v>4165.17</v>
      </c>
      <c r="G956">
        <v>0</v>
      </c>
      <c r="H956">
        <v>2439.7399999999998</v>
      </c>
      <c r="I956">
        <v>0</v>
      </c>
      <c r="J956">
        <v>5.4012600000000001E-2</v>
      </c>
      <c r="K956">
        <v>0.95898499999999998</v>
      </c>
      <c r="L956">
        <v>0</v>
      </c>
      <c r="M956" t="s">
        <v>42</v>
      </c>
    </row>
    <row r="957" spans="1:25" x14ac:dyDescent="0.25">
      <c r="A957" t="s">
        <v>44</v>
      </c>
      <c r="B957">
        <v>82240.899999999994</v>
      </c>
      <c r="C957">
        <v>82240.399999999994</v>
      </c>
      <c r="D957">
        <v>82237.3</v>
      </c>
      <c r="E957">
        <v>82163.100000000006</v>
      </c>
      <c r="F957">
        <v>4090.58</v>
      </c>
      <c r="G957">
        <v>0</v>
      </c>
      <c r="H957">
        <v>2435.92</v>
      </c>
      <c r="I957">
        <v>0</v>
      </c>
      <c r="J957">
        <v>5.39117E-2</v>
      </c>
      <c r="K957">
        <v>0.93168600000000001</v>
      </c>
      <c r="L957">
        <v>0</v>
      </c>
      <c r="M957" t="s">
        <v>42</v>
      </c>
    </row>
    <row r="958" spans="1:25" x14ac:dyDescent="0.25">
      <c r="A958" t="s">
        <v>44</v>
      </c>
      <c r="B958">
        <v>83504.399999999994</v>
      </c>
      <c r="C958">
        <v>83504</v>
      </c>
      <c r="D958">
        <v>83500.600000000006</v>
      </c>
      <c r="E958">
        <v>83426</v>
      </c>
      <c r="F958">
        <v>4133.76</v>
      </c>
      <c r="G958">
        <v>0</v>
      </c>
      <c r="H958">
        <v>2475.6999999999998</v>
      </c>
      <c r="I958">
        <v>0</v>
      </c>
      <c r="J958">
        <v>2.9270000000000001E-2</v>
      </c>
      <c r="K958">
        <v>0.931836</v>
      </c>
      <c r="L958">
        <v>0</v>
      </c>
      <c r="M958" t="s">
        <v>42</v>
      </c>
    </row>
    <row r="959" spans="1:25" x14ac:dyDescent="0.25">
      <c r="A959" t="s">
        <v>44</v>
      </c>
      <c r="B959">
        <v>82180.800000000003</v>
      </c>
      <c r="C959">
        <v>82180.399999999994</v>
      </c>
      <c r="D959">
        <v>82129.399999999994</v>
      </c>
      <c r="E959">
        <v>82056.100000000006</v>
      </c>
      <c r="F959">
        <v>4081.79</v>
      </c>
      <c r="G959">
        <v>0</v>
      </c>
      <c r="H959">
        <v>2426.17</v>
      </c>
      <c r="I959">
        <v>0</v>
      </c>
      <c r="J959">
        <v>5.4729600000000003E-2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82529.5</v>
      </c>
      <c r="C960">
        <v>82529.100000000006</v>
      </c>
      <c r="D960">
        <v>82526.100000000006</v>
      </c>
      <c r="E960">
        <v>82452.100000000006</v>
      </c>
      <c r="F960">
        <v>4106.07</v>
      </c>
      <c r="G960">
        <v>0</v>
      </c>
      <c r="H960">
        <v>2438.02</v>
      </c>
      <c r="I960">
        <v>0</v>
      </c>
      <c r="J960">
        <v>5.4325400000000003E-2</v>
      </c>
      <c r="K960">
        <v>0.95899299999999998</v>
      </c>
      <c r="L960">
        <v>0</v>
      </c>
      <c r="M960" t="s">
        <v>42</v>
      </c>
    </row>
    <row r="961" spans="1:13" x14ac:dyDescent="0.25">
      <c r="A961" t="s">
        <v>44</v>
      </c>
      <c r="B961">
        <v>82658.7</v>
      </c>
      <c r="C961">
        <v>82658.2</v>
      </c>
      <c r="D961">
        <v>82655.100000000006</v>
      </c>
      <c r="E961">
        <v>82581.3</v>
      </c>
      <c r="F961">
        <v>4101.8500000000004</v>
      </c>
      <c r="G961">
        <v>0</v>
      </c>
      <c r="H961">
        <v>2442.87</v>
      </c>
      <c r="I961">
        <v>0</v>
      </c>
      <c r="J961">
        <v>5.4711200000000001E-2</v>
      </c>
      <c r="K961">
        <v>0.93182699999999996</v>
      </c>
      <c r="L961">
        <v>0</v>
      </c>
      <c r="M961" t="s">
        <v>42</v>
      </c>
    </row>
    <row r="962" spans="1:13" x14ac:dyDescent="0.25">
      <c r="A962" t="s">
        <v>44</v>
      </c>
      <c r="B962">
        <v>82933.600000000006</v>
      </c>
      <c r="C962">
        <v>82932.800000000003</v>
      </c>
      <c r="D962">
        <v>82929.600000000006</v>
      </c>
      <c r="E962">
        <v>82855.100000000006</v>
      </c>
      <c r="F962">
        <v>4120.08</v>
      </c>
      <c r="G962">
        <v>0</v>
      </c>
      <c r="H962">
        <v>2441.66</v>
      </c>
      <c r="I962">
        <v>0</v>
      </c>
      <c r="J962">
        <v>6.4581899999999998E-2</v>
      </c>
      <c r="K962">
        <v>0.931836</v>
      </c>
      <c r="L962">
        <v>0</v>
      </c>
      <c r="M962" t="s">
        <v>42</v>
      </c>
    </row>
    <row r="963" spans="1:13" x14ac:dyDescent="0.25">
      <c r="A963" t="s">
        <v>44</v>
      </c>
      <c r="B963">
        <v>82400.899999999994</v>
      </c>
      <c r="C963">
        <v>82400.5</v>
      </c>
      <c r="D963">
        <v>82397.399999999994</v>
      </c>
      <c r="E963">
        <v>82323.5</v>
      </c>
      <c r="F963">
        <v>4096.93</v>
      </c>
      <c r="G963">
        <v>0</v>
      </c>
      <c r="H963">
        <v>2464.4899999999998</v>
      </c>
      <c r="I963">
        <v>0</v>
      </c>
      <c r="J963">
        <v>5.4524200000000002E-2</v>
      </c>
      <c r="K963">
        <v>0.95372400000000002</v>
      </c>
      <c r="L963">
        <v>0</v>
      </c>
      <c r="M963" t="s">
        <v>42</v>
      </c>
    </row>
    <row r="964" spans="1:13" x14ac:dyDescent="0.25">
      <c r="A964" t="s">
        <v>44</v>
      </c>
      <c r="B964">
        <v>83123.3</v>
      </c>
      <c r="C964">
        <v>83122.899999999994</v>
      </c>
      <c r="D964">
        <v>83119.7</v>
      </c>
      <c r="E964">
        <v>83045.3</v>
      </c>
      <c r="F964">
        <v>4140.47</v>
      </c>
      <c r="G964">
        <v>0</v>
      </c>
      <c r="H964">
        <v>2464.44</v>
      </c>
      <c r="I964">
        <v>0</v>
      </c>
      <c r="J964">
        <v>5.4564300000000003E-2</v>
      </c>
      <c r="K964">
        <v>0.93177500000000002</v>
      </c>
      <c r="L964">
        <v>0</v>
      </c>
      <c r="M964" t="s">
        <v>42</v>
      </c>
    </row>
    <row r="965" spans="1:13" x14ac:dyDescent="0.25">
      <c r="A965" t="s">
        <v>44</v>
      </c>
      <c r="B965">
        <v>83042</v>
      </c>
      <c r="C965">
        <v>83041.600000000006</v>
      </c>
      <c r="D965">
        <v>83038.5</v>
      </c>
      <c r="E965">
        <v>82964.100000000006</v>
      </c>
      <c r="F965">
        <v>4103.47</v>
      </c>
      <c r="G965">
        <v>0</v>
      </c>
      <c r="H965">
        <v>2455.1</v>
      </c>
      <c r="I965">
        <v>0</v>
      </c>
      <c r="J965">
        <v>5.6070399999999999E-2</v>
      </c>
      <c r="K965">
        <v>0.93174400000000002</v>
      </c>
      <c r="L965">
        <v>0</v>
      </c>
      <c r="M965" t="s">
        <v>42</v>
      </c>
    </row>
    <row r="966" spans="1:13" x14ac:dyDescent="0.25">
      <c r="A966" t="s">
        <v>44</v>
      </c>
      <c r="B966">
        <v>81871.199999999997</v>
      </c>
      <c r="C966">
        <v>81870.8</v>
      </c>
      <c r="D966">
        <v>81867.899999999994</v>
      </c>
      <c r="E966">
        <v>81794.399999999994</v>
      </c>
      <c r="F966">
        <v>4064.95</v>
      </c>
      <c r="G966">
        <v>0</v>
      </c>
      <c r="H966">
        <v>2431.23</v>
      </c>
      <c r="I966">
        <v>0</v>
      </c>
      <c r="J966">
        <v>5.3909800000000001E-2</v>
      </c>
      <c r="K966">
        <v>0.93181999999999998</v>
      </c>
      <c r="L966">
        <v>0</v>
      </c>
      <c r="M966" t="s">
        <v>42</v>
      </c>
    </row>
    <row r="967" spans="1:13" x14ac:dyDescent="0.25">
      <c r="A967" t="s">
        <v>44</v>
      </c>
      <c r="B967">
        <v>82215.600000000006</v>
      </c>
      <c r="C967">
        <v>82215.199999999997</v>
      </c>
      <c r="D967">
        <v>82207.399999999994</v>
      </c>
      <c r="E967">
        <v>82133.8</v>
      </c>
      <c r="F967">
        <v>4053.43</v>
      </c>
      <c r="G967">
        <v>0</v>
      </c>
      <c r="H967">
        <v>2444.4899999999998</v>
      </c>
      <c r="I967">
        <v>0</v>
      </c>
      <c r="J967">
        <v>7.0423299999999994E-2</v>
      </c>
      <c r="K967">
        <v>0.93157900000000005</v>
      </c>
      <c r="L967">
        <v>0</v>
      </c>
      <c r="M967" t="s">
        <v>42</v>
      </c>
    </row>
    <row r="968" spans="1:13" x14ac:dyDescent="0.25">
      <c r="A968" t="s">
        <v>44</v>
      </c>
      <c r="B968">
        <v>82470.3</v>
      </c>
      <c r="C968">
        <v>82469.899999999994</v>
      </c>
      <c r="D968">
        <v>82466.7</v>
      </c>
      <c r="E968">
        <v>82393</v>
      </c>
      <c r="F968">
        <v>4101.3100000000004</v>
      </c>
      <c r="G968">
        <v>0</v>
      </c>
      <c r="H968">
        <v>2424.37</v>
      </c>
      <c r="I968">
        <v>0</v>
      </c>
      <c r="J968">
        <v>5.4097300000000001E-2</v>
      </c>
      <c r="K968">
        <v>0.931836</v>
      </c>
      <c r="L968">
        <v>0</v>
      </c>
      <c r="M968" t="s">
        <v>42</v>
      </c>
    </row>
    <row r="969" spans="1:13" x14ac:dyDescent="0.25">
      <c r="A969" t="s">
        <v>44</v>
      </c>
      <c r="B969">
        <v>82979.600000000006</v>
      </c>
      <c r="C969">
        <v>82979.100000000006</v>
      </c>
      <c r="D969">
        <v>82976</v>
      </c>
      <c r="E969">
        <v>82902.100000000006</v>
      </c>
      <c r="F969">
        <v>4107.1099999999997</v>
      </c>
      <c r="G969">
        <v>0</v>
      </c>
      <c r="H969">
        <v>2451.9299999999998</v>
      </c>
      <c r="I969">
        <v>0</v>
      </c>
      <c r="J969">
        <v>5.40676E-2</v>
      </c>
      <c r="K969">
        <v>0.93183199999999999</v>
      </c>
      <c r="L969">
        <v>0</v>
      </c>
      <c r="M969" t="s">
        <v>42</v>
      </c>
    </row>
    <row r="970" spans="1:13" x14ac:dyDescent="0.25">
      <c r="A970" t="s">
        <v>44</v>
      </c>
      <c r="B970">
        <v>82953.2</v>
      </c>
      <c r="C970">
        <v>82952.800000000003</v>
      </c>
      <c r="D970">
        <v>82949.8</v>
      </c>
      <c r="E970">
        <v>82875.3</v>
      </c>
      <c r="F970">
        <v>4147</v>
      </c>
      <c r="G970">
        <v>0</v>
      </c>
      <c r="H970">
        <v>2440.25</v>
      </c>
      <c r="I970">
        <v>0</v>
      </c>
      <c r="J970">
        <v>5.4133599999999997E-2</v>
      </c>
      <c r="K970">
        <v>0.931836</v>
      </c>
      <c r="L970">
        <v>0</v>
      </c>
      <c r="M970" t="s">
        <v>42</v>
      </c>
    </row>
    <row r="971" spans="1:13" x14ac:dyDescent="0.25">
      <c r="A971" t="s">
        <v>44</v>
      </c>
      <c r="B971">
        <v>83290.899999999994</v>
      </c>
      <c r="C971">
        <v>83290.5</v>
      </c>
      <c r="D971">
        <v>83287.3</v>
      </c>
      <c r="E971">
        <v>83212.600000000006</v>
      </c>
      <c r="F971">
        <v>4147.13</v>
      </c>
      <c r="G971">
        <v>0</v>
      </c>
      <c r="H971">
        <v>2461.9699999999998</v>
      </c>
      <c r="I971">
        <v>0</v>
      </c>
      <c r="J971">
        <v>5.68865E-2</v>
      </c>
      <c r="K971">
        <v>0.93182500000000001</v>
      </c>
      <c r="L971">
        <v>0</v>
      </c>
      <c r="M971" t="s">
        <v>42</v>
      </c>
    </row>
    <row r="972" spans="1:13" x14ac:dyDescent="0.25">
      <c r="A972" t="s">
        <v>44</v>
      </c>
      <c r="B972">
        <v>83455.5</v>
      </c>
      <c r="C972">
        <v>83455</v>
      </c>
      <c r="D972">
        <v>83451.899999999994</v>
      </c>
      <c r="E972">
        <v>83376.800000000003</v>
      </c>
      <c r="F972">
        <v>4153.17</v>
      </c>
      <c r="G972">
        <v>0</v>
      </c>
      <c r="H972">
        <v>2466.4899999999998</v>
      </c>
      <c r="I972">
        <v>0</v>
      </c>
      <c r="J972">
        <v>5.3983900000000001E-2</v>
      </c>
      <c r="K972">
        <v>0.93173099999999998</v>
      </c>
      <c r="L972">
        <v>0</v>
      </c>
      <c r="M972" t="s">
        <v>42</v>
      </c>
    </row>
    <row r="973" spans="1:13" x14ac:dyDescent="0.25">
      <c r="A973" t="s">
        <v>44</v>
      </c>
      <c r="B973">
        <v>81715.7</v>
      </c>
      <c r="C973">
        <v>81715.199999999997</v>
      </c>
      <c r="D973">
        <v>81712</v>
      </c>
      <c r="E973">
        <v>81638.600000000006</v>
      </c>
      <c r="F973">
        <v>4067.21</v>
      </c>
      <c r="G973">
        <v>0</v>
      </c>
      <c r="H973">
        <v>2421.5</v>
      </c>
      <c r="I973">
        <v>0</v>
      </c>
      <c r="J973">
        <v>5.41711E-2</v>
      </c>
      <c r="K973">
        <v>0.93183300000000002</v>
      </c>
      <c r="L973">
        <v>0</v>
      </c>
      <c r="M973" t="s">
        <v>42</v>
      </c>
    </row>
    <row r="974" spans="1:13" x14ac:dyDescent="0.25">
      <c r="A974" t="s">
        <v>44</v>
      </c>
      <c r="B974">
        <v>82540.5</v>
      </c>
      <c r="C974">
        <v>82540</v>
      </c>
      <c r="D974">
        <v>82437.899999999994</v>
      </c>
      <c r="E974">
        <v>82364.5</v>
      </c>
      <c r="F974">
        <v>4098.95</v>
      </c>
      <c r="G974">
        <v>0</v>
      </c>
      <c r="H974">
        <v>2430.65</v>
      </c>
      <c r="I974">
        <v>0</v>
      </c>
      <c r="J974">
        <v>5.4611800000000002E-2</v>
      </c>
      <c r="K974">
        <v>0.93160600000000005</v>
      </c>
      <c r="L974">
        <v>0</v>
      </c>
      <c r="M974" t="s">
        <v>42</v>
      </c>
    </row>
    <row r="975" spans="1:13" x14ac:dyDescent="0.25">
      <c r="A975" t="s">
        <v>44</v>
      </c>
      <c r="B975">
        <v>82387.199999999997</v>
      </c>
      <c r="C975">
        <v>82386.8</v>
      </c>
      <c r="D975">
        <v>82383.600000000006</v>
      </c>
      <c r="E975">
        <v>82310.100000000006</v>
      </c>
      <c r="F975">
        <v>4093.19</v>
      </c>
      <c r="G975">
        <v>0</v>
      </c>
      <c r="H975">
        <v>2445.1999999999998</v>
      </c>
      <c r="I975">
        <v>0</v>
      </c>
      <c r="J975">
        <v>5.3926599999999998E-2</v>
      </c>
      <c r="K975">
        <v>0.95918099999999995</v>
      </c>
      <c r="L975">
        <v>0</v>
      </c>
      <c r="M975" t="s">
        <v>42</v>
      </c>
    </row>
    <row r="976" spans="1:13" x14ac:dyDescent="0.25">
      <c r="A976" t="s">
        <v>44</v>
      </c>
      <c r="B976">
        <v>83040</v>
      </c>
      <c r="C976">
        <v>83039.5</v>
      </c>
      <c r="D976">
        <v>83036.3</v>
      </c>
      <c r="E976">
        <v>82962.2</v>
      </c>
      <c r="F976">
        <v>4164.6499999999996</v>
      </c>
      <c r="G976">
        <v>0</v>
      </c>
      <c r="H976">
        <v>2445.6999999999998</v>
      </c>
      <c r="I976">
        <v>0</v>
      </c>
      <c r="J976">
        <v>5.4004499999999997E-2</v>
      </c>
      <c r="K976">
        <v>0.93182900000000002</v>
      </c>
      <c r="L976">
        <v>0</v>
      </c>
      <c r="M976" t="s">
        <v>42</v>
      </c>
    </row>
    <row r="977" spans="1:13" x14ac:dyDescent="0.25">
      <c r="A977" t="s">
        <v>44</v>
      </c>
      <c r="B977">
        <v>82828.7</v>
      </c>
      <c r="C977">
        <v>82828.2</v>
      </c>
      <c r="D977">
        <v>82808.800000000003</v>
      </c>
      <c r="E977">
        <v>82734.600000000006</v>
      </c>
      <c r="F977">
        <v>4160.3599999999997</v>
      </c>
      <c r="G977">
        <v>0</v>
      </c>
      <c r="H977">
        <v>2433.29</v>
      </c>
      <c r="I977">
        <v>0</v>
      </c>
      <c r="J977">
        <v>6.4403000000000002E-2</v>
      </c>
      <c r="K977">
        <v>0.931786</v>
      </c>
      <c r="L977">
        <v>0</v>
      </c>
      <c r="M977" t="s">
        <v>42</v>
      </c>
    </row>
    <row r="978" spans="1:13" x14ac:dyDescent="0.25">
      <c r="A978" t="s">
        <v>44</v>
      </c>
      <c r="B978">
        <v>82292.600000000006</v>
      </c>
      <c r="C978">
        <v>82292.2</v>
      </c>
      <c r="D978">
        <v>82289.2</v>
      </c>
      <c r="E978">
        <v>82215.3</v>
      </c>
      <c r="F978">
        <v>4095.28</v>
      </c>
      <c r="G978">
        <v>0</v>
      </c>
      <c r="H978">
        <v>2429.91</v>
      </c>
      <c r="I978">
        <v>0</v>
      </c>
      <c r="J978">
        <v>5.3954700000000001E-2</v>
      </c>
      <c r="K978">
        <v>0.93178300000000003</v>
      </c>
      <c r="L978">
        <v>0</v>
      </c>
      <c r="M978" t="s">
        <v>42</v>
      </c>
    </row>
    <row r="979" spans="1:13" x14ac:dyDescent="0.25">
      <c r="A979" t="s">
        <v>44</v>
      </c>
      <c r="B979">
        <v>83310.3</v>
      </c>
      <c r="C979">
        <v>83309.899999999994</v>
      </c>
      <c r="D979">
        <v>83307</v>
      </c>
      <c r="E979">
        <v>83232.100000000006</v>
      </c>
      <c r="F979">
        <v>4156.1400000000003</v>
      </c>
      <c r="G979">
        <v>0</v>
      </c>
      <c r="H979">
        <v>2463.5100000000002</v>
      </c>
      <c r="I979">
        <v>0</v>
      </c>
      <c r="J979">
        <v>5.7242399999999999E-2</v>
      </c>
      <c r="K979">
        <v>0.93179999999999996</v>
      </c>
      <c r="L979">
        <v>0</v>
      </c>
      <c r="M979" t="s">
        <v>42</v>
      </c>
    </row>
    <row r="980" spans="1:13" x14ac:dyDescent="0.25">
      <c r="A980" t="s">
        <v>44</v>
      </c>
      <c r="B980">
        <v>83201.100000000006</v>
      </c>
      <c r="C980">
        <v>83200.600000000006</v>
      </c>
      <c r="D980">
        <v>83197.399999999994</v>
      </c>
      <c r="E980">
        <v>83122.600000000006</v>
      </c>
      <c r="F980">
        <v>4196.5600000000004</v>
      </c>
      <c r="G980">
        <v>0</v>
      </c>
      <c r="H980">
        <v>2459.4</v>
      </c>
      <c r="I980">
        <v>0</v>
      </c>
      <c r="J980">
        <v>5.3910100000000002E-2</v>
      </c>
      <c r="K980">
        <v>0.93118000000000001</v>
      </c>
      <c r="L980">
        <v>0</v>
      </c>
      <c r="M980" t="s">
        <v>42</v>
      </c>
    </row>
    <row r="981" spans="1:13" x14ac:dyDescent="0.25">
      <c r="A981" t="s">
        <v>44</v>
      </c>
      <c r="B981">
        <v>82658.8</v>
      </c>
      <c r="C981">
        <v>82658.399999999994</v>
      </c>
      <c r="D981">
        <v>82655.3</v>
      </c>
      <c r="E981">
        <v>82581.2</v>
      </c>
      <c r="F981">
        <v>4141.71</v>
      </c>
      <c r="G981">
        <v>0</v>
      </c>
      <c r="H981">
        <v>2439.4299999999998</v>
      </c>
      <c r="I981">
        <v>0</v>
      </c>
      <c r="J981">
        <v>5.57799E-2</v>
      </c>
      <c r="K981">
        <v>0.93183300000000002</v>
      </c>
      <c r="L981">
        <v>0</v>
      </c>
      <c r="M981" t="s">
        <v>42</v>
      </c>
    </row>
    <row r="982" spans="1:13" x14ac:dyDescent="0.25">
      <c r="A982" t="s">
        <v>44</v>
      </c>
      <c r="B982">
        <v>82085</v>
      </c>
      <c r="C982">
        <v>82084.600000000006</v>
      </c>
      <c r="D982">
        <v>82081.5</v>
      </c>
      <c r="E982">
        <v>82008</v>
      </c>
      <c r="F982">
        <v>4095.53</v>
      </c>
      <c r="G982">
        <v>0</v>
      </c>
      <c r="H982">
        <v>2438.13</v>
      </c>
      <c r="I982">
        <v>0</v>
      </c>
      <c r="J982">
        <v>5.6118800000000003E-2</v>
      </c>
      <c r="K982">
        <v>0.93294100000000002</v>
      </c>
      <c r="L982">
        <v>0</v>
      </c>
      <c r="M982" t="s">
        <v>42</v>
      </c>
    </row>
    <row r="983" spans="1:13" x14ac:dyDescent="0.25">
      <c r="A983" t="s">
        <v>44</v>
      </c>
      <c r="B983">
        <v>83256</v>
      </c>
      <c r="C983">
        <v>83255.5</v>
      </c>
      <c r="D983">
        <v>83238.8</v>
      </c>
      <c r="E983">
        <v>83164.399999999994</v>
      </c>
      <c r="F983">
        <v>4177.7700000000004</v>
      </c>
      <c r="G983">
        <v>0</v>
      </c>
      <c r="H983">
        <v>2463.33</v>
      </c>
      <c r="I983">
        <v>0</v>
      </c>
      <c r="J983">
        <v>5.5818600000000003E-2</v>
      </c>
      <c r="K983">
        <v>0.93183400000000005</v>
      </c>
      <c r="L983">
        <v>0</v>
      </c>
      <c r="M983" t="s">
        <v>42</v>
      </c>
    </row>
    <row r="984" spans="1:13" x14ac:dyDescent="0.25">
      <c r="A984" t="s">
        <v>44</v>
      </c>
      <c r="B984">
        <v>82798.2</v>
      </c>
      <c r="C984">
        <v>82797.600000000006</v>
      </c>
      <c r="D984">
        <v>82794.7</v>
      </c>
      <c r="E984">
        <v>82720.3</v>
      </c>
      <c r="F984">
        <v>4123.6899999999996</v>
      </c>
      <c r="G984">
        <v>0</v>
      </c>
      <c r="H984">
        <v>2453.2199999999998</v>
      </c>
      <c r="I984">
        <v>0</v>
      </c>
      <c r="J984">
        <v>6.74516E-2</v>
      </c>
      <c r="K984">
        <v>0.93162</v>
      </c>
      <c r="L984">
        <v>0</v>
      </c>
      <c r="M984" t="s">
        <v>42</v>
      </c>
    </row>
    <row r="985" spans="1:13" x14ac:dyDescent="0.25">
      <c r="A985" t="s">
        <v>44</v>
      </c>
      <c r="B985">
        <v>82681.899999999994</v>
      </c>
      <c r="C985">
        <v>82681.5</v>
      </c>
      <c r="D985">
        <v>82641.3</v>
      </c>
      <c r="E985">
        <v>82567.600000000006</v>
      </c>
      <c r="F985">
        <v>4158.08</v>
      </c>
      <c r="G985">
        <v>0</v>
      </c>
      <c r="H985">
        <v>2440</v>
      </c>
      <c r="I985">
        <v>0</v>
      </c>
      <c r="J985">
        <v>5.3912500000000002E-2</v>
      </c>
      <c r="K985">
        <v>0.93182200000000004</v>
      </c>
      <c r="L985">
        <v>0</v>
      </c>
      <c r="M985" t="s">
        <v>42</v>
      </c>
    </row>
    <row r="986" spans="1:13" x14ac:dyDescent="0.25">
      <c r="A986" t="s">
        <v>44</v>
      </c>
      <c r="B986">
        <v>83121.600000000006</v>
      </c>
      <c r="C986">
        <v>83121</v>
      </c>
      <c r="D986">
        <v>83118</v>
      </c>
      <c r="E986">
        <v>83043.399999999994</v>
      </c>
      <c r="F986">
        <v>4161.3</v>
      </c>
      <c r="G986">
        <v>0</v>
      </c>
      <c r="H986">
        <v>2474.3200000000002</v>
      </c>
      <c r="I986">
        <v>0</v>
      </c>
      <c r="J986">
        <v>5.3911000000000001E-2</v>
      </c>
      <c r="K986">
        <v>0.93168799999999996</v>
      </c>
      <c r="L986">
        <v>0</v>
      </c>
      <c r="M986" t="s">
        <v>42</v>
      </c>
    </row>
    <row r="987" spans="1:13" x14ac:dyDescent="0.25">
      <c r="A987" t="s">
        <v>44</v>
      </c>
      <c r="B987">
        <v>83365.2</v>
      </c>
      <c r="C987">
        <v>83363.899999999994</v>
      </c>
      <c r="D987">
        <v>83360.7</v>
      </c>
      <c r="E987">
        <v>83286</v>
      </c>
      <c r="F987">
        <v>4169.6499999999996</v>
      </c>
      <c r="G987">
        <v>0</v>
      </c>
      <c r="H987">
        <v>2480.3200000000002</v>
      </c>
      <c r="I987">
        <v>0</v>
      </c>
      <c r="J987">
        <v>5.91005E-2</v>
      </c>
      <c r="K987">
        <v>0.93182500000000001</v>
      </c>
      <c r="L987">
        <v>0</v>
      </c>
      <c r="M987" t="s">
        <v>42</v>
      </c>
    </row>
    <row r="988" spans="1:13" x14ac:dyDescent="0.25">
      <c r="A988" t="s">
        <v>44</v>
      </c>
      <c r="B988">
        <v>82061.3</v>
      </c>
      <c r="C988">
        <v>82060.899999999994</v>
      </c>
      <c r="D988">
        <v>82057.7</v>
      </c>
      <c r="E988">
        <v>81983.899999999994</v>
      </c>
      <c r="F988">
        <v>4139.04</v>
      </c>
      <c r="G988">
        <v>0</v>
      </c>
      <c r="H988">
        <v>2437.9899999999998</v>
      </c>
      <c r="I988">
        <v>0</v>
      </c>
      <c r="J988">
        <v>5.52425E-2</v>
      </c>
      <c r="K988">
        <v>0.93183700000000003</v>
      </c>
      <c r="L988">
        <v>0</v>
      </c>
      <c r="M988" t="s">
        <v>42</v>
      </c>
    </row>
    <row r="989" spans="1:13" x14ac:dyDescent="0.25">
      <c r="A989" t="s">
        <v>44</v>
      </c>
      <c r="B989">
        <v>82837.7</v>
      </c>
      <c r="C989">
        <v>82837.2</v>
      </c>
      <c r="D989">
        <v>82834.2</v>
      </c>
      <c r="E989">
        <v>82759.899999999994</v>
      </c>
      <c r="F989">
        <v>4144.17</v>
      </c>
      <c r="G989">
        <v>0</v>
      </c>
      <c r="H989">
        <v>2449.84</v>
      </c>
      <c r="I989">
        <v>0</v>
      </c>
      <c r="J989">
        <v>5.3988500000000002E-2</v>
      </c>
      <c r="K989">
        <v>0.94503899999999996</v>
      </c>
      <c r="L989">
        <v>0</v>
      </c>
      <c r="M989" t="s">
        <v>42</v>
      </c>
    </row>
    <row r="990" spans="1:13" x14ac:dyDescent="0.25">
      <c r="A990" t="s">
        <v>44</v>
      </c>
      <c r="B990">
        <v>82620.7</v>
      </c>
      <c r="C990">
        <v>82620.2</v>
      </c>
      <c r="D990">
        <v>82617.100000000006</v>
      </c>
      <c r="E990">
        <v>82543.199999999997</v>
      </c>
      <c r="F990">
        <v>4147.71</v>
      </c>
      <c r="G990">
        <v>0</v>
      </c>
      <c r="H990">
        <v>2440.71</v>
      </c>
      <c r="I990">
        <v>0</v>
      </c>
      <c r="J990">
        <v>5.4400299999999999E-2</v>
      </c>
      <c r="K990">
        <v>0.93180399999999997</v>
      </c>
      <c r="L990">
        <v>0</v>
      </c>
      <c r="M990" t="s">
        <v>42</v>
      </c>
    </row>
    <row r="991" spans="1:13" x14ac:dyDescent="0.25">
      <c r="A991" t="s">
        <v>44</v>
      </c>
      <c r="B991">
        <v>83526.8</v>
      </c>
      <c r="C991">
        <v>83526.399999999994</v>
      </c>
      <c r="D991">
        <v>83520.5</v>
      </c>
      <c r="E991">
        <v>83445.8</v>
      </c>
      <c r="F991">
        <v>4166.32</v>
      </c>
      <c r="G991">
        <v>0</v>
      </c>
      <c r="H991">
        <v>2485.06</v>
      </c>
      <c r="I991">
        <v>0</v>
      </c>
      <c r="J991">
        <v>5.6550400000000001E-2</v>
      </c>
      <c r="K991">
        <v>0.95915600000000001</v>
      </c>
      <c r="L991">
        <v>0</v>
      </c>
      <c r="M991" t="s">
        <v>42</v>
      </c>
    </row>
    <row r="992" spans="1:13" x14ac:dyDescent="0.25">
      <c r="A992" t="s">
        <v>44</v>
      </c>
      <c r="B992">
        <v>82928</v>
      </c>
      <c r="C992">
        <v>82927.600000000006</v>
      </c>
      <c r="D992">
        <v>82924.600000000006</v>
      </c>
      <c r="E992">
        <v>82850.3</v>
      </c>
      <c r="F992">
        <v>4138.0200000000004</v>
      </c>
      <c r="G992">
        <v>0</v>
      </c>
      <c r="H992">
        <v>2474.65</v>
      </c>
      <c r="I992">
        <v>0</v>
      </c>
      <c r="J992">
        <v>5.39718E-2</v>
      </c>
      <c r="K992">
        <v>0.95838000000000001</v>
      </c>
      <c r="L992">
        <v>0</v>
      </c>
      <c r="M992" t="s">
        <v>42</v>
      </c>
    </row>
    <row r="993" spans="1:25" x14ac:dyDescent="0.25">
      <c r="A993" t="s">
        <v>44</v>
      </c>
      <c r="B993">
        <v>83069</v>
      </c>
      <c r="C993">
        <v>83068.399999999994</v>
      </c>
      <c r="D993">
        <v>83065.3</v>
      </c>
      <c r="E993">
        <v>82990.899999999994</v>
      </c>
      <c r="F993">
        <v>4142.2299999999996</v>
      </c>
      <c r="G993">
        <v>0</v>
      </c>
      <c r="H993">
        <v>2449.9499999999998</v>
      </c>
      <c r="I993">
        <v>0</v>
      </c>
      <c r="J993">
        <v>5.8696199999999997E-2</v>
      </c>
      <c r="K993">
        <v>0.93182699999999996</v>
      </c>
      <c r="L993">
        <v>0</v>
      </c>
      <c r="M993" t="s">
        <v>42</v>
      </c>
    </row>
    <row r="994" spans="1:25" x14ac:dyDescent="0.25">
      <c r="A994" t="s">
        <v>44</v>
      </c>
      <c r="B994">
        <v>83459.7</v>
      </c>
      <c r="C994">
        <v>83458.8</v>
      </c>
      <c r="D994">
        <v>83455.7</v>
      </c>
      <c r="E994">
        <v>83381.8</v>
      </c>
      <c r="F994">
        <v>4182.57</v>
      </c>
      <c r="G994">
        <v>0</v>
      </c>
      <c r="H994">
        <v>2437.17</v>
      </c>
      <c r="I994">
        <v>0</v>
      </c>
      <c r="J994">
        <v>6.3597200000000007E-2</v>
      </c>
      <c r="K994">
        <v>0.93181000000000003</v>
      </c>
      <c r="L994">
        <v>0</v>
      </c>
      <c r="M994" t="s">
        <v>42</v>
      </c>
    </row>
    <row r="995" spans="1:25" x14ac:dyDescent="0.25">
      <c r="A995" t="s">
        <v>44</v>
      </c>
      <c r="B995">
        <v>81855</v>
      </c>
      <c r="C995">
        <v>81854.600000000006</v>
      </c>
      <c r="D995">
        <v>81851.600000000006</v>
      </c>
      <c r="E995">
        <v>81778.399999999994</v>
      </c>
      <c r="F995">
        <v>4079.83</v>
      </c>
      <c r="G995">
        <v>0</v>
      </c>
      <c r="H995">
        <v>2416.7800000000002</v>
      </c>
      <c r="I995">
        <v>0</v>
      </c>
      <c r="J995">
        <v>5.49025E-2</v>
      </c>
      <c r="K995">
        <v>0.93183199999999999</v>
      </c>
      <c r="L995">
        <v>0</v>
      </c>
      <c r="M995" t="s">
        <v>42</v>
      </c>
    </row>
    <row r="996" spans="1:25" x14ac:dyDescent="0.25">
      <c r="A996" t="s">
        <v>44</v>
      </c>
      <c r="B996">
        <v>82057.7</v>
      </c>
      <c r="C996">
        <v>82057.3</v>
      </c>
      <c r="D996">
        <v>82054.3</v>
      </c>
      <c r="E996">
        <v>81980.899999999994</v>
      </c>
      <c r="F996">
        <v>4099.49</v>
      </c>
      <c r="G996">
        <v>0</v>
      </c>
      <c r="H996">
        <v>2426.61</v>
      </c>
      <c r="I996">
        <v>0</v>
      </c>
      <c r="J996">
        <v>5.3909699999999998E-2</v>
      </c>
      <c r="K996">
        <v>0.94651600000000002</v>
      </c>
      <c r="L996">
        <v>0</v>
      </c>
      <c r="M996" t="s">
        <v>42</v>
      </c>
    </row>
    <row r="997" spans="1:25" x14ac:dyDescent="0.25">
      <c r="A997" t="s">
        <v>44</v>
      </c>
      <c r="B997">
        <v>82824.800000000003</v>
      </c>
      <c r="C997">
        <v>82651.5</v>
      </c>
      <c r="D997">
        <v>82648.3</v>
      </c>
      <c r="E997">
        <v>82574.3</v>
      </c>
      <c r="F997">
        <v>4120.59</v>
      </c>
      <c r="G997">
        <v>0</v>
      </c>
      <c r="H997">
        <v>2455.1999999999998</v>
      </c>
      <c r="I997">
        <v>0</v>
      </c>
      <c r="J997">
        <v>5.9205800000000003E-2</v>
      </c>
      <c r="K997">
        <v>0.93158399999999997</v>
      </c>
      <c r="L997">
        <v>0</v>
      </c>
      <c r="M997" t="s">
        <v>42</v>
      </c>
    </row>
    <row r="998" spans="1:25" x14ac:dyDescent="0.25">
      <c r="A998" t="s">
        <v>44</v>
      </c>
      <c r="B998">
        <v>83201.2</v>
      </c>
      <c r="C998">
        <v>83200</v>
      </c>
      <c r="D998">
        <v>83197</v>
      </c>
      <c r="E998">
        <v>83122.7</v>
      </c>
      <c r="F998">
        <v>4151.57</v>
      </c>
      <c r="G998">
        <v>0</v>
      </c>
      <c r="H998">
        <v>2453.89</v>
      </c>
      <c r="I998">
        <v>0</v>
      </c>
      <c r="J998">
        <v>5.39462E-2</v>
      </c>
      <c r="K998">
        <v>0.93073399999999995</v>
      </c>
      <c r="L998">
        <v>0</v>
      </c>
      <c r="M998" t="s">
        <v>42</v>
      </c>
    </row>
    <row r="999" spans="1:25" x14ac:dyDescent="0.25">
      <c r="A999" t="s">
        <v>44</v>
      </c>
      <c r="B999">
        <v>82822.2</v>
      </c>
      <c r="C999">
        <v>82821.8</v>
      </c>
      <c r="D999">
        <v>82818.7</v>
      </c>
      <c r="E999">
        <v>82744.399999999994</v>
      </c>
      <c r="F999">
        <v>4138.6499999999996</v>
      </c>
      <c r="G999">
        <v>0</v>
      </c>
      <c r="H999">
        <v>2459.92</v>
      </c>
      <c r="I999">
        <v>0</v>
      </c>
      <c r="J999">
        <v>5.5845199999999998E-2</v>
      </c>
      <c r="K999">
        <v>0.95776099999999997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82820.100000000006</v>
      </c>
      <c r="C1000">
        <v>82819.7</v>
      </c>
      <c r="D1000">
        <v>82816.600000000006</v>
      </c>
      <c r="E1000">
        <v>82742.2</v>
      </c>
      <c r="F1000">
        <v>4148.71</v>
      </c>
      <c r="G1000">
        <v>0</v>
      </c>
      <c r="H1000">
        <v>2445.13</v>
      </c>
      <c r="I1000">
        <v>0</v>
      </c>
      <c r="J1000">
        <v>5.4450199999999997E-2</v>
      </c>
      <c r="K1000">
        <v>0.93150999999999995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83392.7</v>
      </c>
      <c r="C1001">
        <v>83392.2</v>
      </c>
      <c r="D1001">
        <v>83389.100000000006</v>
      </c>
      <c r="E1001">
        <v>83314.5</v>
      </c>
      <c r="F1001">
        <v>4145.21</v>
      </c>
      <c r="G1001">
        <v>0</v>
      </c>
      <c r="H1001">
        <v>2460.44</v>
      </c>
      <c r="I1001">
        <v>0</v>
      </c>
      <c r="J1001">
        <v>5.9683399999999998E-2</v>
      </c>
      <c r="K1001">
        <v>0.931778</v>
      </c>
      <c r="L1001">
        <v>0</v>
      </c>
      <c r="M1001" t="s">
        <v>42</v>
      </c>
    </row>
    <row r="1002" spans="1:25" x14ac:dyDescent="0.25">
      <c r="A1002" t="s">
        <v>44</v>
      </c>
      <c r="B1002">
        <v>81490.399999999994</v>
      </c>
      <c r="C1002">
        <v>81489.899999999994</v>
      </c>
      <c r="D1002">
        <v>81486.899999999994</v>
      </c>
      <c r="E1002">
        <v>81413.899999999994</v>
      </c>
      <c r="F1002">
        <v>4093.68</v>
      </c>
      <c r="G1002">
        <v>0</v>
      </c>
      <c r="H1002">
        <v>2413.25</v>
      </c>
      <c r="I1002">
        <v>0</v>
      </c>
      <c r="J1002">
        <v>5.3955000000000003E-2</v>
      </c>
      <c r="K1002">
        <v>0.93183700000000003</v>
      </c>
      <c r="L1002">
        <v>0</v>
      </c>
      <c r="M1002" t="s">
        <v>42</v>
      </c>
    </row>
    <row r="1003" spans="1:25" x14ac:dyDescent="0.25">
      <c r="A1003" t="s">
        <v>44</v>
      </c>
      <c r="B1003">
        <v>81925.600000000006</v>
      </c>
      <c r="C1003">
        <v>81925.100000000006</v>
      </c>
      <c r="D1003">
        <v>81922</v>
      </c>
      <c r="E1003">
        <v>81848.7</v>
      </c>
      <c r="F1003">
        <v>4082</v>
      </c>
      <c r="G1003">
        <v>0</v>
      </c>
      <c r="H1003">
        <v>2432.85</v>
      </c>
      <c r="I1003">
        <v>0</v>
      </c>
      <c r="J1003">
        <v>5.4324999999999998E-2</v>
      </c>
      <c r="K1003">
        <v>0.93182600000000004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82098.399999999994</v>
      </c>
      <c r="C1004">
        <v>82098</v>
      </c>
      <c r="D1004">
        <v>82094.899999999994</v>
      </c>
      <c r="E1004">
        <v>82021.399999999994</v>
      </c>
      <c r="F1004">
        <v>4087.48</v>
      </c>
      <c r="G1004">
        <v>0</v>
      </c>
      <c r="H1004">
        <v>2412.61</v>
      </c>
      <c r="I1004">
        <v>0</v>
      </c>
      <c r="J1004">
        <v>5.3936699999999997E-2</v>
      </c>
      <c r="K1004">
        <v>0.94566799999999995</v>
      </c>
      <c r="L1004">
        <v>0</v>
      </c>
      <c r="M1004" t="s">
        <v>42</v>
      </c>
    </row>
    <row r="1005" spans="1:25" x14ac:dyDescent="0.25">
      <c r="A1005" t="s">
        <v>44</v>
      </c>
      <c r="B1005">
        <v>83256.3</v>
      </c>
      <c r="C1005">
        <v>83255.8</v>
      </c>
      <c r="D1005">
        <v>83252.7</v>
      </c>
      <c r="E1005">
        <v>83178.100000000006</v>
      </c>
      <c r="F1005">
        <v>4194.03</v>
      </c>
      <c r="G1005">
        <v>0</v>
      </c>
      <c r="H1005">
        <v>2460.1799999999998</v>
      </c>
      <c r="I1005">
        <v>0</v>
      </c>
      <c r="J1005">
        <v>5.3972300000000001E-2</v>
      </c>
      <c r="K1005">
        <v>0.93174100000000004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82208.600000000006</v>
      </c>
      <c r="C1006">
        <v>82208.100000000006</v>
      </c>
      <c r="D1006">
        <v>82205</v>
      </c>
      <c r="E1006">
        <v>82131.3</v>
      </c>
      <c r="F1006">
        <v>4126.8500000000004</v>
      </c>
      <c r="G1006">
        <v>0</v>
      </c>
      <c r="H1006">
        <v>2461.59</v>
      </c>
      <c r="I1006">
        <v>0</v>
      </c>
      <c r="J1006">
        <v>5.3918099999999997E-2</v>
      </c>
      <c r="K1006">
        <v>0.931836</v>
      </c>
      <c r="L1006">
        <v>0</v>
      </c>
      <c r="M1006" t="s">
        <v>42</v>
      </c>
    </row>
    <row r="1007" spans="1:25" x14ac:dyDescent="0.25">
      <c r="A1007" t="s">
        <v>44</v>
      </c>
      <c r="B1007">
        <v>83623.3</v>
      </c>
      <c r="C1007">
        <v>83622.8</v>
      </c>
      <c r="D1007">
        <v>83549.5</v>
      </c>
      <c r="E1007">
        <v>83456.3</v>
      </c>
      <c r="F1007">
        <v>4208.71</v>
      </c>
      <c r="G1007">
        <v>0</v>
      </c>
      <c r="H1007">
        <v>2463.5700000000002</v>
      </c>
      <c r="I1007">
        <v>0</v>
      </c>
      <c r="J1007">
        <v>5.3965399999999997E-2</v>
      </c>
      <c r="K1007">
        <v>0.931732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82000.600000000006</v>
      </c>
      <c r="C1008">
        <v>82000.100000000006</v>
      </c>
      <c r="D1008">
        <v>81997</v>
      </c>
      <c r="E1008">
        <v>81923.600000000006</v>
      </c>
      <c r="F1008">
        <v>4085.24</v>
      </c>
      <c r="G1008">
        <v>0</v>
      </c>
      <c r="H1008">
        <v>2420.4</v>
      </c>
      <c r="I1008">
        <v>0</v>
      </c>
      <c r="J1008">
        <v>5.5651600000000002E-2</v>
      </c>
      <c r="K1008">
        <v>0.93076300000000001</v>
      </c>
      <c r="L1008">
        <v>0</v>
      </c>
      <c r="M1008" t="s">
        <v>42</v>
      </c>
      <c r="R1008">
        <f>AVERAGE(B959:B1008)</f>
        <v>82709.360000000015</v>
      </c>
      <c r="S1008">
        <f>AVERAGE(C959:C1008)</f>
        <v>82705.401999999987</v>
      </c>
      <c r="U1008">
        <f>_xlfn.VAR.P(B959:B1008)</f>
        <v>284154.8204000002</v>
      </c>
      <c r="V1008">
        <f>_xlfn.VAR.P(C959:C1008)</f>
        <v>283875.82699599973</v>
      </c>
      <c r="X1008">
        <f>1.96*SQRT(U1008)/50</f>
        <v>20.896020272278076</v>
      </c>
      <c r="Y1008">
        <f>1.96*SQRT(V1008)/50</f>
        <v>20.88575952162461</v>
      </c>
    </row>
    <row r="1009" spans="1:12" x14ac:dyDescent="0.25">
      <c r="A1009" t="s">
        <v>44</v>
      </c>
      <c r="B1009">
        <v>4135471.7829780001</v>
      </c>
      <c r="C1009" t="s">
        <v>36</v>
      </c>
    </row>
    <row r="1010" spans="1:12" x14ac:dyDescent="0.25">
      <c r="A1010" t="s">
        <v>45</v>
      </c>
      <c r="B1010">
        <v>183346</v>
      </c>
      <c r="C1010">
        <v>178560</v>
      </c>
      <c r="D1010">
        <v>178449</v>
      </c>
      <c r="E1010">
        <v>178307</v>
      </c>
      <c r="F1010">
        <v>9190.02</v>
      </c>
      <c r="G1010">
        <v>22293.7</v>
      </c>
      <c r="H1010">
        <v>6972.2</v>
      </c>
      <c r="I1010">
        <v>5.4023099999999998E-2</v>
      </c>
      <c r="J1010">
        <v>0.95259899999999997</v>
      </c>
      <c r="K1010">
        <v>0</v>
      </c>
      <c r="L1010" t="s">
        <v>42</v>
      </c>
    </row>
    <row r="1011" spans="1:12" x14ac:dyDescent="0.25">
      <c r="A1011" t="s">
        <v>45</v>
      </c>
      <c r="B1011">
        <v>181365</v>
      </c>
      <c r="C1011">
        <v>177026</v>
      </c>
      <c r="D1011">
        <v>176908</v>
      </c>
      <c r="E1011">
        <v>176758</v>
      </c>
      <c r="F1011">
        <v>9154.15</v>
      </c>
      <c r="G1011">
        <v>21136.9</v>
      </c>
      <c r="H1011">
        <v>6953.11</v>
      </c>
      <c r="I1011">
        <v>5.3927299999999997E-2</v>
      </c>
      <c r="J1011">
        <v>0.94313000000000002</v>
      </c>
      <c r="K1011">
        <v>0</v>
      </c>
      <c r="L1011" t="s">
        <v>42</v>
      </c>
    </row>
    <row r="1012" spans="1:12" x14ac:dyDescent="0.25">
      <c r="A1012" t="s">
        <v>45</v>
      </c>
      <c r="B1012">
        <v>183184</v>
      </c>
      <c r="C1012">
        <v>179202</v>
      </c>
      <c r="D1012">
        <v>179091</v>
      </c>
      <c r="E1012">
        <v>178947</v>
      </c>
      <c r="F1012">
        <v>9184.5400000000009</v>
      </c>
      <c r="G1012">
        <v>22066.400000000001</v>
      </c>
      <c r="H1012">
        <v>7012.63</v>
      </c>
      <c r="I1012">
        <v>5.3914299999999998E-2</v>
      </c>
      <c r="J1012">
        <v>0.93226699999999996</v>
      </c>
      <c r="K1012">
        <v>0</v>
      </c>
      <c r="L1012" t="s">
        <v>42</v>
      </c>
    </row>
    <row r="1013" spans="1:12" x14ac:dyDescent="0.25">
      <c r="A1013" t="s">
        <v>45</v>
      </c>
      <c r="B1013">
        <v>181678</v>
      </c>
      <c r="C1013">
        <v>177599</v>
      </c>
      <c r="D1013">
        <v>177490</v>
      </c>
      <c r="E1013">
        <v>177332</v>
      </c>
      <c r="F1013">
        <v>9150.82</v>
      </c>
      <c r="G1013">
        <v>21849.200000000001</v>
      </c>
      <c r="H1013">
        <v>6899.39</v>
      </c>
      <c r="I1013">
        <v>5.80863E-2</v>
      </c>
      <c r="J1013">
        <v>0.95607200000000003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181472</v>
      </c>
      <c r="C1014">
        <v>176723</v>
      </c>
      <c r="D1014">
        <v>176613</v>
      </c>
      <c r="E1014">
        <v>176471</v>
      </c>
      <c r="F1014">
        <v>9121.5499999999993</v>
      </c>
      <c r="G1014">
        <v>21198.400000000001</v>
      </c>
      <c r="H1014">
        <v>6865.04</v>
      </c>
      <c r="I1014">
        <v>5.3911199999999999E-2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183989</v>
      </c>
      <c r="C1015">
        <v>179666</v>
      </c>
      <c r="D1015">
        <v>179553</v>
      </c>
      <c r="E1015">
        <v>179408</v>
      </c>
      <c r="F1015">
        <v>9329.94</v>
      </c>
      <c r="G1015">
        <v>21880.5</v>
      </c>
      <c r="H1015">
        <v>6946.53</v>
      </c>
      <c r="I1015">
        <v>5.43714E-2</v>
      </c>
      <c r="J1015">
        <v>0.95820700000000003</v>
      </c>
      <c r="K1015">
        <v>0</v>
      </c>
      <c r="L1015" t="s">
        <v>42</v>
      </c>
    </row>
    <row r="1016" spans="1:12" x14ac:dyDescent="0.25">
      <c r="A1016" t="s">
        <v>45</v>
      </c>
      <c r="B1016">
        <v>182989</v>
      </c>
      <c r="C1016">
        <v>178980</v>
      </c>
      <c r="D1016">
        <v>178868</v>
      </c>
      <c r="E1016">
        <v>178725</v>
      </c>
      <c r="F1016">
        <v>9187.08</v>
      </c>
      <c r="G1016">
        <v>21662.6</v>
      </c>
      <c r="H1016">
        <v>6973.32</v>
      </c>
      <c r="I1016">
        <v>5.3909499999999999E-2</v>
      </c>
      <c r="J1016">
        <v>0.95024200000000003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182048</v>
      </c>
      <c r="C1017">
        <v>177799</v>
      </c>
      <c r="D1017">
        <v>177673</v>
      </c>
      <c r="E1017">
        <v>177529</v>
      </c>
      <c r="F1017">
        <v>9151.01</v>
      </c>
      <c r="G1017">
        <v>21410.1</v>
      </c>
      <c r="H1017">
        <v>6960.44</v>
      </c>
      <c r="I1017">
        <v>4.6507100000000003E-2</v>
      </c>
      <c r="J1017">
        <v>0.93183700000000003</v>
      </c>
      <c r="K1017">
        <v>0</v>
      </c>
      <c r="L1017" t="s">
        <v>42</v>
      </c>
    </row>
    <row r="1018" spans="1:12" x14ac:dyDescent="0.25">
      <c r="A1018" t="s">
        <v>45</v>
      </c>
      <c r="B1018">
        <v>181705</v>
      </c>
      <c r="C1018">
        <v>177169</v>
      </c>
      <c r="D1018">
        <v>177059</v>
      </c>
      <c r="E1018">
        <v>176917</v>
      </c>
      <c r="F1018">
        <v>9168.6200000000008</v>
      </c>
      <c r="G1018">
        <v>20979.5</v>
      </c>
      <c r="H1018">
        <v>6901.77</v>
      </c>
      <c r="I1018">
        <v>5.42394E-2</v>
      </c>
      <c r="J1018">
        <v>0.94060600000000005</v>
      </c>
      <c r="K1018">
        <v>0</v>
      </c>
      <c r="L1018" t="s">
        <v>42</v>
      </c>
    </row>
    <row r="1019" spans="1:12" x14ac:dyDescent="0.25">
      <c r="A1019" t="s">
        <v>45</v>
      </c>
      <c r="B1019">
        <v>184443</v>
      </c>
      <c r="C1019">
        <v>179855</v>
      </c>
      <c r="D1019">
        <v>179744</v>
      </c>
      <c r="E1019">
        <v>179603</v>
      </c>
      <c r="F1019">
        <v>9174.02</v>
      </c>
      <c r="G1019">
        <v>22657.5</v>
      </c>
      <c r="H1019">
        <v>6977.37</v>
      </c>
      <c r="I1019">
        <v>5.39392E-2</v>
      </c>
      <c r="J1019">
        <v>0.93182699999999996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182455</v>
      </c>
      <c r="C1020">
        <v>178397</v>
      </c>
      <c r="D1020">
        <v>178286</v>
      </c>
      <c r="E1020">
        <v>178143</v>
      </c>
      <c r="F1020">
        <v>9182.2900000000009</v>
      </c>
      <c r="G1020">
        <v>22096.3</v>
      </c>
      <c r="H1020">
        <v>6927.68</v>
      </c>
      <c r="I1020">
        <v>5.391E-2</v>
      </c>
      <c r="J1020">
        <v>0.95072599999999996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182415</v>
      </c>
      <c r="C1021">
        <v>177748</v>
      </c>
      <c r="D1021">
        <v>177637</v>
      </c>
      <c r="E1021">
        <v>177493</v>
      </c>
      <c r="F1021">
        <v>9132.2800000000007</v>
      </c>
      <c r="G1021">
        <v>21309</v>
      </c>
      <c r="H1021">
        <v>6955.84</v>
      </c>
      <c r="I1021">
        <v>5.5423300000000002E-2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182616</v>
      </c>
      <c r="C1022">
        <v>178430</v>
      </c>
      <c r="D1022">
        <v>178320</v>
      </c>
      <c r="E1022">
        <v>178178</v>
      </c>
      <c r="F1022">
        <v>9161.7000000000007</v>
      </c>
      <c r="G1022">
        <v>21728.6</v>
      </c>
      <c r="H1022">
        <v>6997.66</v>
      </c>
      <c r="I1022">
        <v>5.4126000000000001E-2</v>
      </c>
      <c r="J1022">
        <v>0.95906000000000002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183024</v>
      </c>
      <c r="C1023">
        <v>178705</v>
      </c>
      <c r="D1023">
        <v>178595</v>
      </c>
      <c r="E1023">
        <v>178453</v>
      </c>
      <c r="F1023">
        <v>9209.41</v>
      </c>
      <c r="G1023">
        <v>21965.5</v>
      </c>
      <c r="H1023">
        <v>6939.99</v>
      </c>
      <c r="I1023">
        <v>5.4868100000000003E-2</v>
      </c>
      <c r="J1023">
        <v>0.95922700000000005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183091</v>
      </c>
      <c r="C1024">
        <v>178830</v>
      </c>
      <c r="D1024">
        <v>178719</v>
      </c>
      <c r="E1024">
        <v>178571</v>
      </c>
      <c r="F1024">
        <v>9225.64</v>
      </c>
      <c r="G1024">
        <v>21737.3</v>
      </c>
      <c r="H1024">
        <v>7001.08</v>
      </c>
      <c r="I1024">
        <v>5.4147599999999997E-2</v>
      </c>
      <c r="J1024">
        <v>0.95912699999999995</v>
      </c>
      <c r="K1024">
        <v>0</v>
      </c>
      <c r="L1024" t="s">
        <v>42</v>
      </c>
    </row>
    <row r="1025" spans="1:12" x14ac:dyDescent="0.25">
      <c r="A1025" t="s">
        <v>45</v>
      </c>
      <c r="B1025">
        <v>181876</v>
      </c>
      <c r="C1025">
        <v>177173</v>
      </c>
      <c r="D1025">
        <v>177063</v>
      </c>
      <c r="E1025">
        <v>176921</v>
      </c>
      <c r="F1025">
        <v>9152.1</v>
      </c>
      <c r="G1025">
        <v>21625.3</v>
      </c>
      <c r="H1025">
        <v>6916.47</v>
      </c>
      <c r="I1025">
        <v>5.39158E-2</v>
      </c>
      <c r="J1025">
        <v>0.95050400000000002</v>
      </c>
      <c r="K1025">
        <v>0</v>
      </c>
      <c r="L1025" t="s">
        <v>42</v>
      </c>
    </row>
    <row r="1026" spans="1:12" x14ac:dyDescent="0.25">
      <c r="A1026" t="s">
        <v>45</v>
      </c>
      <c r="B1026">
        <v>181981</v>
      </c>
      <c r="C1026">
        <v>177087</v>
      </c>
      <c r="D1026">
        <v>176976</v>
      </c>
      <c r="E1026">
        <v>176834</v>
      </c>
      <c r="F1026">
        <v>9117.2900000000009</v>
      </c>
      <c r="G1026">
        <v>21693.5</v>
      </c>
      <c r="H1026">
        <v>6895.59</v>
      </c>
      <c r="I1026">
        <v>5.4354199999999998E-2</v>
      </c>
      <c r="J1026">
        <v>0.95922600000000002</v>
      </c>
      <c r="K1026">
        <v>0</v>
      </c>
      <c r="L1026" t="s">
        <v>42</v>
      </c>
    </row>
    <row r="1027" spans="1:12" x14ac:dyDescent="0.25">
      <c r="A1027" t="s">
        <v>45</v>
      </c>
      <c r="B1027">
        <v>179712</v>
      </c>
      <c r="C1027">
        <v>175442</v>
      </c>
      <c r="D1027">
        <v>175334</v>
      </c>
      <c r="E1027">
        <v>175192</v>
      </c>
      <c r="F1027">
        <v>9097.93</v>
      </c>
      <c r="G1027">
        <v>20600.5</v>
      </c>
      <c r="H1027">
        <v>6870.22</v>
      </c>
      <c r="I1027">
        <v>5.4138499999999999E-2</v>
      </c>
      <c r="J1027">
        <v>0.95736200000000005</v>
      </c>
      <c r="K1027">
        <v>0</v>
      </c>
      <c r="L1027" t="s">
        <v>42</v>
      </c>
    </row>
    <row r="1028" spans="1:12" x14ac:dyDescent="0.25">
      <c r="A1028" t="s">
        <v>45</v>
      </c>
      <c r="B1028">
        <v>183194</v>
      </c>
      <c r="C1028">
        <v>179048</v>
      </c>
      <c r="D1028">
        <v>178937</v>
      </c>
      <c r="E1028">
        <v>178794</v>
      </c>
      <c r="F1028">
        <v>9236.9599999999991</v>
      </c>
      <c r="G1028">
        <v>21773.4</v>
      </c>
      <c r="H1028">
        <v>6947.59</v>
      </c>
      <c r="I1028">
        <v>5.3953800000000003E-2</v>
      </c>
      <c r="J1028">
        <v>0.957009</v>
      </c>
      <c r="K1028">
        <v>0</v>
      </c>
      <c r="L1028" t="s">
        <v>42</v>
      </c>
    </row>
    <row r="1029" spans="1:12" x14ac:dyDescent="0.25">
      <c r="A1029" t="s">
        <v>45</v>
      </c>
      <c r="B1029">
        <v>182332</v>
      </c>
      <c r="C1029">
        <v>178038</v>
      </c>
      <c r="D1029">
        <v>177928</v>
      </c>
      <c r="E1029">
        <v>177784</v>
      </c>
      <c r="F1029">
        <v>9216.25</v>
      </c>
      <c r="G1029">
        <v>21223.3</v>
      </c>
      <c r="H1029">
        <v>6938.15</v>
      </c>
      <c r="I1029">
        <v>3.9269699999999998E-2</v>
      </c>
      <c r="J1029">
        <v>0.94376099999999996</v>
      </c>
      <c r="K1029">
        <v>0</v>
      </c>
      <c r="L1029" t="s">
        <v>42</v>
      </c>
    </row>
    <row r="1030" spans="1:12" x14ac:dyDescent="0.25">
      <c r="A1030" t="s">
        <v>45</v>
      </c>
      <c r="B1030">
        <v>181734</v>
      </c>
      <c r="C1030">
        <v>177236</v>
      </c>
      <c r="D1030">
        <v>177126</v>
      </c>
      <c r="E1030">
        <v>176984</v>
      </c>
      <c r="F1030">
        <v>9168.39</v>
      </c>
      <c r="G1030">
        <v>21204.799999999999</v>
      </c>
      <c r="H1030">
        <v>6933.53</v>
      </c>
      <c r="I1030">
        <v>5.3914299999999998E-2</v>
      </c>
      <c r="J1030">
        <v>0.95888300000000004</v>
      </c>
      <c r="K1030">
        <v>0</v>
      </c>
      <c r="L1030" t="s">
        <v>42</v>
      </c>
    </row>
    <row r="1031" spans="1:12" x14ac:dyDescent="0.25">
      <c r="A1031" t="s">
        <v>45</v>
      </c>
      <c r="B1031">
        <v>183483</v>
      </c>
      <c r="C1031">
        <v>178682</v>
      </c>
      <c r="D1031">
        <v>178565</v>
      </c>
      <c r="E1031">
        <v>178424</v>
      </c>
      <c r="F1031">
        <v>9189.8799999999992</v>
      </c>
      <c r="G1031">
        <v>22248.1</v>
      </c>
      <c r="H1031">
        <v>6939.76</v>
      </c>
      <c r="I1031">
        <v>5.42633E-2</v>
      </c>
      <c r="J1031">
        <v>0.93303100000000005</v>
      </c>
      <c r="K1031">
        <v>0</v>
      </c>
      <c r="L1031" t="s">
        <v>42</v>
      </c>
    </row>
    <row r="1032" spans="1:12" x14ac:dyDescent="0.25">
      <c r="A1032" t="s">
        <v>45</v>
      </c>
      <c r="B1032">
        <v>183064</v>
      </c>
      <c r="C1032">
        <v>178539</v>
      </c>
      <c r="D1032">
        <v>178429</v>
      </c>
      <c r="E1032">
        <v>178285</v>
      </c>
      <c r="F1032">
        <v>9196.5</v>
      </c>
      <c r="G1032">
        <v>21490</v>
      </c>
      <c r="H1032">
        <v>6965.67</v>
      </c>
      <c r="I1032">
        <v>5.41723E-2</v>
      </c>
      <c r="J1032">
        <v>0.95726599999999995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183813</v>
      </c>
      <c r="C1033">
        <v>179303</v>
      </c>
      <c r="D1033">
        <v>179193</v>
      </c>
      <c r="E1033">
        <v>179051</v>
      </c>
      <c r="F1033">
        <v>9243.83</v>
      </c>
      <c r="G1033">
        <v>21733.599999999999</v>
      </c>
      <c r="H1033">
        <v>6966.69</v>
      </c>
      <c r="I1033">
        <v>5.5719100000000001E-2</v>
      </c>
      <c r="J1033">
        <v>0.93183300000000002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182645</v>
      </c>
      <c r="C1034">
        <v>177829</v>
      </c>
      <c r="D1034">
        <v>177719</v>
      </c>
      <c r="E1034">
        <v>177578</v>
      </c>
      <c r="F1034">
        <v>9127.84</v>
      </c>
      <c r="G1034">
        <v>21556.2</v>
      </c>
      <c r="H1034">
        <v>6931.54</v>
      </c>
      <c r="I1034">
        <v>5.39537E-2</v>
      </c>
      <c r="J1034">
        <v>0.931836</v>
      </c>
      <c r="K1034">
        <v>0</v>
      </c>
      <c r="L1034" t="s">
        <v>42</v>
      </c>
    </row>
    <row r="1035" spans="1:12" x14ac:dyDescent="0.25">
      <c r="A1035" t="s">
        <v>45</v>
      </c>
      <c r="B1035">
        <v>182312</v>
      </c>
      <c r="C1035">
        <v>177943</v>
      </c>
      <c r="D1035">
        <v>177832</v>
      </c>
      <c r="E1035">
        <v>177687</v>
      </c>
      <c r="F1035">
        <v>9167.5300000000007</v>
      </c>
      <c r="G1035">
        <v>21197.1</v>
      </c>
      <c r="H1035">
        <v>6975.92</v>
      </c>
      <c r="I1035">
        <v>2.92374E-2</v>
      </c>
      <c r="J1035">
        <v>0.95699400000000001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179430</v>
      </c>
      <c r="C1036">
        <v>175680</v>
      </c>
      <c r="D1036">
        <v>175573</v>
      </c>
      <c r="E1036">
        <v>175431</v>
      </c>
      <c r="F1036">
        <v>9084.9</v>
      </c>
      <c r="G1036">
        <v>20775.2</v>
      </c>
      <c r="H1036">
        <v>6839.12</v>
      </c>
      <c r="I1036">
        <v>5.4037500000000002E-2</v>
      </c>
      <c r="J1036">
        <v>0.94327099999999997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178385</v>
      </c>
      <c r="C1037">
        <v>174623</v>
      </c>
      <c r="D1037">
        <v>174518</v>
      </c>
      <c r="E1037">
        <v>174376</v>
      </c>
      <c r="F1037">
        <v>9061.18</v>
      </c>
      <c r="G1037">
        <v>20253.099999999999</v>
      </c>
      <c r="H1037">
        <v>6821.12</v>
      </c>
      <c r="I1037">
        <v>5.39351E-2</v>
      </c>
      <c r="J1037">
        <v>0.95172299999999999</v>
      </c>
      <c r="K1037">
        <v>0</v>
      </c>
      <c r="L1037" t="s">
        <v>42</v>
      </c>
    </row>
    <row r="1038" spans="1:12" x14ac:dyDescent="0.25">
      <c r="A1038" t="s">
        <v>45</v>
      </c>
      <c r="B1038">
        <v>179454</v>
      </c>
      <c r="C1038">
        <v>175250</v>
      </c>
      <c r="D1038">
        <v>175142</v>
      </c>
      <c r="E1038">
        <v>175003</v>
      </c>
      <c r="F1038">
        <v>9066.98</v>
      </c>
      <c r="G1038">
        <v>20774.599999999999</v>
      </c>
      <c r="H1038">
        <v>6828.94</v>
      </c>
      <c r="I1038">
        <v>5.3938699999999999E-2</v>
      </c>
      <c r="J1038">
        <v>0.95532700000000004</v>
      </c>
      <c r="K1038">
        <v>0</v>
      </c>
      <c r="L1038" t="s">
        <v>42</v>
      </c>
    </row>
    <row r="1039" spans="1:12" x14ac:dyDescent="0.25">
      <c r="A1039" t="s">
        <v>45</v>
      </c>
      <c r="B1039">
        <v>176755</v>
      </c>
      <c r="C1039">
        <v>172832</v>
      </c>
      <c r="D1039">
        <v>172727</v>
      </c>
      <c r="E1039">
        <v>172587</v>
      </c>
      <c r="F1039">
        <v>8927.9500000000007</v>
      </c>
      <c r="G1039">
        <v>20269.400000000001</v>
      </c>
      <c r="H1039">
        <v>6722.05</v>
      </c>
      <c r="I1039">
        <v>5.4088999999999998E-2</v>
      </c>
      <c r="J1039">
        <v>0.958901</v>
      </c>
      <c r="K1039">
        <v>0</v>
      </c>
      <c r="L1039" t="s">
        <v>42</v>
      </c>
    </row>
    <row r="1040" spans="1:12" x14ac:dyDescent="0.25">
      <c r="A1040" t="s">
        <v>45</v>
      </c>
      <c r="B1040">
        <v>179917</v>
      </c>
      <c r="C1040">
        <v>175938</v>
      </c>
      <c r="D1040">
        <v>175831</v>
      </c>
      <c r="E1040">
        <v>175682</v>
      </c>
      <c r="F1040">
        <v>9142.33</v>
      </c>
      <c r="G1040">
        <v>20578.599999999999</v>
      </c>
      <c r="H1040">
        <v>6852.83</v>
      </c>
      <c r="I1040">
        <v>5.4859699999999997E-2</v>
      </c>
      <c r="J1040">
        <v>0.95922700000000005</v>
      </c>
      <c r="K1040">
        <v>0</v>
      </c>
      <c r="L1040" t="s">
        <v>42</v>
      </c>
    </row>
    <row r="1041" spans="1:12" x14ac:dyDescent="0.25">
      <c r="A1041" t="s">
        <v>45</v>
      </c>
      <c r="B1041">
        <v>179981</v>
      </c>
      <c r="C1041">
        <v>176029</v>
      </c>
      <c r="D1041">
        <v>175922</v>
      </c>
      <c r="E1041">
        <v>175783</v>
      </c>
      <c r="F1041">
        <v>9169.26</v>
      </c>
      <c r="G1041">
        <v>20556.900000000001</v>
      </c>
      <c r="H1041">
        <v>6808.41</v>
      </c>
      <c r="I1041">
        <v>5.44276E-2</v>
      </c>
      <c r="J1041">
        <v>0.93471199999999999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180963</v>
      </c>
      <c r="C1042">
        <v>176772</v>
      </c>
      <c r="D1042">
        <v>176665</v>
      </c>
      <c r="E1042">
        <v>176522</v>
      </c>
      <c r="F1042">
        <v>9151.6299999999992</v>
      </c>
      <c r="G1042">
        <v>20701.3</v>
      </c>
      <c r="H1042">
        <v>6835.55</v>
      </c>
      <c r="I1042">
        <v>5.5401400000000003E-2</v>
      </c>
      <c r="J1042">
        <v>0.93183700000000003</v>
      </c>
      <c r="K1042">
        <v>0</v>
      </c>
      <c r="L1042" t="s">
        <v>42</v>
      </c>
    </row>
    <row r="1043" spans="1:12" x14ac:dyDescent="0.25">
      <c r="A1043" t="s">
        <v>45</v>
      </c>
      <c r="B1043">
        <v>179080</v>
      </c>
      <c r="C1043">
        <v>175049</v>
      </c>
      <c r="D1043">
        <v>174943</v>
      </c>
      <c r="E1043">
        <v>174801</v>
      </c>
      <c r="F1043">
        <v>9091.85</v>
      </c>
      <c r="G1043">
        <v>20498.400000000001</v>
      </c>
      <c r="H1043">
        <v>6851.03</v>
      </c>
      <c r="I1043">
        <v>5.4521399999999998E-2</v>
      </c>
      <c r="J1043">
        <v>0.931836</v>
      </c>
      <c r="K1043">
        <v>0</v>
      </c>
      <c r="L1043" t="s">
        <v>42</v>
      </c>
    </row>
    <row r="1044" spans="1:12" x14ac:dyDescent="0.25">
      <c r="A1044" t="s">
        <v>45</v>
      </c>
      <c r="B1044">
        <v>180289</v>
      </c>
      <c r="C1044">
        <v>176388</v>
      </c>
      <c r="D1044">
        <v>176280</v>
      </c>
      <c r="E1044">
        <v>176137</v>
      </c>
      <c r="F1044">
        <v>9128.66</v>
      </c>
      <c r="G1044">
        <v>20607.3</v>
      </c>
      <c r="H1044">
        <v>6877.7</v>
      </c>
      <c r="I1044">
        <v>5.3986699999999999E-2</v>
      </c>
      <c r="J1044">
        <v>0.95168299999999995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178846</v>
      </c>
      <c r="C1045">
        <v>174910</v>
      </c>
      <c r="D1045">
        <v>174805</v>
      </c>
      <c r="E1045">
        <v>174664</v>
      </c>
      <c r="F1045">
        <v>9049.7800000000007</v>
      </c>
      <c r="G1045">
        <v>20397.7</v>
      </c>
      <c r="H1045">
        <v>6824.54</v>
      </c>
      <c r="I1045">
        <v>5.41716E-2</v>
      </c>
      <c r="J1045">
        <v>0.94696100000000005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177474</v>
      </c>
      <c r="C1046">
        <v>173403</v>
      </c>
      <c r="D1046">
        <v>173299</v>
      </c>
      <c r="E1046">
        <v>173159</v>
      </c>
      <c r="F1046">
        <v>8981.01</v>
      </c>
      <c r="G1046">
        <v>20159.099999999999</v>
      </c>
      <c r="H1046">
        <v>6765.04</v>
      </c>
      <c r="I1046">
        <v>5.3936199999999997E-2</v>
      </c>
      <c r="J1046">
        <v>0.93183099999999996</v>
      </c>
      <c r="K1046">
        <v>0</v>
      </c>
      <c r="L1046" t="s">
        <v>42</v>
      </c>
    </row>
    <row r="1047" spans="1:12" x14ac:dyDescent="0.25">
      <c r="A1047" t="s">
        <v>45</v>
      </c>
      <c r="B1047">
        <v>180557</v>
      </c>
      <c r="C1047">
        <v>176772</v>
      </c>
      <c r="D1047">
        <v>176654</v>
      </c>
      <c r="E1047">
        <v>176510</v>
      </c>
      <c r="F1047">
        <v>9157.99</v>
      </c>
      <c r="G1047">
        <v>20792.400000000001</v>
      </c>
      <c r="H1047">
        <v>6870.21</v>
      </c>
      <c r="I1047">
        <v>5.4184999999999997E-2</v>
      </c>
      <c r="J1047">
        <v>0.95834200000000003</v>
      </c>
      <c r="K1047">
        <v>0</v>
      </c>
      <c r="L1047" t="s">
        <v>42</v>
      </c>
    </row>
    <row r="1048" spans="1:12" x14ac:dyDescent="0.25">
      <c r="A1048" t="s">
        <v>45</v>
      </c>
      <c r="B1048">
        <v>179597</v>
      </c>
      <c r="C1048">
        <v>175783</v>
      </c>
      <c r="D1048">
        <v>175676</v>
      </c>
      <c r="E1048">
        <v>175534</v>
      </c>
      <c r="F1048">
        <v>9150.4</v>
      </c>
      <c r="G1048">
        <v>20491.2</v>
      </c>
      <c r="H1048">
        <v>6831.44</v>
      </c>
      <c r="I1048">
        <v>5.40174E-2</v>
      </c>
      <c r="J1048">
        <v>0.95249499999999998</v>
      </c>
      <c r="K1048">
        <v>0</v>
      </c>
      <c r="L1048" t="s">
        <v>42</v>
      </c>
    </row>
    <row r="1049" spans="1:12" x14ac:dyDescent="0.25">
      <c r="A1049" t="s">
        <v>45</v>
      </c>
      <c r="B1049">
        <v>181097</v>
      </c>
      <c r="C1049">
        <v>177397</v>
      </c>
      <c r="D1049">
        <v>177290</v>
      </c>
      <c r="E1049">
        <v>177145</v>
      </c>
      <c r="F1049">
        <v>9183.7000000000007</v>
      </c>
      <c r="G1049">
        <v>20710.3</v>
      </c>
      <c r="H1049">
        <v>6910.63</v>
      </c>
      <c r="I1049">
        <v>5.3973899999999998E-2</v>
      </c>
      <c r="J1049">
        <v>0.93183400000000005</v>
      </c>
      <c r="K1049">
        <v>0</v>
      </c>
      <c r="L1049" t="s">
        <v>42</v>
      </c>
    </row>
    <row r="1050" spans="1:12" x14ac:dyDescent="0.25">
      <c r="A1050" t="s">
        <v>45</v>
      </c>
      <c r="B1050">
        <v>180686</v>
      </c>
      <c r="C1050">
        <v>176780</v>
      </c>
      <c r="D1050">
        <v>176673</v>
      </c>
      <c r="E1050">
        <v>176530</v>
      </c>
      <c r="F1050">
        <v>9157.8700000000008</v>
      </c>
      <c r="G1050">
        <v>20606.900000000001</v>
      </c>
      <c r="H1050">
        <v>6836.17</v>
      </c>
      <c r="I1050">
        <v>5.3909600000000002E-2</v>
      </c>
      <c r="J1050">
        <v>0.95467999999999997</v>
      </c>
      <c r="K1050">
        <v>0</v>
      </c>
      <c r="L1050" t="s">
        <v>42</v>
      </c>
    </row>
    <row r="1051" spans="1:12" x14ac:dyDescent="0.25">
      <c r="A1051" t="s">
        <v>45</v>
      </c>
      <c r="B1051">
        <v>179250</v>
      </c>
      <c r="C1051">
        <v>175376</v>
      </c>
      <c r="D1051">
        <v>175270</v>
      </c>
      <c r="E1051">
        <v>175128</v>
      </c>
      <c r="F1051">
        <v>9079.58</v>
      </c>
      <c r="G1051">
        <v>20456.8</v>
      </c>
      <c r="H1051">
        <v>6811.57</v>
      </c>
      <c r="I1051">
        <v>5.4522000000000001E-2</v>
      </c>
      <c r="J1051">
        <v>0.95922600000000002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183155</v>
      </c>
      <c r="C1052">
        <v>179246</v>
      </c>
      <c r="D1052">
        <v>179137</v>
      </c>
      <c r="E1052">
        <v>178992</v>
      </c>
      <c r="F1052">
        <v>9249.6</v>
      </c>
      <c r="G1052">
        <v>21274.799999999999</v>
      </c>
      <c r="H1052">
        <v>6984.02</v>
      </c>
      <c r="I1052">
        <v>5.3990900000000001E-2</v>
      </c>
      <c r="J1052">
        <v>0.95226599999999995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183085</v>
      </c>
      <c r="C1053">
        <v>179063</v>
      </c>
      <c r="D1053">
        <v>178952</v>
      </c>
      <c r="E1053">
        <v>178808</v>
      </c>
      <c r="F1053">
        <v>9309.23</v>
      </c>
      <c r="G1053">
        <v>21427.8</v>
      </c>
      <c r="H1053">
        <v>6998.05</v>
      </c>
      <c r="I1053">
        <v>5.3910699999999999E-2</v>
      </c>
      <c r="J1053">
        <v>0.94037099999999996</v>
      </c>
      <c r="K1053">
        <v>0</v>
      </c>
      <c r="L1053" t="s">
        <v>42</v>
      </c>
    </row>
    <row r="1054" spans="1:12" x14ac:dyDescent="0.25">
      <c r="A1054" t="s">
        <v>45</v>
      </c>
      <c r="B1054">
        <v>181257</v>
      </c>
      <c r="C1054">
        <v>177192</v>
      </c>
      <c r="D1054">
        <v>177084</v>
      </c>
      <c r="E1054">
        <v>176939</v>
      </c>
      <c r="F1054">
        <v>9260.93</v>
      </c>
      <c r="G1054">
        <v>20910.900000000001</v>
      </c>
      <c r="H1054">
        <v>6882.92</v>
      </c>
      <c r="I1054">
        <v>5.5806000000000001E-2</v>
      </c>
      <c r="J1054">
        <v>0.93183499999999997</v>
      </c>
      <c r="K1054">
        <v>0</v>
      </c>
      <c r="L1054" t="s">
        <v>42</v>
      </c>
    </row>
    <row r="1055" spans="1:12" x14ac:dyDescent="0.25">
      <c r="A1055" t="s">
        <v>45</v>
      </c>
      <c r="B1055">
        <v>185496</v>
      </c>
      <c r="C1055">
        <v>180933</v>
      </c>
      <c r="D1055">
        <v>180822</v>
      </c>
      <c r="E1055">
        <v>180675</v>
      </c>
      <c r="F1055">
        <v>9495.32</v>
      </c>
      <c r="G1055">
        <v>21584.2</v>
      </c>
      <c r="H1055">
        <v>7013.7</v>
      </c>
      <c r="I1055">
        <v>5.4017999999999997E-2</v>
      </c>
      <c r="J1055">
        <v>0.931836</v>
      </c>
      <c r="K1055">
        <v>0</v>
      </c>
      <c r="L1055" t="s">
        <v>42</v>
      </c>
    </row>
    <row r="1056" spans="1:12" x14ac:dyDescent="0.25">
      <c r="A1056" t="s">
        <v>45</v>
      </c>
      <c r="B1056">
        <v>183150</v>
      </c>
      <c r="C1056">
        <v>178561</v>
      </c>
      <c r="D1056">
        <v>178452</v>
      </c>
      <c r="E1056">
        <v>178309</v>
      </c>
      <c r="F1056">
        <v>9311.85</v>
      </c>
      <c r="G1056">
        <v>20963.099999999999</v>
      </c>
      <c r="H1056">
        <v>6940.87</v>
      </c>
      <c r="I1056">
        <v>5.3911399999999998E-2</v>
      </c>
      <c r="J1056">
        <v>0.95688600000000001</v>
      </c>
      <c r="K1056">
        <v>0</v>
      </c>
      <c r="L1056" t="s">
        <v>42</v>
      </c>
    </row>
    <row r="1057" spans="1:25" x14ac:dyDescent="0.25">
      <c r="A1057" t="s">
        <v>45</v>
      </c>
      <c r="B1057">
        <v>183419</v>
      </c>
      <c r="C1057">
        <v>179217</v>
      </c>
      <c r="D1057">
        <v>179107</v>
      </c>
      <c r="E1057">
        <v>178962</v>
      </c>
      <c r="F1057">
        <v>9359.9</v>
      </c>
      <c r="G1057">
        <v>21412.799999999999</v>
      </c>
      <c r="H1057">
        <v>6972.88</v>
      </c>
      <c r="I1057">
        <v>5.43591E-2</v>
      </c>
      <c r="J1057">
        <v>0.931836</v>
      </c>
      <c r="K1057">
        <v>0</v>
      </c>
      <c r="L1057" t="s">
        <v>42</v>
      </c>
    </row>
    <row r="1058" spans="1:25" x14ac:dyDescent="0.25">
      <c r="A1058" t="s">
        <v>45</v>
      </c>
      <c r="B1058">
        <v>184465</v>
      </c>
      <c r="C1058">
        <v>180347</v>
      </c>
      <c r="D1058">
        <v>180236</v>
      </c>
      <c r="E1058">
        <v>180090</v>
      </c>
      <c r="F1058">
        <v>9402.74</v>
      </c>
      <c r="G1058">
        <v>21562.7</v>
      </c>
      <c r="H1058">
        <v>6978.97</v>
      </c>
      <c r="I1058">
        <v>5.3973199999999999E-2</v>
      </c>
      <c r="J1058">
        <v>0.95845400000000003</v>
      </c>
      <c r="K1058">
        <v>0</v>
      </c>
      <c r="L1058" t="s">
        <v>42</v>
      </c>
    </row>
    <row r="1059" spans="1:25" x14ac:dyDescent="0.25">
      <c r="A1059" t="s">
        <v>45</v>
      </c>
      <c r="B1059">
        <v>186872</v>
      </c>
      <c r="C1059">
        <v>182439</v>
      </c>
      <c r="D1059">
        <v>182322</v>
      </c>
      <c r="E1059">
        <v>182175</v>
      </c>
      <c r="F1059">
        <v>9437.65</v>
      </c>
      <c r="G1059">
        <v>21907.9</v>
      </c>
      <c r="H1059">
        <v>7044.41</v>
      </c>
      <c r="I1059">
        <v>5.3966500000000001E-2</v>
      </c>
      <c r="J1059">
        <v>0.93183700000000003</v>
      </c>
      <c r="K1059">
        <v>0</v>
      </c>
      <c r="L1059" t="s">
        <v>42</v>
      </c>
    </row>
    <row r="1060" spans="1:25" x14ac:dyDescent="0.25">
      <c r="A1060" t="s">
        <v>45</v>
      </c>
      <c r="B1060">
        <v>184044</v>
      </c>
      <c r="C1060">
        <v>179892</v>
      </c>
      <c r="D1060">
        <v>179782</v>
      </c>
      <c r="E1060">
        <v>179638</v>
      </c>
      <c r="F1060">
        <v>9327.68</v>
      </c>
      <c r="G1060">
        <v>21339.1</v>
      </c>
      <c r="H1060">
        <v>6942.66</v>
      </c>
      <c r="I1060">
        <v>5.3921700000000003E-2</v>
      </c>
      <c r="J1060">
        <v>0.95494100000000004</v>
      </c>
      <c r="K1060">
        <v>0</v>
      </c>
      <c r="L1060" t="s">
        <v>42</v>
      </c>
    </row>
    <row r="1061" spans="1:25" x14ac:dyDescent="0.25">
      <c r="A1061" t="s">
        <v>45</v>
      </c>
      <c r="B1061">
        <v>179960</v>
      </c>
      <c r="C1061">
        <v>176204</v>
      </c>
      <c r="D1061">
        <v>176096</v>
      </c>
      <c r="E1061">
        <v>175955</v>
      </c>
      <c r="F1061">
        <v>9135.9599999999991</v>
      </c>
      <c r="G1061">
        <v>20671.3</v>
      </c>
      <c r="H1061">
        <v>6849.77</v>
      </c>
      <c r="I1061">
        <v>5.4068100000000001E-2</v>
      </c>
      <c r="J1061">
        <v>0.93183400000000005</v>
      </c>
      <c r="K1061">
        <v>0</v>
      </c>
      <c r="L1061" t="s">
        <v>42</v>
      </c>
    </row>
    <row r="1062" spans="1:25" x14ac:dyDescent="0.25">
      <c r="A1062" t="s">
        <v>45</v>
      </c>
      <c r="B1062">
        <v>180807</v>
      </c>
      <c r="C1062">
        <v>176801</v>
      </c>
      <c r="D1062">
        <v>176685</v>
      </c>
      <c r="E1062">
        <v>176540</v>
      </c>
      <c r="F1062">
        <v>9206.1299999999992</v>
      </c>
      <c r="G1062">
        <v>20791.599999999999</v>
      </c>
      <c r="H1062">
        <v>6894.97</v>
      </c>
      <c r="I1062">
        <v>3.2817199999999998E-2</v>
      </c>
      <c r="J1062">
        <v>0.95513800000000004</v>
      </c>
      <c r="K1062">
        <v>0</v>
      </c>
      <c r="L1062" t="s">
        <v>42</v>
      </c>
    </row>
    <row r="1063" spans="1:25" x14ac:dyDescent="0.25">
      <c r="A1063" t="s">
        <v>45</v>
      </c>
      <c r="B1063">
        <v>183851</v>
      </c>
      <c r="C1063">
        <v>179658</v>
      </c>
      <c r="D1063">
        <v>179546</v>
      </c>
      <c r="E1063">
        <v>179404</v>
      </c>
      <c r="F1063">
        <v>9287.5400000000009</v>
      </c>
      <c r="G1063">
        <v>21531.9</v>
      </c>
      <c r="H1063">
        <v>6997.81</v>
      </c>
      <c r="I1063">
        <v>3.6086E-2</v>
      </c>
      <c r="J1063">
        <v>0.94418000000000002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186149</v>
      </c>
      <c r="C1064">
        <v>181998</v>
      </c>
      <c r="D1064">
        <v>181885</v>
      </c>
      <c r="E1064">
        <v>181740</v>
      </c>
      <c r="F1064">
        <v>9406.5</v>
      </c>
      <c r="G1064">
        <v>21724.9</v>
      </c>
      <c r="H1064">
        <v>7089.19</v>
      </c>
      <c r="I1064">
        <v>5.3938100000000003E-2</v>
      </c>
      <c r="J1064">
        <v>0.94991499999999995</v>
      </c>
      <c r="K1064">
        <v>0</v>
      </c>
      <c r="L1064" t="s">
        <v>42</v>
      </c>
      <c r="R1064">
        <f>AVERAGE(B1015:B1064)</f>
        <v>181847.84</v>
      </c>
      <c r="S1064">
        <f>AVERAGE(C1015:C1064)</f>
        <v>177648.64000000001</v>
      </c>
      <c r="U1064">
        <f>_xlfn.VAR.P(B1015:B1064)</f>
        <v>4573226.0543999998</v>
      </c>
      <c r="V1064">
        <f>_xlfn.VAR.P(C1015:C1064)</f>
        <v>3986597.9903999995</v>
      </c>
      <c r="X1064">
        <f>1.96*SQRT(U1064)/50</f>
        <v>83.829601479627797</v>
      </c>
      <c r="Y1064">
        <f>1.96*SQRT(V1064)/50</f>
        <v>78.268550107742854</v>
      </c>
    </row>
    <row r="1065" spans="1:25" x14ac:dyDescent="0.25">
      <c r="A1065" t="s">
        <v>46</v>
      </c>
      <c r="B1065">
        <v>9092547.1348919999</v>
      </c>
      <c r="C1065" t="s">
        <v>36</v>
      </c>
    </row>
    <row r="1066" spans="1:25" x14ac:dyDescent="0.25">
      <c r="A1066" t="s">
        <v>47</v>
      </c>
      <c r="B1066">
        <v>161932</v>
      </c>
      <c r="C1066">
        <v>161931</v>
      </c>
      <c r="D1066">
        <v>161853</v>
      </c>
      <c r="E1066">
        <v>161731</v>
      </c>
      <c r="F1066">
        <v>7682.29</v>
      </c>
      <c r="G1066">
        <v>0</v>
      </c>
      <c r="H1066">
        <v>6908.69</v>
      </c>
      <c r="I1066">
        <v>5.3973399999999998E-2</v>
      </c>
      <c r="J1066">
        <v>0.93183700000000003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164509</v>
      </c>
      <c r="C1067">
        <v>164508</v>
      </c>
      <c r="D1067">
        <v>164421</v>
      </c>
      <c r="E1067">
        <v>164296</v>
      </c>
      <c r="F1067">
        <v>7786.53</v>
      </c>
      <c r="G1067">
        <v>0</v>
      </c>
      <c r="H1067">
        <v>7034.95</v>
      </c>
      <c r="I1067">
        <v>5.3967000000000001E-2</v>
      </c>
      <c r="J1067">
        <v>0.95755900000000005</v>
      </c>
      <c r="K1067">
        <v>0</v>
      </c>
      <c r="L1067" t="s">
        <v>42</v>
      </c>
    </row>
    <row r="1068" spans="1:25" x14ac:dyDescent="0.25">
      <c r="A1068" t="s">
        <v>47</v>
      </c>
      <c r="B1068">
        <v>165023</v>
      </c>
      <c r="C1068">
        <v>165022</v>
      </c>
      <c r="D1068">
        <v>164926</v>
      </c>
      <c r="E1068">
        <v>164802</v>
      </c>
      <c r="F1068">
        <v>7774.21</v>
      </c>
      <c r="G1068">
        <v>0</v>
      </c>
      <c r="H1068">
        <v>7109.84</v>
      </c>
      <c r="I1068">
        <v>3.37579E-2</v>
      </c>
      <c r="J1068">
        <v>0.93181800000000004</v>
      </c>
      <c r="K1068">
        <v>0</v>
      </c>
      <c r="L1068" t="s">
        <v>42</v>
      </c>
    </row>
    <row r="1069" spans="1:25" x14ac:dyDescent="0.25">
      <c r="A1069" t="s">
        <v>47</v>
      </c>
      <c r="B1069">
        <v>162142</v>
      </c>
      <c r="C1069">
        <v>162141</v>
      </c>
      <c r="D1069">
        <v>162062</v>
      </c>
      <c r="E1069">
        <v>161940</v>
      </c>
      <c r="F1069">
        <v>7610.57</v>
      </c>
      <c r="G1069">
        <v>0</v>
      </c>
      <c r="H1069">
        <v>6958.56</v>
      </c>
      <c r="I1069">
        <v>5.4002700000000001E-2</v>
      </c>
      <c r="J1069">
        <v>0.94698099999999996</v>
      </c>
      <c r="K1069">
        <v>0</v>
      </c>
      <c r="L1069" t="s">
        <v>42</v>
      </c>
    </row>
    <row r="1070" spans="1:25" x14ac:dyDescent="0.25">
      <c r="A1070" t="s">
        <v>47</v>
      </c>
      <c r="B1070">
        <v>160110</v>
      </c>
      <c r="C1070">
        <v>160109</v>
      </c>
      <c r="D1070">
        <v>160032</v>
      </c>
      <c r="E1070">
        <v>159912</v>
      </c>
      <c r="F1070">
        <v>7506.65</v>
      </c>
      <c r="G1070">
        <v>0</v>
      </c>
      <c r="H1070">
        <v>6873.92</v>
      </c>
      <c r="I1070">
        <v>5.3911599999999997E-2</v>
      </c>
      <c r="J1070">
        <v>0.95764400000000005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162008</v>
      </c>
      <c r="C1071">
        <v>162007</v>
      </c>
      <c r="D1071">
        <v>161928</v>
      </c>
      <c r="E1071">
        <v>161806</v>
      </c>
      <c r="F1071">
        <v>7625.2</v>
      </c>
      <c r="G1071">
        <v>0</v>
      </c>
      <c r="H1071">
        <v>6910.11</v>
      </c>
      <c r="I1071">
        <v>5.4907499999999998E-2</v>
      </c>
      <c r="J1071">
        <v>0.93164599999999997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165214</v>
      </c>
      <c r="C1072">
        <v>165213</v>
      </c>
      <c r="D1072">
        <v>165133</v>
      </c>
      <c r="E1072">
        <v>165010</v>
      </c>
      <c r="F1072">
        <v>7751.23</v>
      </c>
      <c r="G1072">
        <v>0</v>
      </c>
      <c r="H1072">
        <v>7016.4</v>
      </c>
      <c r="I1072">
        <v>5.4145899999999997E-2</v>
      </c>
      <c r="J1072">
        <v>0.95250800000000002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164941</v>
      </c>
      <c r="C1073">
        <v>164940</v>
      </c>
      <c r="D1073">
        <v>164859</v>
      </c>
      <c r="E1073">
        <v>164731</v>
      </c>
      <c r="F1073">
        <v>7755.31</v>
      </c>
      <c r="G1073">
        <v>0</v>
      </c>
      <c r="H1073">
        <v>7043.87</v>
      </c>
      <c r="I1073">
        <v>5.5784199999999999E-2</v>
      </c>
      <c r="J1073">
        <v>0.95805099999999999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161736</v>
      </c>
      <c r="C1074">
        <v>161735</v>
      </c>
      <c r="D1074">
        <v>161656</v>
      </c>
      <c r="E1074">
        <v>161522</v>
      </c>
      <c r="F1074">
        <v>7674.95</v>
      </c>
      <c r="G1074">
        <v>0</v>
      </c>
      <c r="H1074">
        <v>6879.38</v>
      </c>
      <c r="I1074">
        <v>5.3921499999999997E-2</v>
      </c>
      <c r="J1074">
        <v>0.94352599999999998</v>
      </c>
      <c r="K1074">
        <v>0</v>
      </c>
      <c r="L1074" t="s">
        <v>42</v>
      </c>
    </row>
    <row r="1075" spans="1:12" x14ac:dyDescent="0.25">
      <c r="A1075" t="s">
        <v>47</v>
      </c>
      <c r="B1075">
        <v>161294</v>
      </c>
      <c r="C1075">
        <v>161293</v>
      </c>
      <c r="D1075">
        <v>161206</v>
      </c>
      <c r="E1075">
        <v>161083</v>
      </c>
      <c r="F1075">
        <v>7627</v>
      </c>
      <c r="G1075">
        <v>0</v>
      </c>
      <c r="H1075">
        <v>6891.37</v>
      </c>
      <c r="I1075">
        <v>5.4028600000000003E-2</v>
      </c>
      <c r="J1075">
        <v>0.95474999999999999</v>
      </c>
      <c r="K1075">
        <v>0</v>
      </c>
      <c r="L1075" t="s">
        <v>42</v>
      </c>
    </row>
    <row r="1076" spans="1:12" x14ac:dyDescent="0.25">
      <c r="A1076" t="s">
        <v>47</v>
      </c>
      <c r="B1076">
        <v>161530</v>
      </c>
      <c r="C1076">
        <v>161529</v>
      </c>
      <c r="D1076">
        <v>161450</v>
      </c>
      <c r="E1076">
        <v>161328</v>
      </c>
      <c r="F1076">
        <v>7657.09</v>
      </c>
      <c r="G1076">
        <v>0</v>
      </c>
      <c r="H1076">
        <v>6891.31</v>
      </c>
      <c r="I1076">
        <v>5.3967899999999999E-2</v>
      </c>
      <c r="J1076">
        <v>0.93183400000000005</v>
      </c>
      <c r="K1076">
        <v>0</v>
      </c>
      <c r="L1076" t="s">
        <v>42</v>
      </c>
    </row>
    <row r="1077" spans="1:12" x14ac:dyDescent="0.25">
      <c r="A1077" t="s">
        <v>47</v>
      </c>
      <c r="B1077">
        <v>161539</v>
      </c>
      <c r="C1077">
        <v>161538</v>
      </c>
      <c r="D1077">
        <v>161459</v>
      </c>
      <c r="E1077">
        <v>161338</v>
      </c>
      <c r="F1077">
        <v>7653.5</v>
      </c>
      <c r="G1077">
        <v>0</v>
      </c>
      <c r="H1077">
        <v>6917.66</v>
      </c>
      <c r="I1077">
        <v>5.4713100000000001E-2</v>
      </c>
      <c r="J1077">
        <v>0.93177500000000002</v>
      </c>
      <c r="K1077">
        <v>0</v>
      </c>
      <c r="L1077" t="s">
        <v>42</v>
      </c>
    </row>
    <row r="1078" spans="1:12" x14ac:dyDescent="0.25">
      <c r="A1078" t="s">
        <v>47</v>
      </c>
      <c r="B1078">
        <v>164774</v>
      </c>
      <c r="C1078">
        <v>164773</v>
      </c>
      <c r="D1078">
        <v>164693</v>
      </c>
      <c r="E1078">
        <v>164568</v>
      </c>
      <c r="F1078">
        <v>7728.14</v>
      </c>
      <c r="G1078">
        <v>0</v>
      </c>
      <c r="H1078">
        <v>7144.67</v>
      </c>
      <c r="I1078">
        <v>5.4054499999999998E-2</v>
      </c>
      <c r="J1078">
        <v>0.958735</v>
      </c>
      <c r="K1078">
        <v>0</v>
      </c>
      <c r="L1078" t="s">
        <v>42</v>
      </c>
    </row>
    <row r="1079" spans="1:12" x14ac:dyDescent="0.25">
      <c r="A1079" t="s">
        <v>47</v>
      </c>
      <c r="B1079">
        <v>158510</v>
      </c>
      <c r="C1079">
        <v>158509</v>
      </c>
      <c r="D1079">
        <v>158432</v>
      </c>
      <c r="E1079">
        <v>158311</v>
      </c>
      <c r="F1079">
        <v>7467.88</v>
      </c>
      <c r="G1079">
        <v>0</v>
      </c>
      <c r="H1079">
        <v>6829.41</v>
      </c>
      <c r="I1079">
        <v>5.3924899999999998E-2</v>
      </c>
      <c r="J1079">
        <v>0.95702399999999999</v>
      </c>
      <c r="K1079">
        <v>0</v>
      </c>
      <c r="L1079" t="s">
        <v>42</v>
      </c>
    </row>
    <row r="1080" spans="1:12" x14ac:dyDescent="0.25">
      <c r="A1080" t="s">
        <v>47</v>
      </c>
      <c r="B1080">
        <v>165292</v>
      </c>
      <c r="C1080">
        <v>165291</v>
      </c>
      <c r="D1080">
        <v>165210</v>
      </c>
      <c r="E1080">
        <v>165084</v>
      </c>
      <c r="F1080">
        <v>7836.1</v>
      </c>
      <c r="G1080">
        <v>0</v>
      </c>
      <c r="H1080">
        <v>7000.27</v>
      </c>
      <c r="I1080">
        <v>5.4020600000000002E-2</v>
      </c>
      <c r="J1080">
        <v>0.95650599999999997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162242</v>
      </c>
      <c r="C1081">
        <v>162241</v>
      </c>
      <c r="D1081">
        <v>162163</v>
      </c>
      <c r="E1081">
        <v>162042</v>
      </c>
      <c r="F1081">
        <v>7658.27</v>
      </c>
      <c r="G1081">
        <v>0</v>
      </c>
      <c r="H1081">
        <v>6926.86</v>
      </c>
      <c r="I1081">
        <v>5.47676E-2</v>
      </c>
      <c r="J1081">
        <v>0.93180700000000005</v>
      </c>
      <c r="K1081">
        <v>0</v>
      </c>
      <c r="L1081" t="s">
        <v>42</v>
      </c>
    </row>
    <row r="1082" spans="1:12" x14ac:dyDescent="0.25">
      <c r="A1082" t="s">
        <v>47</v>
      </c>
      <c r="B1082">
        <v>161595</v>
      </c>
      <c r="C1082">
        <v>161594</v>
      </c>
      <c r="D1082">
        <v>161515</v>
      </c>
      <c r="E1082">
        <v>161393</v>
      </c>
      <c r="F1082">
        <v>7614.18</v>
      </c>
      <c r="G1082">
        <v>0</v>
      </c>
      <c r="H1082">
        <v>6949.85</v>
      </c>
      <c r="I1082">
        <v>5.4911099999999997E-2</v>
      </c>
      <c r="J1082">
        <v>0.95873299999999995</v>
      </c>
      <c r="K1082">
        <v>0</v>
      </c>
      <c r="L1082" t="s">
        <v>42</v>
      </c>
    </row>
    <row r="1083" spans="1:12" x14ac:dyDescent="0.25">
      <c r="A1083" t="s">
        <v>47</v>
      </c>
      <c r="B1083">
        <v>160823</v>
      </c>
      <c r="C1083">
        <v>160822</v>
      </c>
      <c r="D1083">
        <v>160744</v>
      </c>
      <c r="E1083">
        <v>160622</v>
      </c>
      <c r="F1083">
        <v>7611.2</v>
      </c>
      <c r="G1083">
        <v>0</v>
      </c>
      <c r="H1083">
        <v>6857.3</v>
      </c>
      <c r="I1083">
        <v>5.3925000000000001E-2</v>
      </c>
      <c r="J1083">
        <v>0.93183400000000005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164099</v>
      </c>
      <c r="C1084">
        <v>164098</v>
      </c>
      <c r="D1084">
        <v>164017</v>
      </c>
      <c r="E1084">
        <v>163893</v>
      </c>
      <c r="F1084">
        <v>7765.49</v>
      </c>
      <c r="G1084">
        <v>0</v>
      </c>
      <c r="H1084">
        <v>7028.32</v>
      </c>
      <c r="I1084">
        <v>5.5028899999999999E-2</v>
      </c>
      <c r="J1084">
        <v>0.95892900000000003</v>
      </c>
      <c r="K1084">
        <v>0</v>
      </c>
      <c r="L1084" t="s">
        <v>42</v>
      </c>
    </row>
    <row r="1085" spans="1:12" x14ac:dyDescent="0.25">
      <c r="A1085" t="s">
        <v>47</v>
      </c>
      <c r="B1085">
        <v>161440</v>
      </c>
      <c r="C1085">
        <v>161439</v>
      </c>
      <c r="D1085">
        <v>161359</v>
      </c>
      <c r="E1085">
        <v>161238</v>
      </c>
      <c r="F1085">
        <v>7591.5</v>
      </c>
      <c r="G1085">
        <v>0</v>
      </c>
      <c r="H1085">
        <v>6909.87</v>
      </c>
      <c r="I1085">
        <v>5.45601E-2</v>
      </c>
      <c r="J1085">
        <v>0.93183700000000003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160258</v>
      </c>
      <c r="C1086">
        <v>160257</v>
      </c>
      <c r="D1086">
        <v>160179</v>
      </c>
      <c r="E1086">
        <v>160057</v>
      </c>
      <c r="F1086">
        <v>7553.29</v>
      </c>
      <c r="G1086">
        <v>0</v>
      </c>
      <c r="H1086">
        <v>6866.63</v>
      </c>
      <c r="I1086">
        <v>5.3958600000000002E-2</v>
      </c>
      <c r="J1086">
        <v>0.95182999999999995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163917</v>
      </c>
      <c r="C1087">
        <v>163917</v>
      </c>
      <c r="D1087">
        <v>163802</v>
      </c>
      <c r="E1087">
        <v>163679</v>
      </c>
      <c r="F1087">
        <v>7729.96</v>
      </c>
      <c r="G1087">
        <v>0</v>
      </c>
      <c r="H1087">
        <v>6981.73</v>
      </c>
      <c r="I1087">
        <v>5.3909600000000002E-2</v>
      </c>
      <c r="J1087">
        <v>0.95708899999999997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163146</v>
      </c>
      <c r="C1088">
        <v>163144</v>
      </c>
      <c r="D1088">
        <v>163065</v>
      </c>
      <c r="E1088">
        <v>162941</v>
      </c>
      <c r="F1088">
        <v>7687.52</v>
      </c>
      <c r="G1088">
        <v>0</v>
      </c>
      <c r="H1088">
        <v>6944.86</v>
      </c>
      <c r="I1088">
        <v>5.3918000000000001E-2</v>
      </c>
      <c r="J1088">
        <v>0.95902200000000004</v>
      </c>
      <c r="K1088">
        <v>0</v>
      </c>
      <c r="L1088" t="s">
        <v>42</v>
      </c>
    </row>
    <row r="1089" spans="1:12" x14ac:dyDescent="0.25">
      <c r="A1089" t="s">
        <v>47</v>
      </c>
      <c r="B1089">
        <v>162065</v>
      </c>
      <c r="C1089">
        <v>162063</v>
      </c>
      <c r="D1089">
        <v>161984</v>
      </c>
      <c r="E1089">
        <v>161860</v>
      </c>
      <c r="F1089">
        <v>7692.66</v>
      </c>
      <c r="G1089">
        <v>0</v>
      </c>
      <c r="H1089">
        <v>6916.96</v>
      </c>
      <c r="I1089">
        <v>5.3968599999999999E-2</v>
      </c>
      <c r="J1089">
        <v>0.95123599999999997</v>
      </c>
      <c r="K1089">
        <v>0</v>
      </c>
      <c r="L1089" t="s">
        <v>42</v>
      </c>
    </row>
    <row r="1090" spans="1:12" x14ac:dyDescent="0.25">
      <c r="A1090" t="s">
        <v>47</v>
      </c>
      <c r="B1090">
        <v>165152</v>
      </c>
      <c r="C1090">
        <v>165151</v>
      </c>
      <c r="D1090">
        <v>165057</v>
      </c>
      <c r="E1090">
        <v>164932</v>
      </c>
      <c r="F1090">
        <v>7724.87</v>
      </c>
      <c r="G1090">
        <v>0</v>
      </c>
      <c r="H1090">
        <v>7015.26</v>
      </c>
      <c r="I1090">
        <v>5.3966699999999999E-2</v>
      </c>
      <c r="J1090">
        <v>0.952129</v>
      </c>
      <c r="K1090">
        <v>0</v>
      </c>
      <c r="L1090" t="s">
        <v>42</v>
      </c>
    </row>
    <row r="1091" spans="1:12" x14ac:dyDescent="0.25">
      <c r="A1091" t="s">
        <v>47</v>
      </c>
      <c r="B1091">
        <v>163357</v>
      </c>
      <c r="C1091">
        <v>163356</v>
      </c>
      <c r="D1091">
        <v>163277</v>
      </c>
      <c r="E1091">
        <v>163154</v>
      </c>
      <c r="F1091">
        <v>7705.17</v>
      </c>
      <c r="G1091">
        <v>0</v>
      </c>
      <c r="H1091">
        <v>7041.22</v>
      </c>
      <c r="I1091">
        <v>5.4369599999999997E-2</v>
      </c>
      <c r="J1091">
        <v>0.95922099999999999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161757</v>
      </c>
      <c r="C1092">
        <v>161756</v>
      </c>
      <c r="D1092">
        <v>161677</v>
      </c>
      <c r="E1092">
        <v>161555</v>
      </c>
      <c r="F1092">
        <v>7591.09</v>
      </c>
      <c r="G1092">
        <v>0</v>
      </c>
      <c r="H1092">
        <v>6918.33</v>
      </c>
      <c r="I1092">
        <v>5.3927200000000002E-2</v>
      </c>
      <c r="J1092">
        <v>0.95871499999999998</v>
      </c>
      <c r="K1092">
        <v>0</v>
      </c>
      <c r="L1092" t="s">
        <v>42</v>
      </c>
    </row>
    <row r="1093" spans="1:12" x14ac:dyDescent="0.25">
      <c r="A1093" t="s">
        <v>47</v>
      </c>
      <c r="B1093">
        <v>156671</v>
      </c>
      <c r="C1093">
        <v>156670</v>
      </c>
      <c r="D1093">
        <v>156593</v>
      </c>
      <c r="E1093">
        <v>156474</v>
      </c>
      <c r="F1093">
        <v>7348.05</v>
      </c>
      <c r="G1093">
        <v>0</v>
      </c>
      <c r="H1093">
        <v>6764.04</v>
      </c>
      <c r="I1093">
        <v>5.3910100000000002E-2</v>
      </c>
      <c r="J1093">
        <v>0.94172699999999998</v>
      </c>
      <c r="K1093">
        <v>0</v>
      </c>
      <c r="L1093" t="s">
        <v>42</v>
      </c>
    </row>
    <row r="1094" spans="1:12" x14ac:dyDescent="0.25">
      <c r="A1094" t="s">
        <v>47</v>
      </c>
      <c r="B1094">
        <v>160298</v>
      </c>
      <c r="C1094">
        <v>160297</v>
      </c>
      <c r="D1094">
        <v>160219</v>
      </c>
      <c r="E1094">
        <v>160097</v>
      </c>
      <c r="F1094">
        <v>7498.31</v>
      </c>
      <c r="G1094">
        <v>0</v>
      </c>
      <c r="H1094">
        <v>6868.93</v>
      </c>
      <c r="I1094">
        <v>5.4764300000000002E-2</v>
      </c>
      <c r="J1094">
        <v>0.94499900000000003</v>
      </c>
      <c r="K1094">
        <v>0</v>
      </c>
      <c r="L1094" t="s">
        <v>42</v>
      </c>
    </row>
    <row r="1095" spans="1:12" x14ac:dyDescent="0.25">
      <c r="A1095" t="s">
        <v>47</v>
      </c>
      <c r="B1095">
        <v>159822</v>
      </c>
      <c r="C1095">
        <v>159821</v>
      </c>
      <c r="D1095">
        <v>159743</v>
      </c>
      <c r="E1095">
        <v>159625</v>
      </c>
      <c r="F1095">
        <v>7553.68</v>
      </c>
      <c r="G1095">
        <v>0</v>
      </c>
      <c r="H1095">
        <v>6810.59</v>
      </c>
      <c r="I1095">
        <v>5.3927599999999999E-2</v>
      </c>
      <c r="J1095">
        <v>0.95903899999999997</v>
      </c>
      <c r="K1095">
        <v>0</v>
      </c>
      <c r="L1095" t="s">
        <v>42</v>
      </c>
    </row>
    <row r="1096" spans="1:12" x14ac:dyDescent="0.25">
      <c r="A1096" t="s">
        <v>47</v>
      </c>
      <c r="B1096">
        <v>160999</v>
      </c>
      <c r="C1096">
        <v>160998</v>
      </c>
      <c r="D1096">
        <v>160919</v>
      </c>
      <c r="E1096">
        <v>160797</v>
      </c>
      <c r="F1096">
        <v>7592.7</v>
      </c>
      <c r="G1096">
        <v>0</v>
      </c>
      <c r="H1096">
        <v>6854.7</v>
      </c>
      <c r="I1096">
        <v>5.3992499999999999E-2</v>
      </c>
      <c r="J1096">
        <v>0.93742400000000004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163209</v>
      </c>
      <c r="C1097">
        <v>163208</v>
      </c>
      <c r="D1097">
        <v>163129</v>
      </c>
      <c r="E1097">
        <v>163006</v>
      </c>
      <c r="F1097">
        <v>7687.36</v>
      </c>
      <c r="G1097">
        <v>0</v>
      </c>
      <c r="H1097">
        <v>6927.69</v>
      </c>
      <c r="I1097">
        <v>5.3910300000000001E-2</v>
      </c>
      <c r="J1097">
        <v>0.95894400000000002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162457</v>
      </c>
      <c r="C1098">
        <v>162456</v>
      </c>
      <c r="D1098">
        <v>162378</v>
      </c>
      <c r="E1098">
        <v>162255</v>
      </c>
      <c r="F1098">
        <v>7650.07</v>
      </c>
      <c r="G1098">
        <v>0</v>
      </c>
      <c r="H1098">
        <v>6862.97</v>
      </c>
      <c r="I1098">
        <v>5.4226499999999997E-2</v>
      </c>
      <c r="J1098">
        <v>0.95922600000000002</v>
      </c>
      <c r="K1098">
        <v>0</v>
      </c>
      <c r="L1098" t="s">
        <v>42</v>
      </c>
    </row>
    <row r="1099" spans="1:12" x14ac:dyDescent="0.25">
      <c r="A1099" t="s">
        <v>47</v>
      </c>
      <c r="B1099">
        <v>164622</v>
      </c>
      <c r="C1099">
        <v>164621</v>
      </c>
      <c r="D1099">
        <v>164541</v>
      </c>
      <c r="E1099">
        <v>164416</v>
      </c>
      <c r="F1099">
        <v>7708.87</v>
      </c>
      <c r="G1099">
        <v>0</v>
      </c>
      <c r="H1099">
        <v>7019.23</v>
      </c>
      <c r="I1099">
        <v>5.57724E-2</v>
      </c>
      <c r="J1099">
        <v>0.93183000000000005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160420</v>
      </c>
      <c r="C1100">
        <v>160419</v>
      </c>
      <c r="D1100">
        <v>160341</v>
      </c>
      <c r="E1100">
        <v>160218</v>
      </c>
      <c r="F1100">
        <v>7555.72</v>
      </c>
      <c r="G1100">
        <v>0</v>
      </c>
      <c r="H1100">
        <v>6887.4</v>
      </c>
      <c r="I1100">
        <v>5.6164499999999999E-2</v>
      </c>
      <c r="J1100">
        <v>0.93183499999999997</v>
      </c>
      <c r="K1100">
        <v>0</v>
      </c>
      <c r="L1100" t="s">
        <v>42</v>
      </c>
    </row>
    <row r="1101" spans="1:12" x14ac:dyDescent="0.25">
      <c r="A1101" t="s">
        <v>47</v>
      </c>
      <c r="B1101">
        <v>164306</v>
      </c>
      <c r="C1101">
        <v>164305</v>
      </c>
      <c r="D1101">
        <v>164225</v>
      </c>
      <c r="E1101">
        <v>164100</v>
      </c>
      <c r="F1101">
        <v>7799.2</v>
      </c>
      <c r="G1101">
        <v>0</v>
      </c>
      <c r="H1101">
        <v>6981.22</v>
      </c>
      <c r="I1101">
        <v>5.3927999999999997E-2</v>
      </c>
      <c r="J1101">
        <v>0.956067</v>
      </c>
      <c r="K1101">
        <v>0</v>
      </c>
      <c r="L1101" t="s">
        <v>42</v>
      </c>
    </row>
    <row r="1102" spans="1:12" x14ac:dyDescent="0.25">
      <c r="A1102" t="s">
        <v>47</v>
      </c>
      <c r="B1102">
        <v>160607</v>
      </c>
      <c r="C1102">
        <v>160606</v>
      </c>
      <c r="D1102">
        <v>160530</v>
      </c>
      <c r="E1102">
        <v>160409</v>
      </c>
      <c r="F1102">
        <v>7597.08</v>
      </c>
      <c r="G1102">
        <v>0</v>
      </c>
      <c r="H1102">
        <v>6826.39</v>
      </c>
      <c r="I1102">
        <v>5.3920500000000003E-2</v>
      </c>
      <c r="J1102">
        <v>0.95912399999999998</v>
      </c>
      <c r="K1102">
        <v>0</v>
      </c>
      <c r="L1102" t="s">
        <v>42</v>
      </c>
    </row>
    <row r="1103" spans="1:12" x14ac:dyDescent="0.25">
      <c r="A1103" t="s">
        <v>47</v>
      </c>
      <c r="B1103">
        <v>159018</v>
      </c>
      <c r="C1103">
        <v>159017</v>
      </c>
      <c r="D1103">
        <v>158941</v>
      </c>
      <c r="E1103">
        <v>158820</v>
      </c>
      <c r="F1103">
        <v>7477.28</v>
      </c>
      <c r="G1103">
        <v>0</v>
      </c>
      <c r="H1103">
        <v>6808.3</v>
      </c>
      <c r="I1103">
        <v>5.3922600000000001E-2</v>
      </c>
      <c r="J1103">
        <v>0.93183700000000003</v>
      </c>
      <c r="K1103">
        <v>0</v>
      </c>
      <c r="L1103" t="s">
        <v>42</v>
      </c>
    </row>
    <row r="1104" spans="1:12" x14ac:dyDescent="0.25">
      <c r="A1104" t="s">
        <v>47</v>
      </c>
      <c r="B1104">
        <v>160455</v>
      </c>
      <c r="C1104">
        <v>160454</v>
      </c>
      <c r="D1104">
        <v>160377</v>
      </c>
      <c r="E1104">
        <v>160256</v>
      </c>
      <c r="F1104">
        <v>7570.61</v>
      </c>
      <c r="G1104">
        <v>0</v>
      </c>
      <c r="H1104">
        <v>6844.52</v>
      </c>
      <c r="I1104">
        <v>5.40326E-2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163368</v>
      </c>
      <c r="C1105">
        <v>163367</v>
      </c>
      <c r="D1105">
        <v>163281</v>
      </c>
      <c r="E1105">
        <v>163156</v>
      </c>
      <c r="F1105">
        <v>7689.79</v>
      </c>
      <c r="G1105">
        <v>0</v>
      </c>
      <c r="H1105">
        <v>6979.68</v>
      </c>
      <c r="I1105">
        <v>5.3956799999999999E-2</v>
      </c>
      <c r="J1105">
        <v>0.95868699999999996</v>
      </c>
      <c r="K1105">
        <v>0</v>
      </c>
      <c r="L1105" t="s">
        <v>42</v>
      </c>
    </row>
    <row r="1106" spans="1:25" x14ac:dyDescent="0.25">
      <c r="A1106" t="s">
        <v>47</v>
      </c>
      <c r="B1106">
        <v>160968</v>
      </c>
      <c r="C1106">
        <v>160967</v>
      </c>
      <c r="D1106">
        <v>160889</v>
      </c>
      <c r="E1106">
        <v>160767</v>
      </c>
      <c r="F1106">
        <v>7601.34</v>
      </c>
      <c r="G1106">
        <v>0</v>
      </c>
      <c r="H1106">
        <v>6844.31</v>
      </c>
      <c r="I1106">
        <v>5.3923699999999998E-2</v>
      </c>
      <c r="J1106">
        <v>0.931836</v>
      </c>
      <c r="K1106">
        <v>0</v>
      </c>
      <c r="L1106" t="s">
        <v>42</v>
      </c>
    </row>
    <row r="1107" spans="1:25" x14ac:dyDescent="0.25">
      <c r="A1107" t="s">
        <v>47</v>
      </c>
      <c r="B1107">
        <v>159282</v>
      </c>
      <c r="C1107">
        <v>159281</v>
      </c>
      <c r="D1107">
        <v>159205</v>
      </c>
      <c r="E1107">
        <v>159083</v>
      </c>
      <c r="F1107">
        <v>7483.66</v>
      </c>
      <c r="G1107">
        <v>0</v>
      </c>
      <c r="H1107">
        <v>6806.85</v>
      </c>
      <c r="I1107">
        <v>5.3909499999999999E-2</v>
      </c>
      <c r="J1107">
        <v>0.95828999999999998</v>
      </c>
      <c r="K1107">
        <v>0</v>
      </c>
      <c r="L1107" t="s">
        <v>42</v>
      </c>
    </row>
    <row r="1108" spans="1:25" x14ac:dyDescent="0.25">
      <c r="A1108" t="s">
        <v>47</v>
      </c>
      <c r="B1108">
        <v>159007</v>
      </c>
      <c r="C1108">
        <v>159006</v>
      </c>
      <c r="D1108">
        <v>158929</v>
      </c>
      <c r="E1108">
        <v>158809</v>
      </c>
      <c r="F1108">
        <v>7463.86</v>
      </c>
      <c r="G1108">
        <v>0</v>
      </c>
      <c r="H1108">
        <v>6763.48</v>
      </c>
      <c r="I1108">
        <v>5.4224300000000003E-2</v>
      </c>
      <c r="J1108">
        <v>0.95730999999999999</v>
      </c>
      <c r="K1108">
        <v>0</v>
      </c>
      <c r="L1108" t="s">
        <v>42</v>
      </c>
    </row>
    <row r="1109" spans="1:25" x14ac:dyDescent="0.25">
      <c r="A1109" t="s">
        <v>47</v>
      </c>
      <c r="B1109">
        <v>163482</v>
      </c>
      <c r="C1109">
        <v>163481</v>
      </c>
      <c r="D1109">
        <v>163394</v>
      </c>
      <c r="E1109">
        <v>163270</v>
      </c>
      <c r="F1109">
        <v>7700.72</v>
      </c>
      <c r="G1109">
        <v>0</v>
      </c>
      <c r="H1109">
        <v>6974.61</v>
      </c>
      <c r="I1109">
        <v>5.3992699999999998E-2</v>
      </c>
      <c r="J1109">
        <v>0.931836</v>
      </c>
      <c r="K1109">
        <v>0</v>
      </c>
      <c r="L1109" t="s">
        <v>42</v>
      </c>
    </row>
    <row r="1110" spans="1:25" x14ac:dyDescent="0.25">
      <c r="A1110" t="s">
        <v>47</v>
      </c>
      <c r="B1110">
        <v>161309</v>
      </c>
      <c r="C1110">
        <v>161308</v>
      </c>
      <c r="D1110">
        <v>161230</v>
      </c>
      <c r="E1110">
        <v>161108</v>
      </c>
      <c r="F1110">
        <v>7666.99</v>
      </c>
      <c r="G1110">
        <v>0</v>
      </c>
      <c r="H1110">
        <v>6847.81</v>
      </c>
      <c r="I1110">
        <v>5.3962700000000002E-2</v>
      </c>
      <c r="J1110">
        <v>0.937975</v>
      </c>
      <c r="K1110">
        <v>0</v>
      </c>
      <c r="L1110" t="s">
        <v>42</v>
      </c>
    </row>
    <row r="1111" spans="1:25" x14ac:dyDescent="0.25">
      <c r="A1111" t="s">
        <v>47</v>
      </c>
      <c r="B1111">
        <v>160860</v>
      </c>
      <c r="C1111">
        <v>160859</v>
      </c>
      <c r="D1111">
        <v>160782</v>
      </c>
      <c r="E1111">
        <v>160660</v>
      </c>
      <c r="F1111">
        <v>7555.39</v>
      </c>
      <c r="G1111">
        <v>0</v>
      </c>
      <c r="H1111">
        <v>6852.19</v>
      </c>
      <c r="I1111">
        <v>5.4265399999999998E-2</v>
      </c>
      <c r="J1111">
        <v>0.93183099999999996</v>
      </c>
      <c r="K1111">
        <v>0</v>
      </c>
      <c r="L1111" t="s">
        <v>42</v>
      </c>
    </row>
    <row r="1112" spans="1:25" x14ac:dyDescent="0.25">
      <c r="A1112" t="s">
        <v>47</v>
      </c>
      <c r="B1112">
        <v>163297</v>
      </c>
      <c r="C1112">
        <v>163296</v>
      </c>
      <c r="D1112">
        <v>163216</v>
      </c>
      <c r="E1112">
        <v>163094</v>
      </c>
      <c r="F1112">
        <v>7751.05</v>
      </c>
      <c r="G1112">
        <v>0</v>
      </c>
      <c r="H1112">
        <v>7005.27</v>
      </c>
      <c r="I1112">
        <v>5.3909499999999999E-2</v>
      </c>
      <c r="J1112">
        <v>0.958897</v>
      </c>
      <c r="K1112">
        <v>0</v>
      </c>
      <c r="L1112" t="s">
        <v>42</v>
      </c>
    </row>
    <row r="1113" spans="1:25" x14ac:dyDescent="0.25">
      <c r="A1113" t="s">
        <v>47</v>
      </c>
      <c r="B1113">
        <v>163981</v>
      </c>
      <c r="C1113">
        <v>163980</v>
      </c>
      <c r="D1113">
        <v>163901</v>
      </c>
      <c r="E1113">
        <v>163778</v>
      </c>
      <c r="F1113">
        <v>7712.24</v>
      </c>
      <c r="G1113">
        <v>0</v>
      </c>
      <c r="H1113">
        <v>6999.8</v>
      </c>
      <c r="I1113">
        <v>5.5561199999999998E-2</v>
      </c>
      <c r="J1113">
        <v>0.95739799999999997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160552</v>
      </c>
      <c r="C1114">
        <v>160551</v>
      </c>
      <c r="D1114">
        <v>160473</v>
      </c>
      <c r="E1114">
        <v>160343</v>
      </c>
      <c r="F1114">
        <v>7593.09</v>
      </c>
      <c r="G1114">
        <v>0</v>
      </c>
      <c r="H1114">
        <v>6906.08</v>
      </c>
      <c r="I1114">
        <v>5.3912500000000002E-2</v>
      </c>
      <c r="J1114">
        <v>0.95689999999999997</v>
      </c>
      <c r="K1114">
        <v>0</v>
      </c>
      <c r="L1114" t="s">
        <v>42</v>
      </c>
    </row>
    <row r="1115" spans="1:25" x14ac:dyDescent="0.25">
      <c r="A1115" t="s">
        <v>47</v>
      </c>
      <c r="B1115">
        <v>161027</v>
      </c>
      <c r="C1115">
        <v>161026</v>
      </c>
      <c r="D1115">
        <v>160949</v>
      </c>
      <c r="E1115">
        <v>160829</v>
      </c>
      <c r="F1115">
        <v>7557.81</v>
      </c>
      <c r="G1115">
        <v>0</v>
      </c>
      <c r="H1115">
        <v>6851.84</v>
      </c>
      <c r="I1115">
        <v>5.4257199999999998E-2</v>
      </c>
      <c r="J1115">
        <v>0.93181000000000003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162352</v>
      </c>
      <c r="C1116">
        <v>162351</v>
      </c>
      <c r="D1116">
        <v>162273</v>
      </c>
      <c r="E1116">
        <v>162150</v>
      </c>
      <c r="F1116">
        <v>7665.32</v>
      </c>
      <c r="G1116">
        <v>0</v>
      </c>
      <c r="H1116">
        <v>6916.7</v>
      </c>
      <c r="I1116">
        <v>5.4009099999999997E-2</v>
      </c>
      <c r="J1116">
        <v>0.95727399999999996</v>
      </c>
      <c r="K1116">
        <v>0</v>
      </c>
      <c r="L1116" t="s">
        <v>42</v>
      </c>
    </row>
    <row r="1117" spans="1:25" x14ac:dyDescent="0.25">
      <c r="A1117" t="s">
        <v>47</v>
      </c>
      <c r="B1117">
        <v>163114</v>
      </c>
      <c r="C1117">
        <v>163113</v>
      </c>
      <c r="D1117">
        <v>163034</v>
      </c>
      <c r="E1117">
        <v>162911</v>
      </c>
      <c r="F1117">
        <v>7663.46</v>
      </c>
      <c r="G1117">
        <v>0</v>
      </c>
      <c r="H1117">
        <v>6945.33</v>
      </c>
      <c r="I1117">
        <v>5.4049600000000003E-2</v>
      </c>
      <c r="J1117">
        <v>0.95344300000000004</v>
      </c>
      <c r="K1117">
        <v>0</v>
      </c>
      <c r="L1117" t="s">
        <v>42</v>
      </c>
    </row>
    <row r="1118" spans="1:25" x14ac:dyDescent="0.25">
      <c r="A1118" t="s">
        <v>47</v>
      </c>
      <c r="B1118">
        <v>161295</v>
      </c>
      <c r="C1118">
        <v>161294</v>
      </c>
      <c r="D1118">
        <v>161216</v>
      </c>
      <c r="E1118">
        <v>161093</v>
      </c>
      <c r="F1118">
        <v>7594.59</v>
      </c>
      <c r="G1118">
        <v>0</v>
      </c>
      <c r="H1118">
        <v>6874.68</v>
      </c>
      <c r="I1118">
        <v>6.7649100000000004E-2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160716</v>
      </c>
      <c r="C1119">
        <v>160715</v>
      </c>
      <c r="D1119">
        <v>160637</v>
      </c>
      <c r="E1119">
        <v>160513</v>
      </c>
      <c r="F1119">
        <v>7585.89</v>
      </c>
      <c r="G1119">
        <v>0</v>
      </c>
      <c r="H1119">
        <v>6865.87</v>
      </c>
      <c r="I1119">
        <v>4.3308699999999999E-2</v>
      </c>
      <c r="J1119">
        <v>0.95851799999999998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162897</v>
      </c>
      <c r="C1120">
        <v>162896</v>
      </c>
      <c r="D1120">
        <v>162817</v>
      </c>
      <c r="E1120">
        <v>162694</v>
      </c>
      <c r="F1120">
        <v>7720.23</v>
      </c>
      <c r="G1120">
        <v>0</v>
      </c>
      <c r="H1120">
        <v>6931.43</v>
      </c>
      <c r="I1120">
        <v>5.4586599999999999E-2</v>
      </c>
      <c r="J1120">
        <v>0.93183199999999999</v>
      </c>
      <c r="K1120">
        <v>0</v>
      </c>
      <c r="L1120" t="s">
        <v>42</v>
      </c>
      <c r="R1120">
        <f>AVERAGE(B1071:B1120)</f>
        <v>161941.6</v>
      </c>
      <c r="S1120">
        <f>AVERAGE(C1071:C1120)</f>
        <v>161940.57999999999</v>
      </c>
      <c r="U1120">
        <f>_xlfn.VAR.P(B1071:B1120)</f>
        <v>3591066.36</v>
      </c>
      <c r="V1120">
        <f>_xlfn.VAR.P(C1071:C1120)</f>
        <v>3591092.3235999998</v>
      </c>
      <c r="X1120">
        <f>1.96*SQRT(U1120)/50</f>
        <v>74.28442778557563</v>
      </c>
      <c r="Y1120">
        <f>1.96*SQRT(V1120)/50</f>
        <v>74.284696325264079</v>
      </c>
    </row>
    <row r="1121" spans="1:12" x14ac:dyDescent="0.25">
      <c r="A1121" t="s">
        <v>48</v>
      </c>
      <c r="B1121">
        <v>8097085.4360999996</v>
      </c>
      <c r="C1121" t="s">
        <v>36</v>
      </c>
    </row>
    <row r="1122" spans="1:12" x14ac:dyDescent="0.25">
      <c r="A1122" t="s">
        <v>49</v>
      </c>
      <c r="B1122">
        <v>90342.8</v>
      </c>
      <c r="C1122">
        <v>90228.1</v>
      </c>
      <c r="D1122">
        <v>90225.1</v>
      </c>
      <c r="E1122">
        <v>90148.7</v>
      </c>
      <c r="F1122">
        <v>4172.99</v>
      </c>
      <c r="G1122">
        <v>8466.83</v>
      </c>
      <c r="H1122">
        <v>2507.84</v>
      </c>
      <c r="I1122">
        <v>5.3924300000000001E-2</v>
      </c>
      <c r="J1122">
        <v>0.95918000000000003</v>
      </c>
      <c r="K1122">
        <v>328</v>
      </c>
      <c r="L1122" t="s">
        <v>42</v>
      </c>
    </row>
    <row r="1123" spans="1:12" x14ac:dyDescent="0.25">
      <c r="A1123" t="s">
        <v>49</v>
      </c>
      <c r="B1123">
        <v>90650.1</v>
      </c>
      <c r="C1123">
        <v>90537.4</v>
      </c>
      <c r="D1123">
        <v>90534.399999999994</v>
      </c>
      <c r="E1123">
        <v>90457.4</v>
      </c>
      <c r="F1123">
        <v>4263.33</v>
      </c>
      <c r="G1123">
        <v>8611.5499999999993</v>
      </c>
      <c r="H1123">
        <v>2523.5100000000002</v>
      </c>
      <c r="I1123">
        <v>5.3914400000000001E-2</v>
      </c>
      <c r="J1123">
        <v>0.95475100000000002</v>
      </c>
      <c r="K1123">
        <v>415</v>
      </c>
      <c r="L1123" t="s">
        <v>42</v>
      </c>
    </row>
    <row r="1124" spans="1:12" x14ac:dyDescent="0.25">
      <c r="A1124" t="s">
        <v>49</v>
      </c>
      <c r="B1124">
        <v>89937.5</v>
      </c>
      <c r="C1124">
        <v>89818.2</v>
      </c>
      <c r="D1124">
        <v>89815.2</v>
      </c>
      <c r="E1124">
        <v>89732.9</v>
      </c>
      <c r="F1124">
        <v>4179.1899999999996</v>
      </c>
      <c r="G1124">
        <v>8502.0499999999993</v>
      </c>
      <c r="H1124">
        <v>2486.92</v>
      </c>
      <c r="I1124">
        <v>5.4125399999999997E-2</v>
      </c>
      <c r="J1124">
        <v>0.93183000000000005</v>
      </c>
      <c r="K1124">
        <v>929</v>
      </c>
      <c r="L1124" t="s">
        <v>42</v>
      </c>
    </row>
    <row r="1125" spans="1:12" x14ac:dyDescent="0.25">
      <c r="A1125" t="s">
        <v>49</v>
      </c>
      <c r="B1125">
        <v>86893.3</v>
      </c>
      <c r="C1125">
        <v>86780.2</v>
      </c>
      <c r="D1125">
        <v>86777.2</v>
      </c>
      <c r="E1125">
        <v>86702.6</v>
      </c>
      <c r="F1125">
        <v>4066.81</v>
      </c>
      <c r="G1125">
        <v>7943.33</v>
      </c>
      <c r="H1125">
        <v>2442.4299999999998</v>
      </c>
      <c r="I1125">
        <v>5.3913799999999998E-2</v>
      </c>
      <c r="J1125">
        <v>0.95675299999999996</v>
      </c>
      <c r="K1125">
        <v>637</v>
      </c>
      <c r="L1125" t="s">
        <v>42</v>
      </c>
    </row>
    <row r="1126" spans="1:12" x14ac:dyDescent="0.25">
      <c r="A1126" t="s">
        <v>49</v>
      </c>
      <c r="B1126">
        <v>86062.8</v>
      </c>
      <c r="C1126">
        <v>85949.7</v>
      </c>
      <c r="D1126">
        <v>85947</v>
      </c>
      <c r="E1126">
        <v>85873.5</v>
      </c>
      <c r="F1126">
        <v>4006.19</v>
      </c>
      <c r="G1126">
        <v>7946.92</v>
      </c>
      <c r="H1126">
        <v>2405.0500000000002</v>
      </c>
      <c r="I1126">
        <v>5.3943600000000001E-2</v>
      </c>
      <c r="J1126">
        <v>0.94794999999999996</v>
      </c>
      <c r="K1126">
        <v>288</v>
      </c>
      <c r="L1126" t="s">
        <v>42</v>
      </c>
    </row>
    <row r="1127" spans="1:12" x14ac:dyDescent="0.25">
      <c r="A1127" t="s">
        <v>49</v>
      </c>
      <c r="B1127">
        <v>89671.5</v>
      </c>
      <c r="C1127">
        <v>89558.5</v>
      </c>
      <c r="D1127">
        <v>89555.5</v>
      </c>
      <c r="E1127">
        <v>89473.4</v>
      </c>
      <c r="F1127">
        <v>4208.6000000000004</v>
      </c>
      <c r="G1127">
        <v>8654.4599999999991</v>
      </c>
      <c r="H1127">
        <v>2477.59</v>
      </c>
      <c r="I1127">
        <v>5.42119E-2</v>
      </c>
      <c r="J1127">
        <v>0.95517700000000005</v>
      </c>
      <c r="K1127">
        <v>519</v>
      </c>
      <c r="L1127" t="s">
        <v>42</v>
      </c>
    </row>
    <row r="1128" spans="1:12" x14ac:dyDescent="0.25">
      <c r="A1128" t="s">
        <v>49</v>
      </c>
      <c r="B1128">
        <v>88934.2</v>
      </c>
      <c r="C1128">
        <v>88817.7</v>
      </c>
      <c r="D1128">
        <v>88814.8</v>
      </c>
      <c r="E1128">
        <v>88739.1</v>
      </c>
      <c r="F1128">
        <v>4130.8100000000004</v>
      </c>
      <c r="G1128">
        <v>8120.8</v>
      </c>
      <c r="H1128">
        <v>2492.9899999999998</v>
      </c>
      <c r="I1128">
        <v>5.3976299999999998E-2</v>
      </c>
      <c r="J1128">
        <v>0.93612200000000001</v>
      </c>
      <c r="K1128">
        <v>0</v>
      </c>
      <c r="L1128" t="s">
        <v>42</v>
      </c>
    </row>
    <row r="1129" spans="1:12" x14ac:dyDescent="0.25">
      <c r="A1129" t="s">
        <v>49</v>
      </c>
      <c r="B1129">
        <v>89880.3</v>
      </c>
      <c r="C1129">
        <v>89763.5</v>
      </c>
      <c r="D1129">
        <v>89760.7</v>
      </c>
      <c r="E1129">
        <v>89683.7</v>
      </c>
      <c r="F1129">
        <v>4188.99</v>
      </c>
      <c r="G1129">
        <v>8397.7000000000007</v>
      </c>
      <c r="H1129">
        <v>2529.41</v>
      </c>
      <c r="I1129">
        <v>5.3937100000000002E-2</v>
      </c>
      <c r="J1129">
        <v>0.93183700000000003</v>
      </c>
      <c r="K1129">
        <v>882</v>
      </c>
      <c r="L1129" t="s">
        <v>42</v>
      </c>
    </row>
    <row r="1130" spans="1:12" x14ac:dyDescent="0.25">
      <c r="A1130" t="s">
        <v>49</v>
      </c>
      <c r="B1130">
        <v>88360.2</v>
      </c>
      <c r="C1130">
        <v>88246.6</v>
      </c>
      <c r="D1130">
        <v>88243.6</v>
      </c>
      <c r="E1130">
        <v>88168.2</v>
      </c>
      <c r="F1130">
        <v>4106.93</v>
      </c>
      <c r="G1130">
        <v>7991.34</v>
      </c>
      <c r="H1130">
        <v>2498.86</v>
      </c>
      <c r="I1130">
        <v>5.3909800000000001E-2</v>
      </c>
      <c r="J1130">
        <v>0.93743100000000001</v>
      </c>
      <c r="K1130">
        <v>978</v>
      </c>
      <c r="L1130" t="s">
        <v>42</v>
      </c>
    </row>
    <row r="1131" spans="1:12" x14ac:dyDescent="0.25">
      <c r="A1131" t="s">
        <v>49</v>
      </c>
      <c r="B1131">
        <v>88204</v>
      </c>
      <c r="C1131">
        <v>88090.6</v>
      </c>
      <c r="D1131">
        <v>88087.6</v>
      </c>
      <c r="E1131">
        <v>88011.8</v>
      </c>
      <c r="F1131">
        <v>4136.5200000000004</v>
      </c>
      <c r="G1131">
        <v>7913.54</v>
      </c>
      <c r="H1131">
        <v>2484.5100000000002</v>
      </c>
      <c r="I1131">
        <v>5.4118699999999999E-2</v>
      </c>
      <c r="J1131">
        <v>0.95877800000000002</v>
      </c>
      <c r="K1131">
        <v>784</v>
      </c>
      <c r="L1131" t="s">
        <v>42</v>
      </c>
    </row>
    <row r="1132" spans="1:12" x14ac:dyDescent="0.25">
      <c r="A1132" t="s">
        <v>49</v>
      </c>
      <c r="B1132">
        <v>88387.8</v>
      </c>
      <c r="C1132">
        <v>88272.7</v>
      </c>
      <c r="D1132">
        <v>88269.7</v>
      </c>
      <c r="E1132">
        <v>88188.2</v>
      </c>
      <c r="F1132">
        <v>4113.8999999999996</v>
      </c>
      <c r="G1132">
        <v>8011.73</v>
      </c>
      <c r="H1132">
        <v>2501.5300000000002</v>
      </c>
      <c r="I1132">
        <v>4.9642899999999997E-2</v>
      </c>
      <c r="J1132">
        <v>0.95783700000000005</v>
      </c>
      <c r="K1132">
        <v>0</v>
      </c>
      <c r="L1132" t="s">
        <v>42</v>
      </c>
    </row>
    <row r="1133" spans="1:12" x14ac:dyDescent="0.25">
      <c r="A1133" t="s">
        <v>49</v>
      </c>
      <c r="B1133">
        <v>88703.5</v>
      </c>
      <c r="C1133">
        <v>88581</v>
      </c>
      <c r="D1133">
        <v>88578</v>
      </c>
      <c r="E1133">
        <v>88502.1</v>
      </c>
      <c r="F1133">
        <v>4154.13</v>
      </c>
      <c r="G1133">
        <v>8096.2</v>
      </c>
      <c r="H1133">
        <v>2487.2800000000002</v>
      </c>
      <c r="I1133">
        <v>5.4820300000000002E-2</v>
      </c>
      <c r="J1133">
        <v>0.93791100000000005</v>
      </c>
      <c r="K1133">
        <v>702</v>
      </c>
      <c r="L1133" t="s">
        <v>42</v>
      </c>
    </row>
    <row r="1134" spans="1:12" x14ac:dyDescent="0.25">
      <c r="A1134" t="s">
        <v>49</v>
      </c>
      <c r="B1134">
        <v>88391.7</v>
      </c>
      <c r="C1134">
        <v>88272.7</v>
      </c>
      <c r="D1134">
        <v>88269.8</v>
      </c>
      <c r="E1134">
        <v>88194.5</v>
      </c>
      <c r="F1134">
        <v>4108.4799999999996</v>
      </c>
      <c r="G1134">
        <v>8206.43</v>
      </c>
      <c r="H1134">
        <v>2483.14</v>
      </c>
      <c r="I1134">
        <v>5.4487099999999997E-2</v>
      </c>
      <c r="J1134">
        <v>0.95617399999999997</v>
      </c>
      <c r="K1134">
        <v>655</v>
      </c>
      <c r="L1134" t="s">
        <v>42</v>
      </c>
    </row>
    <row r="1135" spans="1:12" x14ac:dyDescent="0.25">
      <c r="A1135" t="s">
        <v>49</v>
      </c>
      <c r="B1135">
        <v>88105</v>
      </c>
      <c r="C1135">
        <v>87986.9</v>
      </c>
      <c r="D1135">
        <v>87984.1</v>
      </c>
      <c r="E1135">
        <v>87908.5</v>
      </c>
      <c r="F1135">
        <v>4134.17</v>
      </c>
      <c r="G1135">
        <v>7956.53</v>
      </c>
      <c r="H1135">
        <v>2500.58</v>
      </c>
      <c r="I1135">
        <v>5.4132E-2</v>
      </c>
      <c r="J1135">
        <v>0.95855000000000001</v>
      </c>
      <c r="K1135">
        <v>380</v>
      </c>
      <c r="L1135" t="s">
        <v>42</v>
      </c>
    </row>
    <row r="1136" spans="1:12" x14ac:dyDescent="0.25">
      <c r="A1136" t="s">
        <v>49</v>
      </c>
      <c r="B1136">
        <v>88817.1</v>
      </c>
      <c r="C1136">
        <v>88700.6</v>
      </c>
      <c r="D1136">
        <v>88697.7</v>
      </c>
      <c r="E1136">
        <v>88621.7</v>
      </c>
      <c r="F1136">
        <v>4157.8999999999996</v>
      </c>
      <c r="G1136">
        <v>8004.89</v>
      </c>
      <c r="H1136">
        <v>2506.7199999999998</v>
      </c>
      <c r="I1136">
        <v>3.00992E-2</v>
      </c>
      <c r="J1136">
        <v>0.93828299999999998</v>
      </c>
      <c r="K1136">
        <v>1144</v>
      </c>
      <c r="L1136" t="s">
        <v>42</v>
      </c>
    </row>
    <row r="1137" spans="1:12" x14ac:dyDescent="0.25">
      <c r="A1137" t="s">
        <v>49</v>
      </c>
      <c r="B1137">
        <v>88712.4</v>
      </c>
      <c r="C1137">
        <v>88599.1</v>
      </c>
      <c r="D1137">
        <v>88596.1</v>
      </c>
      <c r="E1137">
        <v>88520.1</v>
      </c>
      <c r="F1137">
        <v>4175.13</v>
      </c>
      <c r="G1137">
        <v>8088.86</v>
      </c>
      <c r="H1137">
        <v>2496.33</v>
      </c>
      <c r="I1137">
        <v>5.4903899999999999E-2</v>
      </c>
      <c r="J1137">
        <v>0.95673600000000003</v>
      </c>
      <c r="K1137">
        <v>797</v>
      </c>
      <c r="L1137" t="s">
        <v>42</v>
      </c>
    </row>
    <row r="1138" spans="1:12" x14ac:dyDescent="0.25">
      <c r="A1138" t="s">
        <v>49</v>
      </c>
      <c r="B1138">
        <v>89498.9</v>
      </c>
      <c r="C1138">
        <v>89385.600000000006</v>
      </c>
      <c r="D1138">
        <v>89382.6</v>
      </c>
      <c r="E1138">
        <v>89306.8</v>
      </c>
      <c r="F1138">
        <v>4195.6000000000004</v>
      </c>
      <c r="G1138">
        <v>8438.06</v>
      </c>
      <c r="H1138">
        <v>2509.12</v>
      </c>
      <c r="I1138">
        <v>5.3920599999999999E-2</v>
      </c>
      <c r="J1138">
        <v>0.93183700000000003</v>
      </c>
      <c r="K1138">
        <v>177</v>
      </c>
      <c r="L1138" t="s">
        <v>42</v>
      </c>
    </row>
    <row r="1139" spans="1:12" x14ac:dyDescent="0.25">
      <c r="A1139" t="s">
        <v>49</v>
      </c>
      <c r="B1139">
        <v>88380.7</v>
      </c>
      <c r="C1139">
        <v>88262.399999999994</v>
      </c>
      <c r="D1139">
        <v>88259.3</v>
      </c>
      <c r="E1139">
        <v>88177.2</v>
      </c>
      <c r="F1139">
        <v>4144.53</v>
      </c>
      <c r="G1139">
        <v>8116.22</v>
      </c>
      <c r="H1139">
        <v>2504.77</v>
      </c>
      <c r="I1139">
        <v>5.40601E-2</v>
      </c>
      <c r="J1139">
        <v>0.931836</v>
      </c>
      <c r="K1139">
        <v>423</v>
      </c>
      <c r="L1139" t="s">
        <v>42</v>
      </c>
    </row>
    <row r="1140" spans="1:12" x14ac:dyDescent="0.25">
      <c r="A1140" t="s">
        <v>49</v>
      </c>
      <c r="B1140">
        <v>87482.5</v>
      </c>
      <c r="C1140">
        <v>87368.5</v>
      </c>
      <c r="D1140">
        <v>87365.7</v>
      </c>
      <c r="E1140">
        <v>87291</v>
      </c>
      <c r="F1140">
        <v>4076.97</v>
      </c>
      <c r="G1140">
        <v>7969.34</v>
      </c>
      <c r="H1140">
        <v>2469.38</v>
      </c>
      <c r="I1140">
        <v>5.3931300000000001E-2</v>
      </c>
      <c r="J1140">
        <v>0.95905499999999999</v>
      </c>
      <c r="K1140">
        <v>845</v>
      </c>
      <c r="L1140" t="s">
        <v>42</v>
      </c>
    </row>
    <row r="1141" spans="1:12" x14ac:dyDescent="0.25">
      <c r="A1141" t="s">
        <v>49</v>
      </c>
      <c r="B1141">
        <v>88648.1</v>
      </c>
      <c r="C1141">
        <v>88530.1</v>
      </c>
      <c r="D1141">
        <v>88527.1</v>
      </c>
      <c r="E1141">
        <v>88451.3</v>
      </c>
      <c r="F1141">
        <v>4182.1400000000003</v>
      </c>
      <c r="G1141">
        <v>8004.02</v>
      </c>
      <c r="H1141">
        <v>2494.41</v>
      </c>
      <c r="I1141">
        <v>5.3920000000000003E-2</v>
      </c>
      <c r="J1141">
        <v>0.93183000000000005</v>
      </c>
      <c r="K1141">
        <v>201</v>
      </c>
      <c r="L1141" t="s">
        <v>42</v>
      </c>
    </row>
    <row r="1142" spans="1:12" x14ac:dyDescent="0.25">
      <c r="A1142" t="s">
        <v>49</v>
      </c>
      <c r="B1142">
        <v>88989</v>
      </c>
      <c r="C1142">
        <v>88867.9</v>
      </c>
      <c r="D1142">
        <v>88864.8</v>
      </c>
      <c r="E1142">
        <v>88789.4</v>
      </c>
      <c r="F1142">
        <v>4146.7700000000004</v>
      </c>
      <c r="G1142">
        <v>8263.9699999999993</v>
      </c>
      <c r="H1142">
        <v>2521.92</v>
      </c>
      <c r="I1142">
        <v>5.3910100000000002E-2</v>
      </c>
      <c r="J1142">
        <v>0.93180499999999999</v>
      </c>
      <c r="K1142">
        <v>387</v>
      </c>
      <c r="L1142" t="s">
        <v>42</v>
      </c>
    </row>
    <row r="1143" spans="1:12" x14ac:dyDescent="0.25">
      <c r="A1143" t="s">
        <v>49</v>
      </c>
      <c r="B1143">
        <v>89542.5</v>
      </c>
      <c r="C1143">
        <v>89428</v>
      </c>
      <c r="D1143">
        <v>89425</v>
      </c>
      <c r="E1143">
        <v>89348.5</v>
      </c>
      <c r="F1143">
        <v>4141.51</v>
      </c>
      <c r="G1143">
        <v>8329.7999999999993</v>
      </c>
      <c r="H1143">
        <v>2524.4699999999998</v>
      </c>
      <c r="I1143">
        <v>5.3909800000000001E-2</v>
      </c>
      <c r="J1143">
        <v>0.93180200000000002</v>
      </c>
      <c r="K1143">
        <v>732</v>
      </c>
      <c r="L1143" t="s">
        <v>42</v>
      </c>
    </row>
    <row r="1144" spans="1:12" x14ac:dyDescent="0.25">
      <c r="A1144" t="s">
        <v>49</v>
      </c>
      <c r="B1144">
        <v>90009</v>
      </c>
      <c r="C1144">
        <v>89890.6</v>
      </c>
      <c r="D1144">
        <v>89887.8</v>
      </c>
      <c r="E1144">
        <v>89810.9</v>
      </c>
      <c r="F1144">
        <v>4161.34</v>
      </c>
      <c r="G1144">
        <v>8314.1200000000008</v>
      </c>
      <c r="H1144">
        <v>2520.4</v>
      </c>
      <c r="I1144">
        <v>5.5222800000000002E-2</v>
      </c>
      <c r="J1144">
        <v>0.95371399999999995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89743.7</v>
      </c>
      <c r="C1145">
        <v>89618.1</v>
      </c>
      <c r="D1145">
        <v>89615.1</v>
      </c>
      <c r="E1145">
        <v>89538.7</v>
      </c>
      <c r="F1145">
        <v>4138.47</v>
      </c>
      <c r="G1145">
        <v>8389.34</v>
      </c>
      <c r="H1145">
        <v>2507.84</v>
      </c>
      <c r="I1145">
        <v>5.4040699999999997E-2</v>
      </c>
      <c r="J1145">
        <v>0.93183700000000003</v>
      </c>
      <c r="K1145">
        <v>1080</v>
      </c>
      <c r="L1145" t="s">
        <v>42</v>
      </c>
    </row>
    <row r="1146" spans="1:12" x14ac:dyDescent="0.25">
      <c r="A1146" t="s">
        <v>49</v>
      </c>
      <c r="B1146">
        <v>88584.1</v>
      </c>
      <c r="C1146">
        <v>88465.9</v>
      </c>
      <c r="D1146">
        <v>88463</v>
      </c>
      <c r="E1146">
        <v>88387.199999999997</v>
      </c>
      <c r="F1146">
        <v>4099.2299999999996</v>
      </c>
      <c r="G1146">
        <v>7990.71</v>
      </c>
      <c r="H1146">
        <v>2500.54</v>
      </c>
      <c r="I1146">
        <v>5.3909499999999999E-2</v>
      </c>
      <c r="J1146">
        <v>0.95873200000000003</v>
      </c>
      <c r="K1146">
        <v>1252</v>
      </c>
      <c r="L1146" t="s">
        <v>42</v>
      </c>
    </row>
    <row r="1147" spans="1:12" x14ac:dyDescent="0.25">
      <c r="A1147" t="s">
        <v>49</v>
      </c>
      <c r="B1147">
        <v>88527.8</v>
      </c>
      <c r="C1147">
        <v>88411.4</v>
      </c>
      <c r="D1147">
        <v>88408.5</v>
      </c>
      <c r="E1147">
        <v>88332</v>
      </c>
      <c r="F1147">
        <v>4111.9399999999996</v>
      </c>
      <c r="G1147">
        <v>8001.25</v>
      </c>
      <c r="H1147">
        <v>2509.11</v>
      </c>
      <c r="I1147">
        <v>5.3963900000000002E-2</v>
      </c>
      <c r="J1147">
        <v>0.95655199999999996</v>
      </c>
      <c r="K1147">
        <v>0</v>
      </c>
      <c r="L1147" t="s">
        <v>42</v>
      </c>
    </row>
    <row r="1148" spans="1:12" x14ac:dyDescent="0.25">
      <c r="A1148" t="s">
        <v>49</v>
      </c>
      <c r="B1148">
        <v>88725.6</v>
      </c>
      <c r="C1148">
        <v>88608.3</v>
      </c>
      <c r="D1148">
        <v>88605.4</v>
      </c>
      <c r="E1148">
        <v>88529.2</v>
      </c>
      <c r="F1148">
        <v>4126.08</v>
      </c>
      <c r="G1148">
        <v>8013.72</v>
      </c>
      <c r="H1148">
        <v>2510.71</v>
      </c>
      <c r="I1148">
        <v>5.39204E-2</v>
      </c>
      <c r="J1148">
        <v>0.95602500000000001</v>
      </c>
      <c r="K1148">
        <v>350</v>
      </c>
      <c r="L1148" t="s">
        <v>42</v>
      </c>
    </row>
    <row r="1149" spans="1:12" x14ac:dyDescent="0.25">
      <c r="A1149" t="s">
        <v>49</v>
      </c>
      <c r="B1149">
        <v>87946.6</v>
      </c>
      <c r="C1149">
        <v>87828.4</v>
      </c>
      <c r="D1149">
        <v>87825.5</v>
      </c>
      <c r="E1149">
        <v>87749.9</v>
      </c>
      <c r="F1149">
        <v>4069.05</v>
      </c>
      <c r="G1149">
        <v>7907.53</v>
      </c>
      <c r="H1149">
        <v>2491.71</v>
      </c>
      <c r="I1149">
        <v>3.9796600000000001E-2</v>
      </c>
      <c r="J1149">
        <v>0.95922399999999997</v>
      </c>
      <c r="K1149">
        <v>495</v>
      </c>
      <c r="L1149" t="s">
        <v>42</v>
      </c>
    </row>
    <row r="1150" spans="1:12" x14ac:dyDescent="0.25">
      <c r="A1150" t="s">
        <v>49</v>
      </c>
      <c r="B1150">
        <v>88253.9</v>
      </c>
      <c r="C1150">
        <v>88134.8</v>
      </c>
      <c r="D1150">
        <v>88131.8</v>
      </c>
      <c r="E1150">
        <v>88056.4</v>
      </c>
      <c r="F1150">
        <v>4097.09</v>
      </c>
      <c r="G1150">
        <v>7958.62</v>
      </c>
      <c r="H1150">
        <v>2485.1999999999998</v>
      </c>
      <c r="I1150">
        <v>5.3916600000000002E-2</v>
      </c>
      <c r="J1150">
        <v>0.95899000000000001</v>
      </c>
      <c r="K1150">
        <v>840</v>
      </c>
      <c r="L1150" t="s">
        <v>42</v>
      </c>
    </row>
    <row r="1151" spans="1:12" x14ac:dyDescent="0.25">
      <c r="A1151" t="s">
        <v>49</v>
      </c>
      <c r="B1151">
        <v>88840.8</v>
      </c>
      <c r="C1151">
        <v>88722.6</v>
      </c>
      <c r="D1151">
        <v>88719.7</v>
      </c>
      <c r="E1151">
        <v>88643</v>
      </c>
      <c r="F1151">
        <v>4107.8999999999996</v>
      </c>
      <c r="G1151">
        <v>8048.99</v>
      </c>
      <c r="H1151">
        <v>2508.98</v>
      </c>
      <c r="I1151">
        <v>5.4170200000000002E-2</v>
      </c>
      <c r="J1151">
        <v>0.93183700000000003</v>
      </c>
      <c r="K1151">
        <v>901</v>
      </c>
      <c r="L1151" t="s">
        <v>42</v>
      </c>
    </row>
    <row r="1152" spans="1:12" x14ac:dyDescent="0.25">
      <c r="A1152" t="s">
        <v>49</v>
      </c>
      <c r="B1152">
        <v>88680.9</v>
      </c>
      <c r="C1152">
        <v>88562.6</v>
      </c>
      <c r="D1152">
        <v>88559.7</v>
      </c>
      <c r="E1152">
        <v>88483.8</v>
      </c>
      <c r="F1152">
        <v>4104.88</v>
      </c>
      <c r="G1152">
        <v>8001.61</v>
      </c>
      <c r="H1152">
        <v>2503.4499999999998</v>
      </c>
      <c r="I1152">
        <v>5.3913099999999999E-2</v>
      </c>
      <c r="J1152">
        <v>0.95866799999999996</v>
      </c>
      <c r="K1152">
        <v>287</v>
      </c>
      <c r="L1152" t="s">
        <v>42</v>
      </c>
    </row>
    <row r="1153" spans="1:12" x14ac:dyDescent="0.25">
      <c r="A1153" t="s">
        <v>49</v>
      </c>
      <c r="B1153">
        <v>87845.5</v>
      </c>
      <c r="C1153">
        <v>87727.2</v>
      </c>
      <c r="D1153">
        <v>87724.3</v>
      </c>
      <c r="E1153">
        <v>87648.6</v>
      </c>
      <c r="F1153">
        <v>4096.57</v>
      </c>
      <c r="G1153">
        <v>7993.01</v>
      </c>
      <c r="H1153">
        <v>2473.19</v>
      </c>
      <c r="I1153">
        <v>5.4180100000000002E-2</v>
      </c>
      <c r="J1153">
        <v>0.93183400000000005</v>
      </c>
      <c r="K1153">
        <v>0</v>
      </c>
      <c r="L1153" t="s">
        <v>42</v>
      </c>
    </row>
    <row r="1154" spans="1:12" x14ac:dyDescent="0.25">
      <c r="A1154" t="s">
        <v>49</v>
      </c>
      <c r="B1154">
        <v>87618.7</v>
      </c>
      <c r="C1154">
        <v>87500.4</v>
      </c>
      <c r="D1154">
        <v>87497.5</v>
      </c>
      <c r="E1154">
        <v>87422.5</v>
      </c>
      <c r="F1154">
        <v>4065.68</v>
      </c>
      <c r="G1154">
        <v>7919.22</v>
      </c>
      <c r="H1154">
        <v>2504.4899999999998</v>
      </c>
      <c r="I1154">
        <v>5.4642700000000002E-2</v>
      </c>
      <c r="J1154">
        <v>0.94706500000000005</v>
      </c>
      <c r="K1154">
        <v>858</v>
      </c>
      <c r="L1154" t="s">
        <v>42</v>
      </c>
    </row>
    <row r="1155" spans="1:12" x14ac:dyDescent="0.25">
      <c r="A1155" t="s">
        <v>49</v>
      </c>
      <c r="B1155">
        <v>87904.6</v>
      </c>
      <c r="C1155">
        <v>87786.2</v>
      </c>
      <c r="D1155">
        <v>87783.2</v>
      </c>
      <c r="E1155">
        <v>87707.3</v>
      </c>
      <c r="F1155">
        <v>4085.09</v>
      </c>
      <c r="G1155">
        <v>7939.39</v>
      </c>
      <c r="H1155">
        <v>2495.46</v>
      </c>
      <c r="I1155">
        <v>5.3917699999999999E-2</v>
      </c>
      <c r="J1155">
        <v>0.93182600000000004</v>
      </c>
      <c r="K1155">
        <v>0</v>
      </c>
      <c r="L1155" t="s">
        <v>42</v>
      </c>
    </row>
    <row r="1156" spans="1:12" x14ac:dyDescent="0.25">
      <c r="A1156" t="s">
        <v>49</v>
      </c>
      <c r="B1156">
        <v>87945.5</v>
      </c>
      <c r="C1156">
        <v>87826</v>
      </c>
      <c r="D1156">
        <v>87823.2</v>
      </c>
      <c r="E1156">
        <v>87747.9</v>
      </c>
      <c r="F1156">
        <v>4080.96</v>
      </c>
      <c r="G1156">
        <v>7935.57</v>
      </c>
      <c r="H1156">
        <v>2480.19</v>
      </c>
      <c r="I1156">
        <v>5.3920099999999999E-2</v>
      </c>
      <c r="J1156">
        <v>0.95052000000000003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88767.1</v>
      </c>
      <c r="C1157">
        <v>88651.9</v>
      </c>
      <c r="D1157">
        <v>88649</v>
      </c>
      <c r="E1157">
        <v>88572.6</v>
      </c>
      <c r="F1157">
        <v>4124.6899999999996</v>
      </c>
      <c r="G1157">
        <v>8152.99</v>
      </c>
      <c r="H1157">
        <v>2506.02</v>
      </c>
      <c r="I1157">
        <v>5.3966699999999999E-2</v>
      </c>
      <c r="J1157">
        <v>0.93174400000000002</v>
      </c>
      <c r="K1157">
        <v>177</v>
      </c>
      <c r="L1157" t="s">
        <v>42</v>
      </c>
    </row>
    <row r="1158" spans="1:12" x14ac:dyDescent="0.25">
      <c r="A1158" t="s">
        <v>49</v>
      </c>
      <c r="B1158">
        <v>89498.2</v>
      </c>
      <c r="C1158">
        <v>89374.5</v>
      </c>
      <c r="D1158">
        <v>89371.4</v>
      </c>
      <c r="E1158">
        <v>89295.9</v>
      </c>
      <c r="F1158">
        <v>4120.3</v>
      </c>
      <c r="G1158">
        <v>8493.16</v>
      </c>
      <c r="H1158">
        <v>2495.38</v>
      </c>
      <c r="I1158">
        <v>5.3924899999999998E-2</v>
      </c>
      <c r="J1158">
        <v>0.95189900000000005</v>
      </c>
      <c r="K1158">
        <v>125</v>
      </c>
      <c r="L1158" t="s">
        <v>42</v>
      </c>
    </row>
    <row r="1159" spans="1:12" x14ac:dyDescent="0.25">
      <c r="A1159" t="s">
        <v>49</v>
      </c>
      <c r="B1159">
        <v>88069.3</v>
      </c>
      <c r="C1159">
        <v>87955.5</v>
      </c>
      <c r="D1159">
        <v>87952.6</v>
      </c>
      <c r="E1159">
        <v>87877</v>
      </c>
      <c r="F1159">
        <v>4063.47</v>
      </c>
      <c r="G1159">
        <v>7957.47</v>
      </c>
      <c r="H1159">
        <v>2470.71</v>
      </c>
      <c r="I1159">
        <v>5.3947200000000001E-2</v>
      </c>
      <c r="J1159">
        <v>0.95013999999999998</v>
      </c>
      <c r="K1159">
        <v>355</v>
      </c>
      <c r="L1159" t="s">
        <v>42</v>
      </c>
    </row>
    <row r="1160" spans="1:12" x14ac:dyDescent="0.25">
      <c r="A1160" t="s">
        <v>49</v>
      </c>
      <c r="B1160">
        <v>86594.5</v>
      </c>
      <c r="C1160">
        <v>86479.7</v>
      </c>
      <c r="D1160">
        <v>86476.9</v>
      </c>
      <c r="E1160">
        <v>86403</v>
      </c>
      <c r="F1160">
        <v>4031.54</v>
      </c>
      <c r="G1160">
        <v>7969.4</v>
      </c>
      <c r="H1160">
        <v>2424.59</v>
      </c>
      <c r="I1160">
        <v>5.3957600000000001E-2</v>
      </c>
      <c r="J1160">
        <v>0.93183499999999997</v>
      </c>
      <c r="K1160">
        <v>316</v>
      </c>
      <c r="L1160" t="s">
        <v>42</v>
      </c>
    </row>
    <row r="1161" spans="1:12" x14ac:dyDescent="0.25">
      <c r="A1161" t="s">
        <v>49</v>
      </c>
      <c r="B1161">
        <v>88229</v>
      </c>
      <c r="C1161">
        <v>88110.5</v>
      </c>
      <c r="D1161">
        <v>88107.6</v>
      </c>
      <c r="E1161">
        <v>88031.5</v>
      </c>
      <c r="F1161">
        <v>4080.13</v>
      </c>
      <c r="G1161">
        <v>7967.91</v>
      </c>
      <c r="H1161">
        <v>2490.61</v>
      </c>
      <c r="I1161">
        <v>5.4036099999999997E-2</v>
      </c>
      <c r="J1161">
        <v>0.95904299999999998</v>
      </c>
      <c r="K1161">
        <v>495</v>
      </c>
      <c r="L1161" t="s">
        <v>42</v>
      </c>
    </row>
    <row r="1162" spans="1:12" x14ac:dyDescent="0.25">
      <c r="A1162" t="s">
        <v>49</v>
      </c>
      <c r="B1162">
        <v>88135.1</v>
      </c>
      <c r="C1162">
        <v>88008.9</v>
      </c>
      <c r="D1162">
        <v>88006</v>
      </c>
      <c r="E1162">
        <v>87930.6</v>
      </c>
      <c r="F1162">
        <v>4087.05</v>
      </c>
      <c r="G1162">
        <v>7916.25</v>
      </c>
      <c r="H1162">
        <v>2488.69</v>
      </c>
      <c r="I1162">
        <v>5.3916400000000003E-2</v>
      </c>
      <c r="J1162">
        <v>0.93183000000000005</v>
      </c>
      <c r="K1162">
        <v>0</v>
      </c>
      <c r="L1162" t="s">
        <v>42</v>
      </c>
    </row>
    <row r="1163" spans="1:12" x14ac:dyDescent="0.25">
      <c r="A1163" t="s">
        <v>49</v>
      </c>
      <c r="B1163">
        <v>88336.2</v>
      </c>
      <c r="C1163">
        <v>88217.4</v>
      </c>
      <c r="D1163">
        <v>88214.5</v>
      </c>
      <c r="E1163">
        <v>88138.6</v>
      </c>
      <c r="F1163">
        <v>4099.24</v>
      </c>
      <c r="G1163">
        <v>7955.76</v>
      </c>
      <c r="H1163">
        <v>2491.7800000000002</v>
      </c>
      <c r="I1163">
        <v>5.3958100000000002E-2</v>
      </c>
      <c r="J1163">
        <v>0.931836</v>
      </c>
      <c r="K1163">
        <v>640</v>
      </c>
      <c r="L1163" t="s">
        <v>42</v>
      </c>
    </row>
    <row r="1164" spans="1:12" x14ac:dyDescent="0.25">
      <c r="A1164" t="s">
        <v>49</v>
      </c>
      <c r="B1164">
        <v>88359.2</v>
      </c>
      <c r="C1164">
        <v>88241</v>
      </c>
      <c r="D1164">
        <v>88238.1</v>
      </c>
      <c r="E1164">
        <v>88162.3</v>
      </c>
      <c r="F1164">
        <v>4094.73</v>
      </c>
      <c r="G1164">
        <v>7928.07</v>
      </c>
      <c r="H1164">
        <v>2493.39</v>
      </c>
      <c r="I1164">
        <v>5.4820899999999999E-2</v>
      </c>
      <c r="J1164">
        <v>0.95916500000000005</v>
      </c>
      <c r="K1164">
        <v>0</v>
      </c>
      <c r="L1164" t="s">
        <v>42</v>
      </c>
    </row>
    <row r="1165" spans="1:12" x14ac:dyDescent="0.25">
      <c r="A1165" t="s">
        <v>49</v>
      </c>
      <c r="B1165">
        <v>88622.2</v>
      </c>
      <c r="C1165">
        <v>88504.1</v>
      </c>
      <c r="D1165">
        <v>88501.3</v>
      </c>
      <c r="E1165">
        <v>88425</v>
      </c>
      <c r="F1165">
        <v>4115.7299999999996</v>
      </c>
      <c r="G1165">
        <v>7981.93</v>
      </c>
      <c r="H1165">
        <v>2493.7600000000002</v>
      </c>
      <c r="I1165">
        <v>5.3950999999999999E-2</v>
      </c>
      <c r="J1165">
        <v>0.95555199999999996</v>
      </c>
      <c r="K1165">
        <v>830</v>
      </c>
      <c r="L1165" t="s">
        <v>42</v>
      </c>
    </row>
    <row r="1166" spans="1:12" x14ac:dyDescent="0.25">
      <c r="A1166" t="s">
        <v>49</v>
      </c>
      <c r="B1166">
        <v>88640.6</v>
      </c>
      <c r="C1166">
        <v>88524.2</v>
      </c>
      <c r="D1166">
        <v>88521.2</v>
      </c>
      <c r="E1166">
        <v>88445.7</v>
      </c>
      <c r="F1166">
        <v>4105.6000000000004</v>
      </c>
      <c r="G1166">
        <v>7983.89</v>
      </c>
      <c r="H1166">
        <v>2520.7600000000002</v>
      </c>
      <c r="I1166">
        <v>5.4012499999999998E-2</v>
      </c>
      <c r="J1166">
        <v>0.931836</v>
      </c>
      <c r="K1166">
        <v>667</v>
      </c>
      <c r="L1166" t="s">
        <v>42</v>
      </c>
    </row>
    <row r="1167" spans="1:12" x14ac:dyDescent="0.25">
      <c r="A1167" t="s">
        <v>49</v>
      </c>
      <c r="B1167">
        <v>87516.4</v>
      </c>
      <c r="C1167">
        <v>87397.2</v>
      </c>
      <c r="D1167">
        <v>87394.3</v>
      </c>
      <c r="E1167">
        <v>87319</v>
      </c>
      <c r="F1167">
        <v>4053.24</v>
      </c>
      <c r="G1167">
        <v>7899.44</v>
      </c>
      <c r="H1167">
        <v>2481.37</v>
      </c>
      <c r="I1167">
        <v>5.4652800000000001E-2</v>
      </c>
      <c r="J1167">
        <v>0.93183300000000002</v>
      </c>
      <c r="K1167">
        <v>17</v>
      </c>
      <c r="L1167" t="s">
        <v>42</v>
      </c>
    </row>
    <row r="1168" spans="1:12" x14ac:dyDescent="0.25">
      <c r="A1168" t="s">
        <v>49</v>
      </c>
      <c r="B1168">
        <v>87595.6</v>
      </c>
      <c r="C1168">
        <v>87476.9</v>
      </c>
      <c r="D1168">
        <v>87474</v>
      </c>
      <c r="E1168">
        <v>87398.8</v>
      </c>
      <c r="F1168">
        <v>4068.02</v>
      </c>
      <c r="G1168">
        <v>7894.28</v>
      </c>
      <c r="H1168">
        <v>2474.4499999999998</v>
      </c>
      <c r="I1168">
        <v>5.41231E-2</v>
      </c>
      <c r="J1168">
        <v>0.95640400000000003</v>
      </c>
      <c r="K1168">
        <v>199</v>
      </c>
      <c r="L1168" t="s">
        <v>42</v>
      </c>
    </row>
    <row r="1169" spans="1:25" x14ac:dyDescent="0.25">
      <c r="A1169" t="s">
        <v>49</v>
      </c>
      <c r="B1169">
        <v>88054.8</v>
      </c>
      <c r="C1169">
        <v>87939.9</v>
      </c>
      <c r="D1169">
        <v>87937.1</v>
      </c>
      <c r="E1169">
        <v>87861.2</v>
      </c>
      <c r="F1169">
        <v>4075.14</v>
      </c>
      <c r="G1169">
        <v>7915.08</v>
      </c>
      <c r="H1169">
        <v>2490.61</v>
      </c>
      <c r="I1169">
        <v>5.39462E-2</v>
      </c>
      <c r="J1169">
        <v>0.931836</v>
      </c>
      <c r="K1169">
        <v>0</v>
      </c>
      <c r="L1169" t="s">
        <v>42</v>
      </c>
    </row>
    <row r="1170" spans="1:25" x14ac:dyDescent="0.25">
      <c r="A1170" t="s">
        <v>49</v>
      </c>
      <c r="B1170">
        <v>88514</v>
      </c>
      <c r="C1170">
        <v>88395.9</v>
      </c>
      <c r="D1170">
        <v>88393</v>
      </c>
      <c r="E1170">
        <v>88317.1</v>
      </c>
      <c r="F1170">
        <v>4093.75</v>
      </c>
      <c r="G1170">
        <v>8016.75</v>
      </c>
      <c r="H1170">
        <v>2503.27</v>
      </c>
      <c r="I1170">
        <v>5.4049399999999997E-2</v>
      </c>
      <c r="J1170">
        <v>0.94760200000000006</v>
      </c>
      <c r="K1170">
        <v>702</v>
      </c>
      <c r="L1170" t="s">
        <v>42</v>
      </c>
    </row>
    <row r="1171" spans="1:25" x14ac:dyDescent="0.25">
      <c r="A1171" t="s">
        <v>49</v>
      </c>
      <c r="B1171">
        <v>88922.1</v>
      </c>
      <c r="C1171">
        <v>88802</v>
      </c>
      <c r="D1171">
        <v>88799</v>
      </c>
      <c r="E1171">
        <v>88722.5</v>
      </c>
      <c r="F1171">
        <v>4122.7700000000004</v>
      </c>
      <c r="G1171">
        <v>8076.14</v>
      </c>
      <c r="H1171">
        <v>2514.85</v>
      </c>
      <c r="I1171">
        <v>5.3936199999999997E-2</v>
      </c>
      <c r="J1171">
        <v>0.95631999999999995</v>
      </c>
      <c r="K1171">
        <v>1427</v>
      </c>
      <c r="L1171" t="s">
        <v>42</v>
      </c>
    </row>
    <row r="1172" spans="1:25" x14ac:dyDescent="0.25">
      <c r="A1172" t="s">
        <v>49</v>
      </c>
      <c r="B1172">
        <v>87686.9</v>
      </c>
      <c r="C1172">
        <v>87558.8</v>
      </c>
      <c r="D1172">
        <v>87556</v>
      </c>
      <c r="E1172">
        <v>87480.8</v>
      </c>
      <c r="F1172">
        <v>4072.15</v>
      </c>
      <c r="G1172">
        <v>7947.75</v>
      </c>
      <c r="H1172">
        <v>2497.14</v>
      </c>
      <c r="I1172">
        <v>5.6181399999999999E-2</v>
      </c>
      <c r="J1172">
        <v>0.93183300000000002</v>
      </c>
      <c r="K1172">
        <v>683</v>
      </c>
      <c r="L1172" t="s">
        <v>42</v>
      </c>
    </row>
    <row r="1173" spans="1:25" x14ac:dyDescent="0.25">
      <c r="A1173" t="s">
        <v>49</v>
      </c>
      <c r="B1173">
        <v>88120.8</v>
      </c>
      <c r="C1173">
        <v>87999.4</v>
      </c>
      <c r="D1173">
        <v>87996.3</v>
      </c>
      <c r="E1173">
        <v>87920.5</v>
      </c>
      <c r="F1173">
        <v>4070.22</v>
      </c>
      <c r="G1173">
        <v>7974.71</v>
      </c>
      <c r="H1173">
        <v>2509.46</v>
      </c>
      <c r="I1173">
        <v>5.5536799999999997E-2</v>
      </c>
      <c r="J1173">
        <v>0.93183000000000005</v>
      </c>
      <c r="K1173">
        <v>1320</v>
      </c>
      <c r="L1173" t="s">
        <v>42</v>
      </c>
    </row>
    <row r="1174" spans="1:25" x14ac:dyDescent="0.25">
      <c r="A1174" t="s">
        <v>49</v>
      </c>
      <c r="B1174">
        <v>89028.6</v>
      </c>
      <c r="C1174">
        <v>88910.1</v>
      </c>
      <c r="D1174">
        <v>88907.199999999997</v>
      </c>
      <c r="E1174">
        <v>88830.9</v>
      </c>
      <c r="F1174">
        <v>4135.18</v>
      </c>
      <c r="G1174">
        <v>8026.82</v>
      </c>
      <c r="H1174">
        <v>2527.85</v>
      </c>
      <c r="I1174">
        <v>5.4341199999999999E-2</v>
      </c>
      <c r="J1174">
        <v>0.95903000000000005</v>
      </c>
      <c r="K1174">
        <v>0</v>
      </c>
      <c r="L1174" t="s">
        <v>42</v>
      </c>
    </row>
    <row r="1175" spans="1:25" x14ac:dyDescent="0.25">
      <c r="A1175" t="s">
        <v>49</v>
      </c>
      <c r="B1175">
        <v>88124.1</v>
      </c>
      <c r="C1175">
        <v>88006</v>
      </c>
      <c r="D1175">
        <v>88003.199999999997</v>
      </c>
      <c r="E1175">
        <v>87927.1</v>
      </c>
      <c r="F1175">
        <v>4103.3100000000004</v>
      </c>
      <c r="G1175">
        <v>7945.46</v>
      </c>
      <c r="H1175">
        <v>2493.64</v>
      </c>
      <c r="I1175">
        <v>5.3995899999999999E-2</v>
      </c>
      <c r="J1175">
        <v>0.93183300000000002</v>
      </c>
      <c r="K1175">
        <v>36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88766.9</v>
      </c>
      <c r="C1176">
        <v>88651.7</v>
      </c>
      <c r="D1176">
        <v>88648.7</v>
      </c>
      <c r="E1176">
        <v>88572.7</v>
      </c>
      <c r="F1176">
        <v>4129.21</v>
      </c>
      <c r="G1176">
        <v>8011.42</v>
      </c>
      <c r="H1176">
        <v>2504.4699999999998</v>
      </c>
      <c r="I1176">
        <v>5.4711000000000003E-2</v>
      </c>
      <c r="J1176">
        <v>0.94239499999999998</v>
      </c>
      <c r="K1176">
        <v>850</v>
      </c>
      <c r="L1176" t="s">
        <v>42</v>
      </c>
      <c r="R1176">
        <f>AVERAGE(B1127:B1176)</f>
        <v>88498.354000000007</v>
      </c>
      <c r="S1176">
        <f>AVERAGE(C1127:C1176)</f>
        <v>88380.41</v>
      </c>
      <c r="U1176">
        <f>_xlfn.VAR.P(B1127:B1176)</f>
        <v>444642.55728399986</v>
      </c>
      <c r="V1176">
        <f>_xlfn.VAR.P(C1127:C1176)</f>
        <v>444713.2697000021</v>
      </c>
      <c r="X1176">
        <f>1.96*SQRT(U1176)/50</f>
        <v>26.139157201885556</v>
      </c>
      <c r="Y1176">
        <f>1.96*SQRT(V1176)/50</f>
        <v>26.14123560109222</v>
      </c>
    </row>
    <row r="1177" spans="1:25" x14ac:dyDescent="0.25">
      <c r="A1177" t="s">
        <v>49</v>
      </c>
      <c r="B1177">
        <v>4424921.8135240003</v>
      </c>
      <c r="C1177" t="s">
        <v>36</v>
      </c>
    </row>
    <row r="1178" spans="1:25" x14ac:dyDescent="0.25">
      <c r="A1178" t="s">
        <v>68</v>
      </c>
      <c r="B1178">
        <v>82220.800000000003</v>
      </c>
      <c r="C1178">
        <v>82220.399999999994</v>
      </c>
      <c r="D1178">
        <v>82217.399999999994</v>
      </c>
      <c r="E1178">
        <v>82141.399999999994</v>
      </c>
      <c r="F1178">
        <v>4061.59</v>
      </c>
      <c r="G1178">
        <v>0</v>
      </c>
      <c r="H1178">
        <v>2521</v>
      </c>
      <c r="I1178">
        <v>5.4098800000000002E-2</v>
      </c>
      <c r="J1178">
        <v>0.93183099999999996</v>
      </c>
      <c r="K1178">
        <v>0</v>
      </c>
      <c r="L1178" t="s">
        <v>42</v>
      </c>
    </row>
    <row r="1179" spans="1:25" x14ac:dyDescent="0.25">
      <c r="A1179" t="s">
        <v>68</v>
      </c>
      <c r="B1179">
        <v>82598.5</v>
      </c>
      <c r="C1179">
        <v>82598</v>
      </c>
      <c r="D1179">
        <v>82595.100000000006</v>
      </c>
      <c r="E1179">
        <v>82518.899999999994</v>
      </c>
      <c r="F1179">
        <v>4096.5</v>
      </c>
      <c r="G1179">
        <v>0</v>
      </c>
      <c r="H1179">
        <v>2537.19</v>
      </c>
      <c r="I1179">
        <v>5.4148700000000001E-2</v>
      </c>
      <c r="J1179">
        <v>0.94650699999999999</v>
      </c>
      <c r="K1179">
        <v>0</v>
      </c>
      <c r="L1179" t="s">
        <v>42</v>
      </c>
    </row>
    <row r="1180" spans="1:25" x14ac:dyDescent="0.25">
      <c r="A1180" t="s">
        <v>68</v>
      </c>
      <c r="B1180">
        <v>83055.100000000006</v>
      </c>
      <c r="C1180">
        <v>83054.7</v>
      </c>
      <c r="D1180">
        <v>83051.8</v>
      </c>
      <c r="E1180">
        <v>82974.8</v>
      </c>
      <c r="F1180">
        <v>4132.43</v>
      </c>
      <c r="G1180">
        <v>0</v>
      </c>
      <c r="H1180">
        <v>2565.81</v>
      </c>
      <c r="I1180">
        <v>5.3916699999999998E-2</v>
      </c>
      <c r="J1180">
        <v>0.93183099999999996</v>
      </c>
      <c r="K1180">
        <v>0</v>
      </c>
      <c r="L1180" t="s">
        <v>42</v>
      </c>
    </row>
    <row r="1181" spans="1:25" x14ac:dyDescent="0.25">
      <c r="A1181" t="s">
        <v>68</v>
      </c>
      <c r="B1181">
        <v>82357.899999999994</v>
      </c>
      <c r="C1181">
        <v>82357.5</v>
      </c>
      <c r="D1181">
        <v>82354.399999999994</v>
      </c>
      <c r="E1181">
        <v>82278.7</v>
      </c>
      <c r="F1181">
        <v>4088.74</v>
      </c>
      <c r="G1181">
        <v>0</v>
      </c>
      <c r="H1181">
        <v>2520.69</v>
      </c>
      <c r="I1181">
        <v>5.3945899999999998E-2</v>
      </c>
      <c r="J1181">
        <v>0.93182900000000002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81757</v>
      </c>
      <c r="C1182">
        <v>81756.600000000006</v>
      </c>
      <c r="D1182">
        <v>81753.8</v>
      </c>
      <c r="E1182">
        <v>81678.2</v>
      </c>
      <c r="F1182">
        <v>4063.24</v>
      </c>
      <c r="G1182">
        <v>0</v>
      </c>
      <c r="H1182">
        <v>2509.09</v>
      </c>
      <c r="I1182">
        <v>5.5808200000000002E-2</v>
      </c>
      <c r="J1182">
        <v>0.93179999999999996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81351.8</v>
      </c>
      <c r="C1183">
        <v>81351.3</v>
      </c>
      <c r="D1183">
        <v>81348.399999999994</v>
      </c>
      <c r="E1183">
        <v>81273.5</v>
      </c>
      <c r="F1183">
        <v>4026.47</v>
      </c>
      <c r="G1183">
        <v>0</v>
      </c>
      <c r="H1183">
        <v>2494.5500000000002</v>
      </c>
      <c r="I1183">
        <v>5.4073700000000002E-2</v>
      </c>
      <c r="J1183">
        <v>0.94895799999999997</v>
      </c>
      <c r="K1183">
        <v>0</v>
      </c>
      <c r="L1183" t="s">
        <v>42</v>
      </c>
    </row>
    <row r="1184" spans="1:25" x14ac:dyDescent="0.25">
      <c r="A1184" t="s">
        <v>68</v>
      </c>
      <c r="B1184">
        <v>83600.5</v>
      </c>
      <c r="C1184">
        <v>83600.100000000006</v>
      </c>
      <c r="D1184">
        <v>83597.2</v>
      </c>
      <c r="E1184">
        <v>83507.399999999994</v>
      </c>
      <c r="F1184">
        <v>4148.2299999999996</v>
      </c>
      <c r="G1184">
        <v>0</v>
      </c>
      <c r="H1184">
        <v>2572.8000000000002</v>
      </c>
      <c r="I1184">
        <v>5.3909499999999999E-2</v>
      </c>
      <c r="J1184">
        <v>0.931836</v>
      </c>
      <c r="K1184">
        <v>0</v>
      </c>
      <c r="L1184" t="s">
        <v>42</v>
      </c>
    </row>
    <row r="1185" spans="1:12" x14ac:dyDescent="0.25">
      <c r="A1185" t="s">
        <v>68</v>
      </c>
      <c r="B1185">
        <v>82692.5</v>
      </c>
      <c r="C1185">
        <v>82692</v>
      </c>
      <c r="D1185">
        <v>82689.100000000006</v>
      </c>
      <c r="E1185">
        <v>82611.100000000006</v>
      </c>
      <c r="F1185">
        <v>4087.56</v>
      </c>
      <c r="G1185">
        <v>0</v>
      </c>
      <c r="H1185">
        <v>2527.84</v>
      </c>
      <c r="I1185">
        <v>5.3919700000000001E-2</v>
      </c>
      <c r="J1185">
        <v>0.95877500000000004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83896.1</v>
      </c>
      <c r="C1186">
        <v>83895.7</v>
      </c>
      <c r="D1186">
        <v>83892.800000000003</v>
      </c>
      <c r="E1186">
        <v>83815.399999999994</v>
      </c>
      <c r="F1186">
        <v>4139.41</v>
      </c>
      <c r="G1186">
        <v>0</v>
      </c>
      <c r="H1186">
        <v>2555.3200000000002</v>
      </c>
      <c r="I1186">
        <v>5.4158499999999998E-2</v>
      </c>
      <c r="J1186">
        <v>0.93183300000000002</v>
      </c>
      <c r="K1186">
        <v>0</v>
      </c>
      <c r="L1186" t="s">
        <v>42</v>
      </c>
    </row>
    <row r="1187" spans="1:12" x14ac:dyDescent="0.25">
      <c r="A1187" t="s">
        <v>68</v>
      </c>
      <c r="B1187">
        <v>82806.7</v>
      </c>
      <c r="C1187">
        <v>82806.3</v>
      </c>
      <c r="D1187">
        <v>82803.199999999997</v>
      </c>
      <c r="E1187">
        <v>82727</v>
      </c>
      <c r="F1187">
        <v>4086.76</v>
      </c>
      <c r="G1187">
        <v>0</v>
      </c>
      <c r="H1187">
        <v>2525.0700000000002</v>
      </c>
      <c r="I1187">
        <v>5.4164499999999997E-2</v>
      </c>
      <c r="J1187">
        <v>0.95918000000000003</v>
      </c>
      <c r="K1187">
        <v>0</v>
      </c>
      <c r="L1187" t="s">
        <v>42</v>
      </c>
    </row>
    <row r="1188" spans="1:12" x14ac:dyDescent="0.25">
      <c r="A1188" t="s">
        <v>68</v>
      </c>
      <c r="B1188">
        <v>83871.399999999994</v>
      </c>
      <c r="C1188">
        <v>83871</v>
      </c>
      <c r="D1188">
        <v>83867.899999999994</v>
      </c>
      <c r="E1188">
        <v>83790.7</v>
      </c>
      <c r="F1188">
        <v>4191.09</v>
      </c>
      <c r="G1188">
        <v>0</v>
      </c>
      <c r="H1188">
        <v>2564.02</v>
      </c>
      <c r="I1188">
        <v>5.4023799999999997E-2</v>
      </c>
      <c r="J1188">
        <v>0.95414200000000005</v>
      </c>
      <c r="K1188">
        <v>0</v>
      </c>
      <c r="L1188" t="s">
        <v>42</v>
      </c>
    </row>
    <row r="1189" spans="1:12" x14ac:dyDescent="0.25">
      <c r="A1189" t="s">
        <v>68</v>
      </c>
      <c r="B1189">
        <v>82954.899999999994</v>
      </c>
      <c r="C1189">
        <v>82954.399999999994</v>
      </c>
      <c r="D1189">
        <v>82951.399999999994</v>
      </c>
      <c r="E1189">
        <v>82875.5</v>
      </c>
      <c r="F1189">
        <v>4091.09</v>
      </c>
      <c r="G1189">
        <v>0</v>
      </c>
      <c r="H1189">
        <v>2519.56</v>
      </c>
      <c r="I1189">
        <v>5.39269E-2</v>
      </c>
      <c r="J1189">
        <v>0.93183499999999997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82668.5</v>
      </c>
      <c r="C1190">
        <v>82668</v>
      </c>
      <c r="D1190">
        <v>82665.100000000006</v>
      </c>
      <c r="E1190">
        <v>82589.2</v>
      </c>
      <c r="F1190">
        <v>4069.31</v>
      </c>
      <c r="G1190">
        <v>0</v>
      </c>
      <c r="H1190">
        <v>2554.41</v>
      </c>
      <c r="I1190">
        <v>5.3963200000000003E-2</v>
      </c>
      <c r="J1190">
        <v>0.95682500000000004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83688.600000000006</v>
      </c>
      <c r="C1191">
        <v>83688.2</v>
      </c>
      <c r="D1191">
        <v>83685.2</v>
      </c>
      <c r="E1191">
        <v>83608.800000000003</v>
      </c>
      <c r="F1191">
        <v>4175.7700000000004</v>
      </c>
      <c r="G1191">
        <v>0</v>
      </c>
      <c r="H1191">
        <v>2578.5100000000002</v>
      </c>
      <c r="I1191">
        <v>5.39163E-2</v>
      </c>
      <c r="J1191">
        <v>0.95918599999999998</v>
      </c>
      <c r="K1191">
        <v>0</v>
      </c>
      <c r="L1191" t="s">
        <v>42</v>
      </c>
    </row>
    <row r="1192" spans="1:12" x14ac:dyDescent="0.25">
      <c r="A1192" t="s">
        <v>68</v>
      </c>
      <c r="B1192">
        <v>82086.2</v>
      </c>
      <c r="C1192">
        <v>82085.8</v>
      </c>
      <c r="D1192">
        <v>82082.899999999994</v>
      </c>
      <c r="E1192">
        <v>82007.7</v>
      </c>
      <c r="F1192">
        <v>4074.26</v>
      </c>
      <c r="G1192">
        <v>0</v>
      </c>
      <c r="H1192">
        <v>2522.04</v>
      </c>
      <c r="I1192">
        <v>4.2839500000000003E-2</v>
      </c>
      <c r="J1192">
        <v>0.931755</v>
      </c>
      <c r="K1192">
        <v>0</v>
      </c>
      <c r="L1192" t="s">
        <v>42</v>
      </c>
    </row>
    <row r="1193" spans="1:12" x14ac:dyDescent="0.25">
      <c r="A1193" t="s">
        <v>68</v>
      </c>
      <c r="B1193">
        <v>82401</v>
      </c>
      <c r="C1193">
        <v>82400.600000000006</v>
      </c>
      <c r="D1193">
        <v>82392.399999999994</v>
      </c>
      <c r="E1193">
        <v>82316.899999999994</v>
      </c>
      <c r="F1193">
        <v>4063.53</v>
      </c>
      <c r="G1193">
        <v>0</v>
      </c>
      <c r="H1193">
        <v>2534.81</v>
      </c>
      <c r="I1193">
        <v>5.4457600000000002E-2</v>
      </c>
      <c r="J1193">
        <v>0.95599400000000001</v>
      </c>
      <c r="K1193">
        <v>0</v>
      </c>
      <c r="L1193" t="s">
        <v>42</v>
      </c>
    </row>
    <row r="1194" spans="1:12" x14ac:dyDescent="0.25">
      <c r="A1194" t="s">
        <v>68</v>
      </c>
      <c r="B1194">
        <v>82214.600000000006</v>
      </c>
      <c r="C1194">
        <v>82214.2</v>
      </c>
      <c r="D1194">
        <v>82211.5</v>
      </c>
      <c r="E1194">
        <v>82135.7</v>
      </c>
      <c r="F1194">
        <v>4066.95</v>
      </c>
      <c r="G1194">
        <v>0</v>
      </c>
      <c r="H1194">
        <v>2536.14</v>
      </c>
      <c r="I1194">
        <v>5.3924800000000002E-2</v>
      </c>
      <c r="J1194">
        <v>0.95472199999999996</v>
      </c>
      <c r="K1194">
        <v>0</v>
      </c>
      <c r="L1194" t="s">
        <v>42</v>
      </c>
    </row>
    <row r="1195" spans="1:12" x14ac:dyDescent="0.25">
      <c r="A1195" t="s">
        <v>68</v>
      </c>
      <c r="B1195">
        <v>82612.800000000003</v>
      </c>
      <c r="C1195">
        <v>82612.399999999994</v>
      </c>
      <c r="D1195">
        <v>82609.5</v>
      </c>
      <c r="E1195">
        <v>82533.600000000006</v>
      </c>
      <c r="F1195">
        <v>4107.08</v>
      </c>
      <c r="G1195">
        <v>0</v>
      </c>
      <c r="H1195">
        <v>2528.16</v>
      </c>
      <c r="I1195">
        <v>5.3909600000000002E-2</v>
      </c>
      <c r="J1195">
        <v>0.95903000000000005</v>
      </c>
      <c r="K1195">
        <v>0</v>
      </c>
      <c r="L1195" t="s">
        <v>42</v>
      </c>
    </row>
    <row r="1196" spans="1:12" x14ac:dyDescent="0.25">
      <c r="A1196" t="s">
        <v>68</v>
      </c>
      <c r="B1196">
        <v>82085.100000000006</v>
      </c>
      <c r="C1196">
        <v>82084.7</v>
      </c>
      <c r="D1196">
        <v>82081.8</v>
      </c>
      <c r="E1196">
        <v>82006.600000000006</v>
      </c>
      <c r="F1196">
        <v>4074.31</v>
      </c>
      <c r="G1196">
        <v>0</v>
      </c>
      <c r="H1196">
        <v>2511.1799999999998</v>
      </c>
      <c r="I1196">
        <v>5.3951300000000001E-2</v>
      </c>
      <c r="J1196">
        <v>0.95454399999999995</v>
      </c>
      <c r="K1196">
        <v>0</v>
      </c>
      <c r="L1196" t="s">
        <v>42</v>
      </c>
    </row>
    <row r="1197" spans="1:12" x14ac:dyDescent="0.25">
      <c r="A1197" t="s">
        <v>68</v>
      </c>
      <c r="B1197">
        <v>83727.899999999994</v>
      </c>
      <c r="C1197">
        <v>83727.5</v>
      </c>
      <c r="D1197">
        <v>83724.600000000006</v>
      </c>
      <c r="E1197">
        <v>83648</v>
      </c>
      <c r="F1197">
        <v>4139.53</v>
      </c>
      <c r="G1197">
        <v>0</v>
      </c>
      <c r="H1197">
        <v>2568.9899999999998</v>
      </c>
      <c r="I1197">
        <v>5.4009700000000001E-2</v>
      </c>
      <c r="J1197">
        <v>0.93183700000000003</v>
      </c>
      <c r="K1197">
        <v>0</v>
      </c>
      <c r="L1197" t="s">
        <v>42</v>
      </c>
    </row>
    <row r="1198" spans="1:12" x14ac:dyDescent="0.25">
      <c r="A1198" t="s">
        <v>68</v>
      </c>
      <c r="B1198">
        <v>84082.3</v>
      </c>
      <c r="C1198">
        <v>84081.9</v>
      </c>
      <c r="D1198">
        <v>84078.7</v>
      </c>
      <c r="E1198">
        <v>84002.3</v>
      </c>
      <c r="F1198">
        <v>4178.37</v>
      </c>
      <c r="G1198">
        <v>0</v>
      </c>
      <c r="H1198">
        <v>2570.38</v>
      </c>
      <c r="I1198">
        <v>5.4184299999999998E-2</v>
      </c>
      <c r="J1198">
        <v>0.93178499999999997</v>
      </c>
      <c r="K1198">
        <v>0</v>
      </c>
      <c r="L1198" t="s">
        <v>42</v>
      </c>
    </row>
    <row r="1199" spans="1:12" x14ac:dyDescent="0.25">
      <c r="A1199" t="s">
        <v>68</v>
      </c>
      <c r="B1199">
        <v>83258.100000000006</v>
      </c>
      <c r="C1199">
        <v>83257.7</v>
      </c>
      <c r="D1199">
        <v>83254.8</v>
      </c>
      <c r="E1199">
        <v>83178.7</v>
      </c>
      <c r="F1199">
        <v>4124.7299999999996</v>
      </c>
      <c r="G1199">
        <v>0</v>
      </c>
      <c r="H1199">
        <v>2566</v>
      </c>
      <c r="I1199">
        <v>5.4316900000000001E-2</v>
      </c>
      <c r="J1199">
        <v>0.931836</v>
      </c>
      <c r="K1199">
        <v>0</v>
      </c>
      <c r="L1199" t="s">
        <v>42</v>
      </c>
    </row>
    <row r="1200" spans="1:12" x14ac:dyDescent="0.25">
      <c r="A1200" t="s">
        <v>68</v>
      </c>
      <c r="B1200">
        <v>83112.800000000003</v>
      </c>
      <c r="C1200">
        <v>83112.399999999994</v>
      </c>
      <c r="D1200">
        <v>83109.5</v>
      </c>
      <c r="E1200">
        <v>83033.100000000006</v>
      </c>
      <c r="F1200">
        <v>4102.29</v>
      </c>
      <c r="G1200">
        <v>0</v>
      </c>
      <c r="H1200">
        <v>2556.5700000000002</v>
      </c>
      <c r="I1200">
        <v>5.4089900000000003E-2</v>
      </c>
      <c r="J1200">
        <v>0.93183000000000005</v>
      </c>
      <c r="K1200">
        <v>0</v>
      </c>
      <c r="L1200" t="s">
        <v>42</v>
      </c>
    </row>
    <row r="1201" spans="1:12" x14ac:dyDescent="0.25">
      <c r="A1201" t="s">
        <v>68</v>
      </c>
      <c r="B1201">
        <v>83051.600000000006</v>
      </c>
      <c r="C1201">
        <v>83051.100000000006</v>
      </c>
      <c r="D1201">
        <v>83038.3</v>
      </c>
      <c r="E1201">
        <v>82962.100000000006</v>
      </c>
      <c r="F1201">
        <v>4110.3599999999997</v>
      </c>
      <c r="G1201">
        <v>0</v>
      </c>
      <c r="H1201">
        <v>2559.84</v>
      </c>
      <c r="I1201">
        <v>5.3948200000000002E-2</v>
      </c>
      <c r="J1201">
        <v>0.957063</v>
      </c>
      <c r="K1201">
        <v>0</v>
      </c>
      <c r="L1201" t="s">
        <v>42</v>
      </c>
    </row>
    <row r="1202" spans="1:12" x14ac:dyDescent="0.25">
      <c r="A1202" t="s">
        <v>68</v>
      </c>
      <c r="B1202">
        <v>82577.3</v>
      </c>
      <c r="C1202">
        <v>82576.899999999994</v>
      </c>
      <c r="D1202">
        <v>82574.100000000006</v>
      </c>
      <c r="E1202">
        <v>82498.2</v>
      </c>
      <c r="F1202">
        <v>4111.01</v>
      </c>
      <c r="G1202">
        <v>0</v>
      </c>
      <c r="H1202">
        <v>2536.06</v>
      </c>
      <c r="I1202">
        <v>5.4109200000000003E-2</v>
      </c>
      <c r="J1202">
        <v>0.94276199999999999</v>
      </c>
      <c r="K1202">
        <v>0</v>
      </c>
      <c r="L1202" t="s">
        <v>42</v>
      </c>
    </row>
    <row r="1203" spans="1:12" x14ac:dyDescent="0.25">
      <c r="A1203" t="s">
        <v>68</v>
      </c>
      <c r="B1203">
        <v>83219.600000000006</v>
      </c>
      <c r="C1203">
        <v>83219.100000000006</v>
      </c>
      <c r="D1203">
        <v>83216.2</v>
      </c>
      <c r="E1203">
        <v>83139.899999999994</v>
      </c>
      <c r="F1203">
        <v>4136.57</v>
      </c>
      <c r="G1203">
        <v>0</v>
      </c>
      <c r="H1203">
        <v>2547.36</v>
      </c>
      <c r="I1203">
        <v>5.3992199999999997E-2</v>
      </c>
      <c r="J1203">
        <v>0.931836</v>
      </c>
      <c r="K1203">
        <v>0</v>
      </c>
      <c r="L1203" t="s">
        <v>42</v>
      </c>
    </row>
    <row r="1204" spans="1:12" x14ac:dyDescent="0.25">
      <c r="A1204" t="s">
        <v>68</v>
      </c>
      <c r="B1204">
        <v>82698.5</v>
      </c>
      <c r="C1204">
        <v>82698</v>
      </c>
      <c r="D1204">
        <v>82695.100000000006</v>
      </c>
      <c r="E1204">
        <v>82619.3</v>
      </c>
      <c r="F1204">
        <v>4120.28</v>
      </c>
      <c r="G1204">
        <v>0</v>
      </c>
      <c r="H1204">
        <v>2516.08</v>
      </c>
      <c r="I1204">
        <v>5.4704599999999999E-2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82946.8</v>
      </c>
      <c r="C1205">
        <v>82946.399999999994</v>
      </c>
      <c r="D1205">
        <v>82943.399999999994</v>
      </c>
      <c r="E1205">
        <v>82867.7</v>
      </c>
      <c r="F1205">
        <v>4097.47</v>
      </c>
      <c r="G1205">
        <v>0</v>
      </c>
      <c r="H1205">
        <v>2524.6</v>
      </c>
      <c r="I1205">
        <v>5.4075999999999999E-2</v>
      </c>
      <c r="J1205">
        <v>0.95035599999999998</v>
      </c>
      <c r="K1205">
        <v>0</v>
      </c>
      <c r="L1205" t="s">
        <v>42</v>
      </c>
    </row>
    <row r="1206" spans="1:12" x14ac:dyDescent="0.25">
      <c r="A1206" t="s">
        <v>68</v>
      </c>
      <c r="B1206">
        <v>83635.100000000006</v>
      </c>
      <c r="C1206">
        <v>83634.7</v>
      </c>
      <c r="D1206">
        <v>83631.8</v>
      </c>
      <c r="E1206">
        <v>83555.100000000006</v>
      </c>
      <c r="F1206">
        <v>4132</v>
      </c>
      <c r="G1206">
        <v>0</v>
      </c>
      <c r="H1206">
        <v>2573.42</v>
      </c>
      <c r="I1206">
        <v>5.3942200000000003E-2</v>
      </c>
      <c r="J1206">
        <v>0.93683799999999995</v>
      </c>
      <c r="K1206">
        <v>0</v>
      </c>
      <c r="L1206" t="s">
        <v>42</v>
      </c>
    </row>
    <row r="1207" spans="1:12" x14ac:dyDescent="0.25">
      <c r="A1207" t="s">
        <v>68</v>
      </c>
      <c r="B1207">
        <v>84850.3</v>
      </c>
      <c r="C1207">
        <v>84849.8</v>
      </c>
      <c r="D1207">
        <v>84846.8</v>
      </c>
      <c r="E1207">
        <v>84769.2</v>
      </c>
      <c r="F1207">
        <v>4232.6499999999996</v>
      </c>
      <c r="G1207">
        <v>0</v>
      </c>
      <c r="H1207">
        <v>2587.4</v>
      </c>
      <c r="I1207">
        <v>5.5312E-2</v>
      </c>
      <c r="J1207">
        <v>0.93183499999999997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82597.399999999994</v>
      </c>
      <c r="C1208">
        <v>82597</v>
      </c>
      <c r="D1208">
        <v>82594</v>
      </c>
      <c r="E1208">
        <v>82518.5</v>
      </c>
      <c r="F1208">
        <v>4107.51</v>
      </c>
      <c r="G1208">
        <v>0</v>
      </c>
      <c r="H1208">
        <v>2528.2199999999998</v>
      </c>
      <c r="I1208">
        <v>5.3912500000000002E-2</v>
      </c>
      <c r="J1208">
        <v>0.95060800000000001</v>
      </c>
      <c r="K1208">
        <v>0</v>
      </c>
      <c r="L1208" t="s">
        <v>42</v>
      </c>
    </row>
    <row r="1209" spans="1:12" x14ac:dyDescent="0.25">
      <c r="A1209" t="s">
        <v>68</v>
      </c>
      <c r="B1209">
        <v>83800.399999999994</v>
      </c>
      <c r="C1209">
        <v>83799.899999999994</v>
      </c>
      <c r="D1209">
        <v>83796.899999999994</v>
      </c>
      <c r="E1209">
        <v>83720.100000000006</v>
      </c>
      <c r="F1209">
        <v>4186.07</v>
      </c>
      <c r="G1209">
        <v>0</v>
      </c>
      <c r="H1209">
        <v>2554.59</v>
      </c>
      <c r="I1209">
        <v>5.40584E-2</v>
      </c>
      <c r="J1209">
        <v>0.94295899999999999</v>
      </c>
      <c r="K1209">
        <v>0</v>
      </c>
      <c r="L1209" t="s">
        <v>42</v>
      </c>
    </row>
    <row r="1210" spans="1:12" x14ac:dyDescent="0.25">
      <c r="A1210" t="s">
        <v>68</v>
      </c>
      <c r="B1210">
        <v>82363.600000000006</v>
      </c>
      <c r="C1210">
        <v>82363.100000000006</v>
      </c>
      <c r="D1210">
        <v>82360.3</v>
      </c>
      <c r="E1210">
        <v>82272.2</v>
      </c>
      <c r="F1210">
        <v>4121.3100000000004</v>
      </c>
      <c r="G1210">
        <v>0</v>
      </c>
      <c r="H1210">
        <v>2516.66</v>
      </c>
      <c r="I1210">
        <v>5.4245799999999997E-2</v>
      </c>
      <c r="J1210">
        <v>0.957264</v>
      </c>
      <c r="K1210">
        <v>0</v>
      </c>
      <c r="L1210" t="s">
        <v>42</v>
      </c>
    </row>
    <row r="1211" spans="1:12" x14ac:dyDescent="0.25">
      <c r="A1211" t="s">
        <v>68</v>
      </c>
      <c r="B1211">
        <v>83077.3</v>
      </c>
      <c r="C1211">
        <v>83076.899999999994</v>
      </c>
      <c r="D1211">
        <v>83074</v>
      </c>
      <c r="E1211">
        <v>82997.8</v>
      </c>
      <c r="F1211">
        <v>4113.4799999999996</v>
      </c>
      <c r="G1211">
        <v>0</v>
      </c>
      <c r="H1211">
        <v>2531.59</v>
      </c>
      <c r="I1211">
        <v>5.4045900000000001E-2</v>
      </c>
      <c r="J1211">
        <v>0.93183000000000005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82693.100000000006</v>
      </c>
      <c r="C1212">
        <v>82692.7</v>
      </c>
      <c r="D1212">
        <v>82689.8</v>
      </c>
      <c r="E1212">
        <v>82613.7</v>
      </c>
      <c r="F1212">
        <v>4127.07</v>
      </c>
      <c r="G1212">
        <v>0</v>
      </c>
      <c r="H1212">
        <v>2539.16</v>
      </c>
      <c r="I1212">
        <v>5.4848899999999999E-2</v>
      </c>
      <c r="J1212">
        <v>0.95872199999999996</v>
      </c>
      <c r="K1212">
        <v>0</v>
      </c>
      <c r="L1212" t="s">
        <v>42</v>
      </c>
    </row>
    <row r="1213" spans="1:12" x14ac:dyDescent="0.25">
      <c r="A1213" t="s">
        <v>68</v>
      </c>
      <c r="B1213">
        <v>82752.5</v>
      </c>
      <c r="C1213">
        <v>82752</v>
      </c>
      <c r="D1213">
        <v>82749</v>
      </c>
      <c r="E1213">
        <v>82673.100000000006</v>
      </c>
      <c r="F1213">
        <v>4104.5600000000004</v>
      </c>
      <c r="G1213">
        <v>0</v>
      </c>
      <c r="H1213">
        <v>2531.36</v>
      </c>
      <c r="I1213">
        <v>5.4264300000000001E-2</v>
      </c>
      <c r="J1213">
        <v>0.95922499999999999</v>
      </c>
      <c r="K1213">
        <v>0</v>
      </c>
      <c r="L1213" t="s">
        <v>42</v>
      </c>
    </row>
    <row r="1214" spans="1:12" x14ac:dyDescent="0.25">
      <c r="A1214" t="s">
        <v>68</v>
      </c>
      <c r="B1214">
        <v>82742.7</v>
      </c>
      <c r="C1214">
        <v>82742.3</v>
      </c>
      <c r="D1214">
        <v>82739.399999999994</v>
      </c>
      <c r="E1214">
        <v>82663.600000000006</v>
      </c>
      <c r="F1214">
        <v>4092.52</v>
      </c>
      <c r="G1214">
        <v>0</v>
      </c>
      <c r="H1214">
        <v>2521.85</v>
      </c>
      <c r="I1214">
        <v>5.3930400000000003E-2</v>
      </c>
      <c r="J1214">
        <v>0.95701599999999998</v>
      </c>
      <c r="K1214">
        <v>0</v>
      </c>
      <c r="L1214" t="s">
        <v>42</v>
      </c>
    </row>
    <row r="1215" spans="1:12" x14ac:dyDescent="0.25">
      <c r="A1215" t="s">
        <v>68</v>
      </c>
      <c r="B1215">
        <v>83331.7</v>
      </c>
      <c r="C1215">
        <v>83331.199999999997</v>
      </c>
      <c r="D1215">
        <v>83328.100000000006</v>
      </c>
      <c r="E1215">
        <v>83252</v>
      </c>
      <c r="F1215">
        <v>4142.3500000000004</v>
      </c>
      <c r="G1215">
        <v>0</v>
      </c>
      <c r="H1215">
        <v>2562.6</v>
      </c>
      <c r="I1215">
        <v>5.8624900000000001E-2</v>
      </c>
      <c r="J1215">
        <v>0.94389900000000004</v>
      </c>
      <c r="K1215">
        <v>0</v>
      </c>
      <c r="L1215" t="s">
        <v>42</v>
      </c>
    </row>
    <row r="1216" spans="1:12" x14ac:dyDescent="0.25">
      <c r="A1216" t="s">
        <v>68</v>
      </c>
      <c r="B1216">
        <v>80871.7</v>
      </c>
      <c r="C1216">
        <v>80871.3</v>
      </c>
      <c r="D1216">
        <v>80868.399999999994</v>
      </c>
      <c r="E1216">
        <v>80794.5</v>
      </c>
      <c r="F1216">
        <v>4026.56</v>
      </c>
      <c r="G1216">
        <v>0</v>
      </c>
      <c r="H1216">
        <v>2456.2399999999998</v>
      </c>
      <c r="I1216">
        <v>5.3916400000000003E-2</v>
      </c>
      <c r="J1216">
        <v>0.954322</v>
      </c>
      <c r="K1216">
        <v>0</v>
      </c>
      <c r="L1216" t="s">
        <v>42</v>
      </c>
    </row>
    <row r="1217" spans="1:25" x14ac:dyDescent="0.25">
      <c r="A1217" t="s">
        <v>68</v>
      </c>
      <c r="B1217">
        <v>81869.5</v>
      </c>
      <c r="C1217">
        <v>81869.100000000006</v>
      </c>
      <c r="D1217">
        <v>81866.2</v>
      </c>
      <c r="E1217">
        <v>81790.600000000006</v>
      </c>
      <c r="F1217">
        <v>4071.47</v>
      </c>
      <c r="G1217">
        <v>0</v>
      </c>
      <c r="H1217">
        <v>2511.0700000000002</v>
      </c>
      <c r="I1217">
        <v>5.4676000000000002E-2</v>
      </c>
      <c r="J1217">
        <v>0.94644300000000003</v>
      </c>
      <c r="K1217">
        <v>0</v>
      </c>
      <c r="L1217" t="s">
        <v>42</v>
      </c>
    </row>
    <row r="1218" spans="1:25" x14ac:dyDescent="0.25">
      <c r="A1218" t="s">
        <v>68</v>
      </c>
      <c r="B1218">
        <v>80389.7</v>
      </c>
      <c r="C1218">
        <v>80389.2</v>
      </c>
      <c r="D1218">
        <v>80386.3</v>
      </c>
      <c r="E1218">
        <v>80312.7</v>
      </c>
      <c r="F1218">
        <v>3986.24</v>
      </c>
      <c r="G1218">
        <v>0</v>
      </c>
      <c r="H1218">
        <v>2452.8000000000002</v>
      </c>
      <c r="I1218">
        <v>4.4545800000000003E-2</v>
      </c>
      <c r="J1218">
        <v>0.959121</v>
      </c>
      <c r="K1218">
        <v>0</v>
      </c>
      <c r="L1218" t="s">
        <v>42</v>
      </c>
    </row>
    <row r="1219" spans="1:25" x14ac:dyDescent="0.25">
      <c r="A1219" t="s">
        <v>68</v>
      </c>
      <c r="B1219">
        <v>82164.2</v>
      </c>
      <c r="C1219">
        <v>82163.8</v>
      </c>
      <c r="D1219">
        <v>82160.899999999994</v>
      </c>
      <c r="E1219">
        <v>82085.600000000006</v>
      </c>
      <c r="F1219">
        <v>4046.3</v>
      </c>
      <c r="G1219">
        <v>0</v>
      </c>
      <c r="H1219">
        <v>2516.0100000000002</v>
      </c>
      <c r="I1219">
        <v>5.3920000000000003E-2</v>
      </c>
      <c r="J1219">
        <v>0.95640700000000001</v>
      </c>
      <c r="K1219">
        <v>0</v>
      </c>
      <c r="L1219" t="s">
        <v>42</v>
      </c>
    </row>
    <row r="1220" spans="1:25" x14ac:dyDescent="0.25">
      <c r="A1220" t="s">
        <v>68</v>
      </c>
      <c r="B1220">
        <v>82207.3</v>
      </c>
      <c r="C1220">
        <v>82206.8</v>
      </c>
      <c r="D1220">
        <v>82204</v>
      </c>
      <c r="E1220">
        <v>82128.5</v>
      </c>
      <c r="F1220">
        <v>4069.91</v>
      </c>
      <c r="G1220">
        <v>0</v>
      </c>
      <c r="H1220">
        <v>2515.96</v>
      </c>
      <c r="I1220">
        <v>5.3933500000000002E-2</v>
      </c>
      <c r="J1220">
        <v>0.93183400000000005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82786.600000000006</v>
      </c>
      <c r="C1221">
        <v>82786.2</v>
      </c>
      <c r="D1221">
        <v>82783.399999999994</v>
      </c>
      <c r="E1221">
        <v>82707.5</v>
      </c>
      <c r="F1221">
        <v>4095.95</v>
      </c>
      <c r="G1221">
        <v>0</v>
      </c>
      <c r="H1221">
        <v>2538.71</v>
      </c>
      <c r="I1221">
        <v>5.5192600000000001E-2</v>
      </c>
      <c r="J1221">
        <v>0.93183700000000003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82094.600000000006</v>
      </c>
      <c r="C1222">
        <v>82094.2</v>
      </c>
      <c r="D1222">
        <v>82091.3</v>
      </c>
      <c r="E1222">
        <v>82015.8</v>
      </c>
      <c r="F1222">
        <v>4056.26</v>
      </c>
      <c r="G1222">
        <v>0</v>
      </c>
      <c r="H1222">
        <v>2519.35</v>
      </c>
      <c r="I1222">
        <v>5.3943600000000001E-2</v>
      </c>
      <c r="J1222">
        <v>0.93183099999999996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82104.3</v>
      </c>
      <c r="C1223">
        <v>82103.899999999994</v>
      </c>
      <c r="D1223">
        <v>82101</v>
      </c>
      <c r="E1223">
        <v>82019.399999999994</v>
      </c>
      <c r="F1223">
        <v>4052.44</v>
      </c>
      <c r="G1223">
        <v>0</v>
      </c>
      <c r="H1223">
        <v>2532.33</v>
      </c>
      <c r="I1223">
        <v>5.4057000000000001E-2</v>
      </c>
      <c r="J1223">
        <v>0.956314</v>
      </c>
      <c r="K1223">
        <v>0</v>
      </c>
      <c r="L1223" t="s">
        <v>42</v>
      </c>
    </row>
    <row r="1224" spans="1:25" x14ac:dyDescent="0.25">
      <c r="A1224" t="s">
        <v>68</v>
      </c>
      <c r="B1224">
        <v>83161.600000000006</v>
      </c>
      <c r="C1224">
        <v>83161.2</v>
      </c>
      <c r="D1224">
        <v>83158.3</v>
      </c>
      <c r="E1224">
        <v>83081.8</v>
      </c>
      <c r="F1224">
        <v>4111.38</v>
      </c>
      <c r="G1224">
        <v>0</v>
      </c>
      <c r="H1224">
        <v>2552.42</v>
      </c>
      <c r="I1224">
        <v>3.3422300000000002E-2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82237.600000000006</v>
      </c>
      <c r="C1225">
        <v>82237.100000000006</v>
      </c>
      <c r="D1225">
        <v>82234.2</v>
      </c>
      <c r="E1225">
        <v>82158.7</v>
      </c>
      <c r="F1225">
        <v>4083.74</v>
      </c>
      <c r="G1225">
        <v>0</v>
      </c>
      <c r="H1225">
        <v>2522.16</v>
      </c>
      <c r="I1225">
        <v>5.4057800000000003E-2</v>
      </c>
      <c r="J1225">
        <v>0.95922099999999999</v>
      </c>
      <c r="K1225">
        <v>0</v>
      </c>
      <c r="L1225" t="s">
        <v>42</v>
      </c>
    </row>
    <row r="1226" spans="1:25" x14ac:dyDescent="0.25">
      <c r="A1226" t="s">
        <v>68</v>
      </c>
      <c r="B1226">
        <v>82453.8</v>
      </c>
      <c r="C1226">
        <v>82453.399999999994</v>
      </c>
      <c r="D1226">
        <v>82450.5</v>
      </c>
      <c r="E1226">
        <v>82374.600000000006</v>
      </c>
      <c r="F1226">
        <v>4080.84</v>
      </c>
      <c r="G1226">
        <v>0</v>
      </c>
      <c r="H1226">
        <v>2544.12</v>
      </c>
      <c r="I1226">
        <v>5.3934099999999999E-2</v>
      </c>
      <c r="J1226">
        <v>0.945886</v>
      </c>
      <c r="K1226">
        <v>0</v>
      </c>
      <c r="L1226" t="s">
        <v>42</v>
      </c>
    </row>
    <row r="1227" spans="1:25" x14ac:dyDescent="0.25">
      <c r="A1227" t="s">
        <v>68</v>
      </c>
      <c r="B1227">
        <v>82971.8</v>
      </c>
      <c r="C1227">
        <v>82971.3</v>
      </c>
      <c r="D1227">
        <v>82968.600000000006</v>
      </c>
      <c r="E1227">
        <v>82892.100000000006</v>
      </c>
      <c r="F1227">
        <v>4130.12</v>
      </c>
      <c r="G1227">
        <v>0</v>
      </c>
      <c r="H1227">
        <v>2543.56</v>
      </c>
      <c r="I1227">
        <v>5.3909499999999999E-2</v>
      </c>
      <c r="J1227">
        <v>0.93587299999999995</v>
      </c>
      <c r="K1227">
        <v>0</v>
      </c>
      <c r="L1227" t="s">
        <v>42</v>
      </c>
    </row>
    <row r="1228" spans="1:25" x14ac:dyDescent="0.25">
      <c r="A1228" t="s">
        <v>68</v>
      </c>
      <c r="B1228">
        <v>82862.5</v>
      </c>
      <c r="C1228">
        <v>82862.100000000006</v>
      </c>
      <c r="D1228">
        <v>82859.100000000006</v>
      </c>
      <c r="E1228">
        <v>82783.100000000006</v>
      </c>
      <c r="F1228">
        <v>4099.88</v>
      </c>
      <c r="G1228">
        <v>0</v>
      </c>
      <c r="H1228">
        <v>2555.92</v>
      </c>
      <c r="I1228">
        <v>5.3969700000000002E-2</v>
      </c>
      <c r="J1228">
        <v>0.95922600000000002</v>
      </c>
      <c r="K1228">
        <v>0</v>
      </c>
      <c r="L1228" t="s">
        <v>42</v>
      </c>
    </row>
    <row r="1229" spans="1:25" x14ac:dyDescent="0.25">
      <c r="A1229" t="s">
        <v>68</v>
      </c>
      <c r="B1229">
        <v>82730.399999999994</v>
      </c>
      <c r="C1229">
        <v>82730</v>
      </c>
      <c r="D1229">
        <v>82727</v>
      </c>
      <c r="E1229">
        <v>82651.3</v>
      </c>
      <c r="F1229">
        <v>4093.47</v>
      </c>
      <c r="G1229">
        <v>0</v>
      </c>
      <c r="H1229">
        <v>2548.19</v>
      </c>
      <c r="I1229">
        <v>5.3909800000000001E-2</v>
      </c>
      <c r="J1229">
        <v>0.94917099999999999</v>
      </c>
      <c r="K1229">
        <v>0</v>
      </c>
      <c r="L1229" t="s">
        <v>42</v>
      </c>
    </row>
    <row r="1230" spans="1:25" x14ac:dyDescent="0.25">
      <c r="A1230" t="s">
        <v>68</v>
      </c>
      <c r="B1230">
        <v>83502.3</v>
      </c>
      <c r="C1230">
        <v>83501.899999999994</v>
      </c>
      <c r="D1230">
        <v>83498.8</v>
      </c>
      <c r="E1230">
        <v>83422.100000000006</v>
      </c>
      <c r="F1230">
        <v>4141.21</v>
      </c>
      <c r="G1230">
        <v>0</v>
      </c>
      <c r="H1230">
        <v>2551.54</v>
      </c>
      <c r="I1230">
        <v>5.3910100000000002E-2</v>
      </c>
      <c r="J1230">
        <v>0.955515</v>
      </c>
      <c r="K1230">
        <v>0</v>
      </c>
      <c r="L1230" t="s">
        <v>42</v>
      </c>
    </row>
    <row r="1231" spans="1:25" x14ac:dyDescent="0.25">
      <c r="A1231" t="s">
        <v>68</v>
      </c>
      <c r="B1231">
        <v>82724.2</v>
      </c>
      <c r="C1231">
        <v>82723.7</v>
      </c>
      <c r="D1231">
        <v>82720.800000000003</v>
      </c>
      <c r="E1231">
        <v>82644.800000000003</v>
      </c>
      <c r="F1231">
        <v>4104.7</v>
      </c>
      <c r="G1231">
        <v>0</v>
      </c>
      <c r="H1231">
        <v>2539.62</v>
      </c>
      <c r="I1231">
        <v>5.3909699999999998E-2</v>
      </c>
      <c r="J1231">
        <v>0.95864700000000003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82510.2</v>
      </c>
      <c r="C1232">
        <v>82509.7</v>
      </c>
      <c r="D1232">
        <v>82506.7</v>
      </c>
      <c r="E1232">
        <v>82431.100000000006</v>
      </c>
      <c r="F1232">
        <v>4111.18</v>
      </c>
      <c r="G1232">
        <v>0</v>
      </c>
      <c r="H1232">
        <v>2538.1</v>
      </c>
      <c r="I1232">
        <v>5.4303200000000003E-2</v>
      </c>
      <c r="J1232">
        <v>0.93183000000000005</v>
      </c>
      <c r="K1232">
        <v>0</v>
      </c>
      <c r="L1232" t="s">
        <v>42</v>
      </c>
      <c r="R1232">
        <f>AVERAGE(B1183:B1232)</f>
        <v>82781.840000000026</v>
      </c>
      <c r="S1232">
        <f>AVERAGE(C1183:C1232)</f>
        <v>82781.40400000001</v>
      </c>
      <c r="U1232">
        <f>_xlfn.VAR.P(B1183:B1232)</f>
        <v>608677.69800000032</v>
      </c>
      <c r="V1232">
        <f>_xlfn.VAR.P(C1183:C1232)</f>
        <v>608682.88598399912</v>
      </c>
      <c r="X1232">
        <f>1.96*SQRT(U1232)/50</f>
        <v>30.582977256224094</v>
      </c>
      <c r="Y1232">
        <f>1.96*SQRT(V1232)/50</f>
        <v>30.583107590930851</v>
      </c>
    </row>
    <row r="1233" spans="1:15" x14ac:dyDescent="0.25">
      <c r="A1233" t="s">
        <v>68</v>
      </c>
      <c r="B1233">
        <v>4139095.9448910002</v>
      </c>
      <c r="C1233" t="s">
        <v>36</v>
      </c>
    </row>
    <row r="1234" spans="1:15" x14ac:dyDescent="0.25">
      <c r="A1234" t="s">
        <v>134</v>
      </c>
      <c r="B1234">
        <v>92097.600000000006</v>
      </c>
      <c r="C1234">
        <v>91979.7</v>
      </c>
      <c r="D1234">
        <v>91976.6</v>
      </c>
      <c r="E1234">
        <v>91896.1</v>
      </c>
      <c r="F1234">
        <v>3310.4</v>
      </c>
      <c r="G1234">
        <v>10876.6</v>
      </c>
      <c r="H1234">
        <v>2357.4899999999998</v>
      </c>
      <c r="I1234">
        <v>2399.5</v>
      </c>
      <c r="J1234">
        <v>2919.44</v>
      </c>
      <c r="K1234">
        <v>75200</v>
      </c>
      <c r="L1234">
        <v>5.4014800000000002E-2</v>
      </c>
      <c r="M1234">
        <v>0.95827799999999996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92751</v>
      </c>
      <c r="C1235">
        <v>92633.2</v>
      </c>
      <c r="D1235">
        <v>92630.2</v>
      </c>
      <c r="E1235">
        <v>92549.1</v>
      </c>
      <c r="F1235">
        <v>3336.56</v>
      </c>
      <c r="G1235">
        <v>11155.6</v>
      </c>
      <c r="H1235">
        <v>2361.85</v>
      </c>
      <c r="I1235">
        <v>2429.5100000000002</v>
      </c>
      <c r="J1235">
        <v>3083.35</v>
      </c>
      <c r="K1235">
        <v>75692.800000000003</v>
      </c>
      <c r="L1235">
        <v>2.9523899999999999E-2</v>
      </c>
      <c r="M1235">
        <v>0.954928</v>
      </c>
      <c r="N1235">
        <v>1003</v>
      </c>
      <c r="O1235" t="s">
        <v>42</v>
      </c>
    </row>
    <row r="1236" spans="1:15" x14ac:dyDescent="0.25">
      <c r="A1236" t="s">
        <v>134</v>
      </c>
      <c r="B1236">
        <v>94673.2</v>
      </c>
      <c r="C1236">
        <v>94554.1</v>
      </c>
      <c r="D1236">
        <v>94551.1</v>
      </c>
      <c r="E1236">
        <v>94468.7</v>
      </c>
      <c r="F1236">
        <v>3378.02</v>
      </c>
      <c r="G1236">
        <v>11503.8</v>
      </c>
      <c r="H1236">
        <v>2405.1999999999998</v>
      </c>
      <c r="I1236">
        <v>2443.56</v>
      </c>
      <c r="J1236">
        <v>3405.16</v>
      </c>
      <c r="K1236">
        <v>77211.600000000006</v>
      </c>
      <c r="L1236">
        <v>5.4479199999999998E-2</v>
      </c>
      <c r="M1236">
        <v>0.95357899999999995</v>
      </c>
      <c r="N1236">
        <v>546</v>
      </c>
      <c r="O1236" t="s">
        <v>42</v>
      </c>
    </row>
    <row r="1237" spans="1:15" x14ac:dyDescent="0.25">
      <c r="A1237" t="s">
        <v>134</v>
      </c>
      <c r="B1237">
        <v>93092.1</v>
      </c>
      <c r="C1237">
        <v>92974.7</v>
      </c>
      <c r="D1237">
        <v>92971.8</v>
      </c>
      <c r="E1237">
        <v>92890</v>
      </c>
      <c r="F1237">
        <v>3318.91</v>
      </c>
      <c r="G1237">
        <v>11072.1</v>
      </c>
      <c r="H1237">
        <v>2390.2600000000002</v>
      </c>
      <c r="I1237">
        <v>2417.7800000000002</v>
      </c>
      <c r="J1237">
        <v>3073.26</v>
      </c>
      <c r="K1237">
        <v>76074.8</v>
      </c>
      <c r="L1237">
        <v>5.3913900000000001E-2</v>
      </c>
      <c r="M1237">
        <v>0.95879999999999999</v>
      </c>
      <c r="N1237">
        <v>258</v>
      </c>
      <c r="O1237" t="s">
        <v>42</v>
      </c>
    </row>
    <row r="1238" spans="1:15" x14ac:dyDescent="0.25">
      <c r="A1238" t="s">
        <v>134</v>
      </c>
      <c r="B1238">
        <v>91908.1</v>
      </c>
      <c r="C1238">
        <v>91784.4</v>
      </c>
      <c r="D1238">
        <v>91781.5</v>
      </c>
      <c r="E1238">
        <v>91700.9</v>
      </c>
      <c r="F1238">
        <v>3269.48</v>
      </c>
      <c r="G1238">
        <v>10989.8</v>
      </c>
      <c r="H1238">
        <v>2342.77</v>
      </c>
      <c r="I1238">
        <v>2402.4299999999998</v>
      </c>
      <c r="J1238">
        <v>3004.59</v>
      </c>
      <c r="K1238">
        <v>74830.2</v>
      </c>
      <c r="L1238">
        <v>5.4614099999999999E-2</v>
      </c>
      <c r="M1238">
        <v>0.95573600000000003</v>
      </c>
      <c r="N1238">
        <v>845</v>
      </c>
      <c r="O1238" t="s">
        <v>42</v>
      </c>
    </row>
    <row r="1239" spans="1:15" x14ac:dyDescent="0.25">
      <c r="A1239" t="s">
        <v>134</v>
      </c>
      <c r="B1239">
        <v>91535.7</v>
      </c>
      <c r="C1239">
        <v>91417.8</v>
      </c>
      <c r="D1239">
        <v>91414.9</v>
      </c>
      <c r="E1239">
        <v>91334.8</v>
      </c>
      <c r="F1239">
        <v>3256.59</v>
      </c>
      <c r="G1239">
        <v>10876.6</v>
      </c>
      <c r="H1239">
        <v>2361.41</v>
      </c>
      <c r="I1239">
        <v>2382.98</v>
      </c>
      <c r="J1239">
        <v>2920.42</v>
      </c>
      <c r="K1239">
        <v>74777</v>
      </c>
      <c r="L1239">
        <v>5.4815099999999999E-2</v>
      </c>
      <c r="M1239">
        <v>0.94933800000000002</v>
      </c>
      <c r="N1239">
        <v>278</v>
      </c>
      <c r="O1239" t="s">
        <v>42</v>
      </c>
    </row>
    <row r="1240" spans="1:15" x14ac:dyDescent="0.25">
      <c r="A1240" t="s">
        <v>134</v>
      </c>
      <c r="B1240">
        <v>93212.2</v>
      </c>
      <c r="C1240">
        <v>93093</v>
      </c>
      <c r="D1240">
        <v>93090</v>
      </c>
      <c r="E1240">
        <v>93008.3</v>
      </c>
      <c r="F1240">
        <v>3316.84</v>
      </c>
      <c r="G1240">
        <v>11127.5</v>
      </c>
      <c r="H1240">
        <v>2382.13</v>
      </c>
      <c r="I1240">
        <v>2397.5500000000002</v>
      </c>
      <c r="J1240">
        <v>3088.48</v>
      </c>
      <c r="K1240">
        <v>76089.899999999994</v>
      </c>
      <c r="L1240">
        <v>5.3933300000000003E-2</v>
      </c>
      <c r="M1240">
        <v>0.93604500000000002</v>
      </c>
      <c r="N1240">
        <v>106</v>
      </c>
      <c r="O1240" t="s">
        <v>42</v>
      </c>
    </row>
    <row r="1241" spans="1:15" x14ac:dyDescent="0.25">
      <c r="A1241" t="s">
        <v>134</v>
      </c>
      <c r="B1241">
        <v>93458</v>
      </c>
      <c r="C1241">
        <v>93343.1</v>
      </c>
      <c r="D1241">
        <v>93340</v>
      </c>
      <c r="E1241">
        <v>93258.3</v>
      </c>
      <c r="F1241">
        <v>3326.97</v>
      </c>
      <c r="G1241">
        <v>11323.3</v>
      </c>
      <c r="H1241">
        <v>2381.9499999999998</v>
      </c>
      <c r="I1241">
        <v>2428.0100000000002</v>
      </c>
      <c r="J1241">
        <v>3299.76</v>
      </c>
      <c r="K1241">
        <v>76078.899999999994</v>
      </c>
      <c r="L1241">
        <v>5.39409E-2</v>
      </c>
      <c r="M1241">
        <v>0.931836</v>
      </c>
      <c r="N1241">
        <v>293</v>
      </c>
      <c r="O1241" t="s">
        <v>42</v>
      </c>
    </row>
    <row r="1242" spans="1:15" x14ac:dyDescent="0.25">
      <c r="A1242" t="s">
        <v>134</v>
      </c>
      <c r="B1242">
        <v>94199.1</v>
      </c>
      <c r="C1242">
        <v>94074.6</v>
      </c>
      <c r="D1242">
        <v>94071.6</v>
      </c>
      <c r="E1242">
        <v>93989.3</v>
      </c>
      <c r="F1242">
        <v>3351.8</v>
      </c>
      <c r="G1242">
        <v>11405.5</v>
      </c>
      <c r="H1242">
        <v>2405.9499999999998</v>
      </c>
      <c r="I1242">
        <v>2467.9499999999998</v>
      </c>
      <c r="J1242">
        <v>3261.34</v>
      </c>
      <c r="K1242">
        <v>76860.3</v>
      </c>
      <c r="L1242">
        <v>5.4011900000000002E-2</v>
      </c>
      <c r="M1242">
        <v>0.95429299999999995</v>
      </c>
      <c r="N1242">
        <v>658</v>
      </c>
      <c r="O1242" t="s">
        <v>42</v>
      </c>
    </row>
    <row r="1243" spans="1:15" x14ac:dyDescent="0.25">
      <c r="A1243" t="s">
        <v>134</v>
      </c>
      <c r="B1243">
        <v>93596.800000000003</v>
      </c>
      <c r="C1243">
        <v>93477</v>
      </c>
      <c r="D1243">
        <v>93473.9</v>
      </c>
      <c r="E1243">
        <v>93392</v>
      </c>
      <c r="F1243">
        <v>3364.61</v>
      </c>
      <c r="G1243">
        <v>11451.8</v>
      </c>
      <c r="H1243">
        <v>2376.16</v>
      </c>
      <c r="I1243">
        <v>2442.1799999999998</v>
      </c>
      <c r="J1243">
        <v>3333.28</v>
      </c>
      <c r="K1243">
        <v>76196.3</v>
      </c>
      <c r="L1243">
        <v>5.3933599999999998E-2</v>
      </c>
      <c r="M1243">
        <v>0.94536900000000001</v>
      </c>
      <c r="N1243">
        <v>306</v>
      </c>
      <c r="O1243" t="s">
        <v>42</v>
      </c>
    </row>
    <row r="1244" spans="1:15" x14ac:dyDescent="0.25">
      <c r="A1244" t="s">
        <v>134</v>
      </c>
      <c r="B1244">
        <v>94068.3</v>
      </c>
      <c r="C1244">
        <v>93952.8</v>
      </c>
      <c r="D1244">
        <v>93949.8</v>
      </c>
      <c r="E1244">
        <v>93867.7</v>
      </c>
      <c r="F1244">
        <v>3371.1</v>
      </c>
      <c r="G1244">
        <v>11448.2</v>
      </c>
      <c r="H1244">
        <v>2367.79</v>
      </c>
      <c r="I1244">
        <v>2426.87</v>
      </c>
      <c r="J1244">
        <v>3427.39</v>
      </c>
      <c r="K1244">
        <v>76448</v>
      </c>
      <c r="L1244">
        <v>5.3926700000000001E-2</v>
      </c>
      <c r="M1244">
        <v>0.95922300000000005</v>
      </c>
      <c r="N1244">
        <v>96</v>
      </c>
      <c r="O1244" t="s">
        <v>42</v>
      </c>
    </row>
    <row r="1245" spans="1:15" x14ac:dyDescent="0.25">
      <c r="A1245" t="s">
        <v>134</v>
      </c>
      <c r="B1245">
        <v>94792.4</v>
      </c>
      <c r="C1245">
        <v>94672.5</v>
      </c>
      <c r="D1245">
        <v>94669.4</v>
      </c>
      <c r="E1245">
        <v>94586.5</v>
      </c>
      <c r="F1245">
        <v>3371.84</v>
      </c>
      <c r="G1245">
        <v>11492.6</v>
      </c>
      <c r="H1245">
        <v>2423.13</v>
      </c>
      <c r="I1245">
        <v>2451.65</v>
      </c>
      <c r="J1245">
        <v>3354.56</v>
      </c>
      <c r="K1245">
        <v>77225.899999999994</v>
      </c>
      <c r="L1245">
        <v>5.3909499999999999E-2</v>
      </c>
      <c r="M1245">
        <v>0.93183499999999997</v>
      </c>
      <c r="N1245">
        <v>286</v>
      </c>
      <c r="O1245" t="s">
        <v>42</v>
      </c>
    </row>
    <row r="1246" spans="1:15" x14ac:dyDescent="0.25">
      <c r="A1246" t="s">
        <v>134</v>
      </c>
      <c r="B1246">
        <v>93532.3</v>
      </c>
      <c r="C1246">
        <v>93414</v>
      </c>
      <c r="D1246">
        <v>93411</v>
      </c>
      <c r="E1246">
        <v>93329.4</v>
      </c>
      <c r="F1246">
        <v>3303.54</v>
      </c>
      <c r="G1246">
        <v>11209.4</v>
      </c>
      <c r="H1246">
        <v>2384.2199999999998</v>
      </c>
      <c r="I1246">
        <v>2418.29</v>
      </c>
      <c r="J1246">
        <v>3223.25</v>
      </c>
      <c r="K1246">
        <v>76462.8</v>
      </c>
      <c r="L1246">
        <v>5.4679899999999997E-2</v>
      </c>
      <c r="M1246">
        <v>0.931836</v>
      </c>
      <c r="N1246">
        <v>62</v>
      </c>
      <c r="O1246" t="s">
        <v>42</v>
      </c>
    </row>
    <row r="1247" spans="1:15" x14ac:dyDescent="0.25">
      <c r="A1247" t="s">
        <v>134</v>
      </c>
      <c r="B1247">
        <v>91946.4</v>
      </c>
      <c r="C1247">
        <v>91829.6</v>
      </c>
      <c r="D1247">
        <v>91826.7</v>
      </c>
      <c r="E1247">
        <v>91746.3</v>
      </c>
      <c r="F1247">
        <v>3302.85</v>
      </c>
      <c r="G1247">
        <v>10922.7</v>
      </c>
      <c r="H1247">
        <v>2354.9299999999998</v>
      </c>
      <c r="I1247">
        <v>2399.29</v>
      </c>
      <c r="J1247">
        <v>2926.18</v>
      </c>
      <c r="K1247">
        <v>75192.3</v>
      </c>
      <c r="L1247">
        <v>5.3909600000000002E-2</v>
      </c>
      <c r="M1247">
        <v>0.93181499999999995</v>
      </c>
      <c r="N1247">
        <v>434</v>
      </c>
      <c r="O1247" t="s">
        <v>42</v>
      </c>
    </row>
    <row r="1248" spans="1:15" x14ac:dyDescent="0.25">
      <c r="A1248" t="s">
        <v>134</v>
      </c>
      <c r="B1248">
        <v>90930.9</v>
      </c>
      <c r="C1248">
        <v>90811.6</v>
      </c>
      <c r="D1248">
        <v>90808.7</v>
      </c>
      <c r="E1248">
        <v>90728.8</v>
      </c>
      <c r="F1248">
        <v>3247.73</v>
      </c>
      <c r="G1248">
        <v>10865.7</v>
      </c>
      <c r="H1248">
        <v>2327.9499999999998</v>
      </c>
      <c r="I1248">
        <v>2373.42</v>
      </c>
      <c r="J1248">
        <v>2900.04</v>
      </c>
      <c r="K1248">
        <v>74134.2</v>
      </c>
      <c r="L1248">
        <v>5.6443E-2</v>
      </c>
      <c r="M1248">
        <v>0.95723800000000003</v>
      </c>
      <c r="N1248">
        <v>274</v>
      </c>
      <c r="O1248" t="s">
        <v>42</v>
      </c>
    </row>
    <row r="1249" spans="1:15" x14ac:dyDescent="0.25">
      <c r="A1249" t="s">
        <v>134</v>
      </c>
      <c r="B1249">
        <v>90947.5</v>
      </c>
      <c r="C1249">
        <v>90828</v>
      </c>
      <c r="D1249">
        <v>90825.1</v>
      </c>
      <c r="E1249">
        <v>90745.1</v>
      </c>
      <c r="F1249">
        <v>3259.4</v>
      </c>
      <c r="G1249">
        <v>10851.4</v>
      </c>
      <c r="H1249">
        <v>2337.25</v>
      </c>
      <c r="I1249">
        <v>2356.83</v>
      </c>
      <c r="J1249">
        <v>2892.67</v>
      </c>
      <c r="K1249">
        <v>74264.3</v>
      </c>
      <c r="L1249">
        <v>5.3915600000000001E-2</v>
      </c>
      <c r="M1249">
        <v>0.95894400000000002</v>
      </c>
      <c r="N1249">
        <v>616</v>
      </c>
      <c r="O1249" t="s">
        <v>42</v>
      </c>
    </row>
    <row r="1250" spans="1:15" x14ac:dyDescent="0.25">
      <c r="A1250" t="s">
        <v>134</v>
      </c>
      <c r="B1250">
        <v>91513.1</v>
      </c>
      <c r="C1250">
        <v>91392.2</v>
      </c>
      <c r="D1250">
        <v>91389.1</v>
      </c>
      <c r="E1250">
        <v>91308.800000000003</v>
      </c>
      <c r="F1250">
        <v>3263.48</v>
      </c>
      <c r="G1250">
        <v>10909.9</v>
      </c>
      <c r="H1250">
        <v>2346.6</v>
      </c>
      <c r="I1250">
        <v>2394.58</v>
      </c>
      <c r="J1250">
        <v>2917.45</v>
      </c>
      <c r="K1250">
        <v>74503.100000000006</v>
      </c>
      <c r="L1250">
        <v>5.40461E-2</v>
      </c>
      <c r="M1250">
        <v>0.95626</v>
      </c>
      <c r="N1250">
        <v>268</v>
      </c>
      <c r="O1250" t="s">
        <v>42</v>
      </c>
    </row>
    <row r="1251" spans="1:15" x14ac:dyDescent="0.25">
      <c r="A1251" t="s">
        <v>134</v>
      </c>
      <c r="B1251">
        <v>92494.3</v>
      </c>
      <c r="C1251">
        <v>92375.8</v>
      </c>
      <c r="D1251">
        <v>92372.800000000003</v>
      </c>
      <c r="E1251">
        <v>92292</v>
      </c>
      <c r="F1251">
        <v>3280.94</v>
      </c>
      <c r="G1251">
        <v>11078.6</v>
      </c>
      <c r="H1251">
        <v>2360.86</v>
      </c>
      <c r="I1251">
        <v>2402.6799999999998</v>
      </c>
      <c r="J1251">
        <v>3028.95</v>
      </c>
      <c r="K1251">
        <v>75488.600000000006</v>
      </c>
      <c r="L1251">
        <v>5.8366800000000003E-2</v>
      </c>
      <c r="M1251">
        <v>0.95496000000000003</v>
      </c>
      <c r="N1251">
        <v>858</v>
      </c>
      <c r="O1251" t="s">
        <v>42</v>
      </c>
    </row>
    <row r="1252" spans="1:15" x14ac:dyDescent="0.25">
      <c r="A1252" t="s">
        <v>134</v>
      </c>
      <c r="B1252">
        <v>91262.3</v>
      </c>
      <c r="C1252">
        <v>91147.199999999997</v>
      </c>
      <c r="D1252">
        <v>91144.5</v>
      </c>
      <c r="E1252">
        <v>91064</v>
      </c>
      <c r="F1252">
        <v>3250.84</v>
      </c>
      <c r="G1252">
        <v>10803.5</v>
      </c>
      <c r="H1252">
        <v>2335.8000000000002</v>
      </c>
      <c r="I1252">
        <v>2366.88</v>
      </c>
      <c r="J1252">
        <v>2894.36</v>
      </c>
      <c r="K1252">
        <v>74388.5</v>
      </c>
      <c r="L1252">
        <v>5.4258099999999997E-2</v>
      </c>
      <c r="M1252">
        <v>0.940141</v>
      </c>
      <c r="N1252">
        <v>0</v>
      </c>
      <c r="O1252" t="s">
        <v>42</v>
      </c>
    </row>
    <row r="1253" spans="1:15" x14ac:dyDescent="0.25">
      <c r="A1253" t="s">
        <v>134</v>
      </c>
      <c r="B1253">
        <v>91994.9</v>
      </c>
      <c r="C1253">
        <v>91875.8</v>
      </c>
      <c r="D1253">
        <v>91872.9</v>
      </c>
      <c r="E1253">
        <v>91791.8</v>
      </c>
      <c r="F1253">
        <v>3276.22</v>
      </c>
      <c r="G1253">
        <v>10962.8</v>
      </c>
      <c r="H1253">
        <v>2360.88</v>
      </c>
      <c r="I1253">
        <v>2387.4699999999998</v>
      </c>
      <c r="J1253">
        <v>2948.24</v>
      </c>
      <c r="K1253">
        <v>75115.3</v>
      </c>
      <c r="L1253">
        <v>5.4126599999999997E-2</v>
      </c>
      <c r="M1253">
        <v>0.95711000000000002</v>
      </c>
      <c r="N1253">
        <v>490</v>
      </c>
      <c r="O1253" t="s">
        <v>42</v>
      </c>
    </row>
    <row r="1254" spans="1:15" x14ac:dyDescent="0.25">
      <c r="A1254" t="s">
        <v>134</v>
      </c>
      <c r="B1254">
        <v>94496.1</v>
      </c>
      <c r="C1254">
        <v>94377.7</v>
      </c>
      <c r="D1254">
        <v>94374.6</v>
      </c>
      <c r="E1254">
        <v>94292.3</v>
      </c>
      <c r="F1254">
        <v>3407.27</v>
      </c>
      <c r="G1254">
        <v>11545.7</v>
      </c>
      <c r="H1254">
        <v>2428.36</v>
      </c>
      <c r="I1254">
        <v>2429.8000000000002</v>
      </c>
      <c r="J1254">
        <v>3443.33</v>
      </c>
      <c r="K1254">
        <v>76914</v>
      </c>
      <c r="L1254">
        <v>5.3953099999999997E-2</v>
      </c>
      <c r="M1254">
        <v>0.95701400000000003</v>
      </c>
      <c r="N1254">
        <v>101</v>
      </c>
      <c r="O1254" t="s">
        <v>42</v>
      </c>
    </row>
    <row r="1255" spans="1:15" x14ac:dyDescent="0.25">
      <c r="A1255" t="s">
        <v>134</v>
      </c>
      <c r="B1255">
        <v>92097.2</v>
      </c>
      <c r="C1255">
        <v>91978.7</v>
      </c>
      <c r="D1255">
        <v>91975.8</v>
      </c>
      <c r="E1255">
        <v>91895.3</v>
      </c>
      <c r="F1255">
        <v>3295.73</v>
      </c>
      <c r="G1255">
        <v>11137.2</v>
      </c>
      <c r="H1255">
        <v>2335.0500000000002</v>
      </c>
      <c r="I1255">
        <v>2368.7600000000002</v>
      </c>
      <c r="J1255">
        <v>3203.66</v>
      </c>
      <c r="K1255">
        <v>74871.3</v>
      </c>
      <c r="L1255">
        <v>5.4246000000000003E-2</v>
      </c>
      <c r="M1255">
        <v>0.94722300000000004</v>
      </c>
      <c r="N1255">
        <v>9</v>
      </c>
      <c r="O1255" t="s">
        <v>42</v>
      </c>
    </row>
    <row r="1256" spans="1:15" x14ac:dyDescent="0.25">
      <c r="A1256" t="s">
        <v>134</v>
      </c>
      <c r="B1256">
        <v>93600.4</v>
      </c>
      <c r="C1256">
        <v>93481.1</v>
      </c>
      <c r="D1256">
        <v>93478.2</v>
      </c>
      <c r="E1256">
        <v>93396.3</v>
      </c>
      <c r="F1256">
        <v>3331.23</v>
      </c>
      <c r="G1256">
        <v>11407.4</v>
      </c>
      <c r="H1256">
        <v>2418.98</v>
      </c>
      <c r="I1256">
        <v>2449.1799999999998</v>
      </c>
      <c r="J1256">
        <v>3317.01</v>
      </c>
      <c r="K1256">
        <v>76188.800000000003</v>
      </c>
      <c r="L1256">
        <v>5.3914400000000001E-2</v>
      </c>
      <c r="M1256">
        <v>0.95602399999999998</v>
      </c>
      <c r="N1256">
        <v>375</v>
      </c>
      <c r="O1256" t="s">
        <v>42</v>
      </c>
    </row>
    <row r="1257" spans="1:15" x14ac:dyDescent="0.25">
      <c r="A1257" t="s">
        <v>134</v>
      </c>
      <c r="B1257">
        <v>91051.199999999997</v>
      </c>
      <c r="C1257">
        <v>90931.7</v>
      </c>
      <c r="D1257">
        <v>90928.8</v>
      </c>
      <c r="E1257">
        <v>90849.2</v>
      </c>
      <c r="F1257">
        <v>3236.2</v>
      </c>
      <c r="G1257">
        <v>10920.6</v>
      </c>
      <c r="H1257">
        <v>2334.13</v>
      </c>
      <c r="I1257">
        <v>2348.34</v>
      </c>
      <c r="J1257">
        <v>2969.92</v>
      </c>
      <c r="K1257">
        <v>74231.8</v>
      </c>
      <c r="L1257">
        <v>5.4855599999999997E-2</v>
      </c>
      <c r="M1257">
        <v>0.954121</v>
      </c>
      <c r="N1257">
        <v>462</v>
      </c>
      <c r="O1257" t="s">
        <v>42</v>
      </c>
    </row>
    <row r="1258" spans="1:15" x14ac:dyDescent="0.25">
      <c r="A1258" t="s">
        <v>134</v>
      </c>
      <c r="B1258">
        <v>90451.4</v>
      </c>
      <c r="C1258">
        <v>90332.2</v>
      </c>
      <c r="D1258">
        <v>90329.2</v>
      </c>
      <c r="E1258">
        <v>90249.9</v>
      </c>
      <c r="F1258">
        <v>3253.87</v>
      </c>
      <c r="G1258">
        <v>10860.1</v>
      </c>
      <c r="H1258">
        <v>2329.31</v>
      </c>
      <c r="I1258">
        <v>2358.41</v>
      </c>
      <c r="J1258">
        <v>2898.75</v>
      </c>
      <c r="K1258">
        <v>73627.399999999994</v>
      </c>
      <c r="L1258">
        <v>5.4067400000000002E-2</v>
      </c>
      <c r="M1258">
        <v>0.94618999999999998</v>
      </c>
      <c r="N1258">
        <v>131</v>
      </c>
      <c r="O1258" t="s">
        <v>42</v>
      </c>
    </row>
    <row r="1259" spans="1:15" x14ac:dyDescent="0.25">
      <c r="A1259" t="s">
        <v>134</v>
      </c>
      <c r="B1259">
        <v>90634.7</v>
      </c>
      <c r="C1259">
        <v>90518.399999999994</v>
      </c>
      <c r="D1259">
        <v>90515.5</v>
      </c>
      <c r="E1259">
        <v>90436</v>
      </c>
      <c r="F1259">
        <v>3240.8</v>
      </c>
      <c r="G1259">
        <v>10900.2</v>
      </c>
      <c r="H1259">
        <v>2311.8000000000002</v>
      </c>
      <c r="I1259">
        <v>2343.84</v>
      </c>
      <c r="J1259">
        <v>2972.36</v>
      </c>
      <c r="K1259">
        <v>73813.3</v>
      </c>
      <c r="L1259">
        <v>5.4957899999999997E-2</v>
      </c>
      <c r="M1259">
        <v>0.95919100000000002</v>
      </c>
      <c r="N1259">
        <v>314</v>
      </c>
      <c r="O1259" t="s">
        <v>42</v>
      </c>
    </row>
    <row r="1260" spans="1:15" x14ac:dyDescent="0.25">
      <c r="A1260" t="s">
        <v>134</v>
      </c>
      <c r="B1260">
        <v>92446.5</v>
      </c>
      <c r="C1260">
        <v>92329.4</v>
      </c>
      <c r="D1260">
        <v>92326.5</v>
      </c>
      <c r="E1260">
        <v>92245.5</v>
      </c>
      <c r="F1260">
        <v>3286.45</v>
      </c>
      <c r="G1260">
        <v>11104.5</v>
      </c>
      <c r="H1260">
        <v>2373.6</v>
      </c>
      <c r="I1260">
        <v>2390.33</v>
      </c>
      <c r="J1260">
        <v>3080.47</v>
      </c>
      <c r="K1260">
        <v>75560.2</v>
      </c>
      <c r="L1260">
        <v>5.39303E-2</v>
      </c>
      <c r="M1260">
        <v>0.95893200000000001</v>
      </c>
      <c r="N1260">
        <v>773</v>
      </c>
      <c r="O1260" t="s">
        <v>42</v>
      </c>
    </row>
    <row r="1261" spans="1:15" x14ac:dyDescent="0.25">
      <c r="A1261" t="s">
        <v>134</v>
      </c>
      <c r="B1261">
        <v>94185.3</v>
      </c>
      <c r="C1261">
        <v>94070.399999999994</v>
      </c>
      <c r="D1261">
        <v>94067.3</v>
      </c>
      <c r="E1261">
        <v>93985</v>
      </c>
      <c r="F1261">
        <v>3341.46</v>
      </c>
      <c r="G1261">
        <v>11476.4</v>
      </c>
      <c r="H1261">
        <v>2417.64</v>
      </c>
      <c r="I1261">
        <v>2441.8000000000002</v>
      </c>
      <c r="J1261">
        <v>3337.09</v>
      </c>
      <c r="K1261">
        <v>76855.3</v>
      </c>
      <c r="L1261">
        <v>5.3962200000000002E-2</v>
      </c>
      <c r="M1261">
        <v>0.95796199999999998</v>
      </c>
      <c r="N1261">
        <v>969</v>
      </c>
      <c r="O1261" t="s">
        <v>42</v>
      </c>
    </row>
    <row r="1262" spans="1:15" x14ac:dyDescent="0.25">
      <c r="A1262" t="s">
        <v>134</v>
      </c>
      <c r="B1262">
        <v>93876.9</v>
      </c>
      <c r="C1262">
        <v>93757</v>
      </c>
      <c r="D1262">
        <v>93754</v>
      </c>
      <c r="E1262">
        <v>93671.7</v>
      </c>
      <c r="F1262">
        <v>3369.87</v>
      </c>
      <c r="G1262">
        <v>11266.1</v>
      </c>
      <c r="H1262">
        <v>2394.81</v>
      </c>
      <c r="I1262">
        <v>2426.2600000000002</v>
      </c>
      <c r="J1262">
        <v>3224.21</v>
      </c>
      <c r="K1262">
        <v>76572.899999999994</v>
      </c>
      <c r="L1262">
        <v>5.4621000000000003E-2</v>
      </c>
      <c r="M1262">
        <v>0.95170200000000005</v>
      </c>
      <c r="N1262">
        <v>174</v>
      </c>
      <c r="O1262" t="s">
        <v>42</v>
      </c>
    </row>
    <row r="1263" spans="1:15" x14ac:dyDescent="0.25">
      <c r="A1263" t="s">
        <v>134</v>
      </c>
      <c r="B1263">
        <v>92955.199999999997</v>
      </c>
      <c r="C1263">
        <v>92834.4</v>
      </c>
      <c r="D1263">
        <v>92831.4</v>
      </c>
      <c r="E1263">
        <v>92750.1</v>
      </c>
      <c r="F1263">
        <v>3297.71</v>
      </c>
      <c r="G1263">
        <v>11269.5</v>
      </c>
      <c r="H1263">
        <v>2380.09</v>
      </c>
      <c r="I1263">
        <v>2402.5300000000002</v>
      </c>
      <c r="J1263">
        <v>3219.21</v>
      </c>
      <c r="K1263">
        <v>75776.7</v>
      </c>
      <c r="L1263">
        <v>5.39105E-2</v>
      </c>
      <c r="M1263">
        <v>0.93182600000000004</v>
      </c>
      <c r="N1263">
        <v>0</v>
      </c>
      <c r="O1263" t="s">
        <v>42</v>
      </c>
    </row>
    <row r="1264" spans="1:15" x14ac:dyDescent="0.25">
      <c r="A1264" t="s">
        <v>134</v>
      </c>
      <c r="B1264">
        <v>93728.6</v>
      </c>
      <c r="C1264">
        <v>93610.8</v>
      </c>
      <c r="D1264">
        <v>93607.7</v>
      </c>
      <c r="E1264">
        <v>93525.8</v>
      </c>
      <c r="F1264">
        <v>3339.36</v>
      </c>
      <c r="G1264">
        <v>11478.5</v>
      </c>
      <c r="H1264">
        <v>2394.36</v>
      </c>
      <c r="I1264">
        <v>2397.19</v>
      </c>
      <c r="J1264">
        <v>3409.17</v>
      </c>
      <c r="K1264">
        <v>76288.2</v>
      </c>
      <c r="L1264">
        <v>5.3926399999999999E-2</v>
      </c>
      <c r="M1264">
        <v>0.95164899999999997</v>
      </c>
      <c r="N1264">
        <v>445</v>
      </c>
      <c r="O1264" t="s">
        <v>42</v>
      </c>
    </row>
    <row r="1265" spans="1:15" x14ac:dyDescent="0.25">
      <c r="A1265" t="s">
        <v>134</v>
      </c>
      <c r="B1265">
        <v>97927.7</v>
      </c>
      <c r="C1265">
        <v>97806.5</v>
      </c>
      <c r="D1265">
        <v>97803.4</v>
      </c>
      <c r="E1265">
        <v>97717.9</v>
      </c>
      <c r="F1265">
        <v>3451.08</v>
      </c>
      <c r="G1265">
        <v>12362.1</v>
      </c>
      <c r="H1265">
        <v>2478.8200000000002</v>
      </c>
      <c r="I1265">
        <v>2530.1999999999998</v>
      </c>
      <c r="J1265">
        <v>3958.14</v>
      </c>
      <c r="K1265">
        <v>79300.899999999994</v>
      </c>
      <c r="L1265">
        <v>5.3914700000000003E-2</v>
      </c>
      <c r="M1265">
        <v>0.94335899999999995</v>
      </c>
      <c r="N1265">
        <v>560</v>
      </c>
      <c r="O1265" t="s">
        <v>42</v>
      </c>
    </row>
    <row r="1266" spans="1:15" x14ac:dyDescent="0.25">
      <c r="A1266" t="s">
        <v>134</v>
      </c>
      <c r="B1266">
        <v>100950</v>
      </c>
      <c r="C1266">
        <v>100828</v>
      </c>
      <c r="D1266">
        <v>100825</v>
      </c>
      <c r="E1266">
        <v>100722</v>
      </c>
      <c r="F1266">
        <v>3537.9</v>
      </c>
      <c r="G1266">
        <v>12986.2</v>
      </c>
      <c r="H1266">
        <v>2552.19</v>
      </c>
      <c r="I1266">
        <v>2579.54</v>
      </c>
      <c r="J1266">
        <v>4400.03</v>
      </c>
      <c r="K1266">
        <v>81577.2</v>
      </c>
      <c r="L1266">
        <v>5.3913099999999999E-2</v>
      </c>
      <c r="M1266">
        <v>0.95013599999999998</v>
      </c>
      <c r="N1266">
        <v>401</v>
      </c>
      <c r="O1266" t="s">
        <v>42</v>
      </c>
    </row>
    <row r="1267" spans="1:15" x14ac:dyDescent="0.25">
      <c r="A1267" t="s">
        <v>134</v>
      </c>
      <c r="B1267">
        <v>94518.6</v>
      </c>
      <c r="C1267">
        <v>94398.2</v>
      </c>
      <c r="D1267">
        <v>94395</v>
      </c>
      <c r="E1267">
        <v>94312</v>
      </c>
      <c r="F1267">
        <v>3350.04</v>
      </c>
      <c r="G1267">
        <v>11555.5</v>
      </c>
      <c r="H1267">
        <v>2416.58</v>
      </c>
      <c r="I1267">
        <v>2443.56</v>
      </c>
      <c r="J1267">
        <v>3427.56</v>
      </c>
      <c r="K1267">
        <v>76882.7</v>
      </c>
      <c r="L1267">
        <v>5.3909800000000001E-2</v>
      </c>
      <c r="M1267">
        <v>0.95886400000000005</v>
      </c>
      <c r="N1267">
        <v>626</v>
      </c>
      <c r="O1267" t="s">
        <v>42</v>
      </c>
    </row>
    <row r="1268" spans="1:15" x14ac:dyDescent="0.25">
      <c r="A1268" t="s">
        <v>134</v>
      </c>
      <c r="B1268">
        <v>93841</v>
      </c>
      <c r="C1268">
        <v>93661.9</v>
      </c>
      <c r="D1268">
        <v>93658.7</v>
      </c>
      <c r="E1268">
        <v>93576.8</v>
      </c>
      <c r="F1268">
        <v>3300.09</v>
      </c>
      <c r="G1268">
        <v>11500.7</v>
      </c>
      <c r="H1268">
        <v>2394.86</v>
      </c>
      <c r="I1268">
        <v>2435.48</v>
      </c>
      <c r="J1268">
        <v>3370.68</v>
      </c>
      <c r="K1268">
        <v>76396.100000000006</v>
      </c>
      <c r="L1268">
        <v>5.39877E-2</v>
      </c>
      <c r="M1268">
        <v>0.93183499999999997</v>
      </c>
      <c r="N1268">
        <v>807</v>
      </c>
      <c r="O1268" t="s">
        <v>42</v>
      </c>
    </row>
    <row r="1269" spans="1:15" x14ac:dyDescent="0.25">
      <c r="A1269" t="s">
        <v>134</v>
      </c>
      <c r="B1269">
        <v>93516.2</v>
      </c>
      <c r="C1269">
        <v>93394.7</v>
      </c>
      <c r="D1269">
        <v>93391.6</v>
      </c>
      <c r="E1269">
        <v>93309.7</v>
      </c>
      <c r="F1269">
        <v>3317.17</v>
      </c>
      <c r="G1269">
        <v>11278</v>
      </c>
      <c r="H1269">
        <v>2378.7199999999998</v>
      </c>
      <c r="I1269">
        <v>2397.39</v>
      </c>
      <c r="J1269">
        <v>3247.44</v>
      </c>
      <c r="K1269">
        <v>76334.899999999994</v>
      </c>
      <c r="L1269">
        <v>5.5330699999999997E-2</v>
      </c>
      <c r="M1269">
        <v>0.93182399999999999</v>
      </c>
      <c r="N1269">
        <v>179</v>
      </c>
      <c r="O1269" t="s">
        <v>42</v>
      </c>
    </row>
    <row r="1270" spans="1:15" x14ac:dyDescent="0.25">
      <c r="A1270" t="s">
        <v>134</v>
      </c>
      <c r="B1270">
        <v>93236</v>
      </c>
      <c r="C1270">
        <v>93116.5</v>
      </c>
      <c r="D1270">
        <v>93113.3</v>
      </c>
      <c r="E1270">
        <v>93031.8</v>
      </c>
      <c r="F1270">
        <v>3307.08</v>
      </c>
      <c r="G1270">
        <v>11305.6</v>
      </c>
      <c r="H1270">
        <v>2370.61</v>
      </c>
      <c r="I1270">
        <v>2419.52</v>
      </c>
      <c r="J1270">
        <v>3301.21</v>
      </c>
      <c r="K1270">
        <v>76054.3</v>
      </c>
      <c r="L1270">
        <v>5.4128000000000003E-2</v>
      </c>
      <c r="M1270">
        <v>0.95846100000000001</v>
      </c>
      <c r="N1270">
        <v>4</v>
      </c>
      <c r="O1270" t="s">
        <v>42</v>
      </c>
    </row>
    <row r="1271" spans="1:15" x14ac:dyDescent="0.25">
      <c r="A1271" t="s">
        <v>134</v>
      </c>
      <c r="B1271">
        <v>91926.399999999994</v>
      </c>
      <c r="C1271">
        <v>91805.8</v>
      </c>
      <c r="D1271">
        <v>91802.9</v>
      </c>
      <c r="E1271">
        <v>91721.9</v>
      </c>
      <c r="F1271">
        <v>3262.18</v>
      </c>
      <c r="G1271">
        <v>10868.1</v>
      </c>
      <c r="H1271">
        <v>2352.29</v>
      </c>
      <c r="I1271">
        <v>2389.69</v>
      </c>
      <c r="J1271">
        <v>2907.81</v>
      </c>
      <c r="K1271">
        <v>75178.5</v>
      </c>
      <c r="L1271">
        <v>5.5187699999999999E-2</v>
      </c>
      <c r="M1271">
        <v>0.94442700000000002</v>
      </c>
      <c r="N1271">
        <v>88</v>
      </c>
      <c r="O1271" t="s">
        <v>42</v>
      </c>
    </row>
    <row r="1272" spans="1:15" x14ac:dyDescent="0.25">
      <c r="A1272" t="s">
        <v>134</v>
      </c>
      <c r="B1272">
        <v>92937.5</v>
      </c>
      <c r="C1272">
        <v>92818.2</v>
      </c>
      <c r="D1272">
        <v>92815.1</v>
      </c>
      <c r="E1272">
        <v>92733.2</v>
      </c>
      <c r="F1272">
        <v>3294.25</v>
      </c>
      <c r="G1272">
        <v>11066.8</v>
      </c>
      <c r="H1272">
        <v>2378.48</v>
      </c>
      <c r="I1272">
        <v>2437.52</v>
      </c>
      <c r="J1272">
        <v>2960.9</v>
      </c>
      <c r="K1272">
        <v>75910</v>
      </c>
      <c r="L1272">
        <v>5.3938699999999999E-2</v>
      </c>
      <c r="M1272">
        <v>0.95608599999999999</v>
      </c>
      <c r="N1272">
        <v>269</v>
      </c>
      <c r="O1272" t="s">
        <v>42</v>
      </c>
    </row>
    <row r="1273" spans="1:15" x14ac:dyDescent="0.25">
      <c r="A1273" t="s">
        <v>134</v>
      </c>
      <c r="B1273">
        <v>92348.4</v>
      </c>
      <c r="C1273">
        <v>92229.4</v>
      </c>
      <c r="D1273">
        <v>92226.2</v>
      </c>
      <c r="E1273">
        <v>92145.2</v>
      </c>
      <c r="F1273">
        <v>3269.09</v>
      </c>
      <c r="G1273">
        <v>10961.7</v>
      </c>
      <c r="H1273">
        <v>2363.16</v>
      </c>
      <c r="I1273">
        <v>2413.21</v>
      </c>
      <c r="J1273">
        <v>2933.6</v>
      </c>
      <c r="K1273">
        <v>75387.399999999994</v>
      </c>
      <c r="L1273">
        <v>5.3948299999999998E-2</v>
      </c>
      <c r="M1273">
        <v>0.95190399999999997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93096</v>
      </c>
      <c r="C1274">
        <v>92974.3</v>
      </c>
      <c r="D1274">
        <v>92971.1</v>
      </c>
      <c r="E1274">
        <v>92889.2</v>
      </c>
      <c r="F1274">
        <v>3290.22</v>
      </c>
      <c r="G1274">
        <v>11122.1</v>
      </c>
      <c r="H1274">
        <v>2400.1</v>
      </c>
      <c r="I1274">
        <v>2416.46</v>
      </c>
      <c r="J1274">
        <v>3047.9</v>
      </c>
      <c r="K1274">
        <v>75883.100000000006</v>
      </c>
      <c r="L1274">
        <v>5.5428100000000001E-2</v>
      </c>
      <c r="M1274">
        <v>0.95922700000000005</v>
      </c>
      <c r="N1274">
        <v>0</v>
      </c>
      <c r="O1274" t="s">
        <v>42</v>
      </c>
    </row>
    <row r="1275" spans="1:15" x14ac:dyDescent="0.25">
      <c r="A1275" t="s">
        <v>134</v>
      </c>
      <c r="B1275">
        <v>90256.8</v>
      </c>
      <c r="C1275">
        <v>90131.5</v>
      </c>
      <c r="D1275">
        <v>90128.3</v>
      </c>
      <c r="E1275">
        <v>90049.2</v>
      </c>
      <c r="F1275">
        <v>3186.23</v>
      </c>
      <c r="G1275">
        <v>10853.1</v>
      </c>
      <c r="H1275">
        <v>2298.5100000000002</v>
      </c>
      <c r="I1275">
        <v>2320.6999999999998</v>
      </c>
      <c r="J1275">
        <v>2993.29</v>
      </c>
      <c r="K1275">
        <v>73542.399999999994</v>
      </c>
      <c r="L1275">
        <v>5.3939000000000001E-2</v>
      </c>
      <c r="M1275">
        <v>0.93183700000000003</v>
      </c>
      <c r="N1275">
        <v>0</v>
      </c>
      <c r="O1275" t="s">
        <v>42</v>
      </c>
    </row>
    <row r="1276" spans="1:15" x14ac:dyDescent="0.25">
      <c r="A1276" t="s">
        <v>134</v>
      </c>
      <c r="B1276">
        <v>93713.8</v>
      </c>
      <c r="C1276">
        <v>93597.8</v>
      </c>
      <c r="D1276">
        <v>93594.6</v>
      </c>
      <c r="E1276">
        <v>93512.9</v>
      </c>
      <c r="F1276">
        <v>3310.75</v>
      </c>
      <c r="G1276">
        <v>11592.7</v>
      </c>
      <c r="H1276">
        <v>2376.54</v>
      </c>
      <c r="I1276">
        <v>2423.1799999999998</v>
      </c>
      <c r="J1276">
        <v>3425.86</v>
      </c>
      <c r="K1276">
        <v>76064.899999999994</v>
      </c>
      <c r="L1276">
        <v>3.8225299999999997E-2</v>
      </c>
      <c r="M1276">
        <v>0.944133</v>
      </c>
      <c r="N1276">
        <v>442</v>
      </c>
      <c r="O1276" t="s">
        <v>42</v>
      </c>
    </row>
    <row r="1277" spans="1:15" x14ac:dyDescent="0.25">
      <c r="A1277" t="s">
        <v>134</v>
      </c>
      <c r="B1277">
        <v>92215.9</v>
      </c>
      <c r="C1277">
        <v>92101.2</v>
      </c>
      <c r="D1277">
        <v>92098.2</v>
      </c>
      <c r="E1277">
        <v>92017.2</v>
      </c>
      <c r="F1277">
        <v>3283.9</v>
      </c>
      <c r="G1277">
        <v>11082.6</v>
      </c>
      <c r="H1277">
        <v>2354.5</v>
      </c>
      <c r="I1277">
        <v>2381.34</v>
      </c>
      <c r="J1277">
        <v>3095.07</v>
      </c>
      <c r="K1277">
        <v>75075</v>
      </c>
      <c r="L1277">
        <v>5.3927099999999999E-2</v>
      </c>
      <c r="M1277">
        <v>0.95186999999999999</v>
      </c>
      <c r="N1277">
        <v>350</v>
      </c>
      <c r="O1277" t="s">
        <v>42</v>
      </c>
    </row>
    <row r="1278" spans="1:15" x14ac:dyDescent="0.25">
      <c r="A1278" t="s">
        <v>134</v>
      </c>
      <c r="B1278">
        <v>92952.9</v>
      </c>
      <c r="C1278">
        <v>92833.8</v>
      </c>
      <c r="D1278">
        <v>92830.5</v>
      </c>
      <c r="E1278">
        <v>92749.4</v>
      </c>
      <c r="F1278">
        <v>3275.22</v>
      </c>
      <c r="G1278">
        <v>11119.8</v>
      </c>
      <c r="H1278">
        <v>2363.84</v>
      </c>
      <c r="I1278">
        <v>2401.29</v>
      </c>
      <c r="J1278">
        <v>3128.02</v>
      </c>
      <c r="K1278">
        <v>75795.600000000006</v>
      </c>
      <c r="L1278">
        <v>5.4157799999999999E-2</v>
      </c>
      <c r="M1278">
        <v>0.95903899999999997</v>
      </c>
      <c r="N1278">
        <v>0</v>
      </c>
      <c r="O1278" t="s">
        <v>42</v>
      </c>
    </row>
    <row r="1279" spans="1:15" x14ac:dyDescent="0.25">
      <c r="A1279" t="s">
        <v>134</v>
      </c>
      <c r="B1279">
        <v>92855.2</v>
      </c>
      <c r="C1279">
        <v>92735.4</v>
      </c>
      <c r="D1279">
        <v>92732.4</v>
      </c>
      <c r="E1279">
        <v>92651</v>
      </c>
      <c r="F1279">
        <v>3292.89</v>
      </c>
      <c r="G1279">
        <v>11109.6</v>
      </c>
      <c r="H1279">
        <v>2375.9899999999998</v>
      </c>
      <c r="I1279">
        <v>2399.9699999999998</v>
      </c>
      <c r="J1279">
        <v>3091.63</v>
      </c>
      <c r="K1279">
        <v>75821.899999999994</v>
      </c>
      <c r="L1279">
        <v>5.4083699999999998E-2</v>
      </c>
      <c r="M1279">
        <v>0.93183400000000005</v>
      </c>
      <c r="N1279">
        <v>372</v>
      </c>
      <c r="O1279" t="s">
        <v>42</v>
      </c>
    </row>
    <row r="1280" spans="1:15" x14ac:dyDescent="0.25">
      <c r="A1280" t="s">
        <v>134</v>
      </c>
      <c r="B1280">
        <v>93095.3</v>
      </c>
      <c r="C1280">
        <v>92980.5</v>
      </c>
      <c r="D1280">
        <v>92977.4</v>
      </c>
      <c r="E1280">
        <v>92895.8</v>
      </c>
      <c r="F1280">
        <v>3303.14</v>
      </c>
      <c r="G1280">
        <v>11324.6</v>
      </c>
      <c r="H1280">
        <v>2357.59</v>
      </c>
      <c r="I1280">
        <v>2415.5500000000002</v>
      </c>
      <c r="J1280">
        <v>3262.13</v>
      </c>
      <c r="K1280">
        <v>75905</v>
      </c>
      <c r="L1280">
        <v>5.3977999999999998E-2</v>
      </c>
      <c r="M1280">
        <v>0.95874099999999995</v>
      </c>
      <c r="N1280">
        <v>729</v>
      </c>
      <c r="O1280" t="s">
        <v>42</v>
      </c>
    </row>
    <row r="1281" spans="1:25" x14ac:dyDescent="0.25">
      <c r="A1281" t="s">
        <v>134</v>
      </c>
      <c r="B1281">
        <v>93879.1</v>
      </c>
      <c r="C1281">
        <v>93754.7</v>
      </c>
      <c r="D1281">
        <v>93751.7</v>
      </c>
      <c r="E1281">
        <v>93669.4</v>
      </c>
      <c r="F1281">
        <v>3326.54</v>
      </c>
      <c r="G1281">
        <v>11351.1</v>
      </c>
      <c r="H1281">
        <v>2393.17</v>
      </c>
      <c r="I1281">
        <v>2423.4699999999998</v>
      </c>
      <c r="J1281">
        <v>3296.3</v>
      </c>
      <c r="K1281">
        <v>76410.399999999994</v>
      </c>
      <c r="L1281">
        <v>5.3951199999999998E-2</v>
      </c>
      <c r="M1281">
        <v>0.931836</v>
      </c>
      <c r="N1281">
        <v>0</v>
      </c>
      <c r="O1281" t="s">
        <v>42</v>
      </c>
    </row>
    <row r="1282" spans="1:25" x14ac:dyDescent="0.25">
      <c r="A1282" t="s">
        <v>134</v>
      </c>
      <c r="B1282">
        <v>98680.5</v>
      </c>
      <c r="C1282">
        <v>98551.6</v>
      </c>
      <c r="D1282">
        <v>98548.4</v>
      </c>
      <c r="E1282">
        <v>98462.3</v>
      </c>
      <c r="F1282">
        <v>3503.64</v>
      </c>
      <c r="G1282">
        <v>12560.7</v>
      </c>
      <c r="H1282">
        <v>2505.4899999999998</v>
      </c>
      <c r="I1282">
        <v>2560.65</v>
      </c>
      <c r="J1282">
        <v>4031.01</v>
      </c>
      <c r="K1282">
        <v>79568.7</v>
      </c>
      <c r="L1282">
        <v>5.39146E-2</v>
      </c>
      <c r="M1282">
        <v>0.94820700000000002</v>
      </c>
      <c r="N1282">
        <v>561</v>
      </c>
      <c r="O1282" t="s">
        <v>42</v>
      </c>
    </row>
    <row r="1283" spans="1:25" x14ac:dyDescent="0.25">
      <c r="A1283" t="s">
        <v>134</v>
      </c>
      <c r="B1283">
        <v>93796.800000000003</v>
      </c>
      <c r="C1283">
        <v>93677.1</v>
      </c>
      <c r="D1283">
        <v>93674</v>
      </c>
      <c r="E1283">
        <v>93592.2</v>
      </c>
      <c r="F1283">
        <v>3313.77</v>
      </c>
      <c r="G1283">
        <v>11350.5</v>
      </c>
      <c r="H1283">
        <v>2400.46</v>
      </c>
      <c r="I1283">
        <v>2439.94</v>
      </c>
      <c r="J1283">
        <v>3256.06</v>
      </c>
      <c r="K1283">
        <v>76523</v>
      </c>
      <c r="L1283">
        <v>5.3931800000000002E-2</v>
      </c>
      <c r="M1283">
        <v>0.93183099999999996</v>
      </c>
      <c r="N1283">
        <v>479</v>
      </c>
      <c r="O1283" t="s">
        <v>42</v>
      </c>
    </row>
    <row r="1284" spans="1:25" x14ac:dyDescent="0.25">
      <c r="A1284" t="s">
        <v>134</v>
      </c>
      <c r="B1284">
        <v>92033.5</v>
      </c>
      <c r="C1284">
        <v>91915.6</v>
      </c>
      <c r="D1284">
        <v>91912.7</v>
      </c>
      <c r="E1284">
        <v>91831.8</v>
      </c>
      <c r="F1284">
        <v>3265.79</v>
      </c>
      <c r="G1284">
        <v>10910.5</v>
      </c>
      <c r="H1284">
        <v>2356.69</v>
      </c>
      <c r="I1284">
        <v>2401.65</v>
      </c>
      <c r="J1284">
        <v>2936.63</v>
      </c>
      <c r="K1284">
        <v>75141.5</v>
      </c>
      <c r="L1284">
        <v>2.9144E-2</v>
      </c>
      <c r="M1284">
        <v>0.94831500000000002</v>
      </c>
      <c r="N1284">
        <v>93</v>
      </c>
      <c r="O1284" t="s">
        <v>42</v>
      </c>
    </row>
    <row r="1285" spans="1:25" x14ac:dyDescent="0.25">
      <c r="A1285" t="s">
        <v>134</v>
      </c>
      <c r="B1285">
        <v>91913.9</v>
      </c>
      <c r="C1285">
        <v>91798</v>
      </c>
      <c r="D1285">
        <v>91795</v>
      </c>
      <c r="E1285">
        <v>91708.6</v>
      </c>
      <c r="F1285">
        <v>3251.29</v>
      </c>
      <c r="G1285">
        <v>10894.4</v>
      </c>
      <c r="H1285">
        <v>2352.5700000000002</v>
      </c>
      <c r="I1285">
        <v>2390.2600000000002</v>
      </c>
      <c r="J1285">
        <v>2918.5</v>
      </c>
      <c r="K1285">
        <v>75021.2</v>
      </c>
      <c r="L1285">
        <v>5.3942900000000002E-2</v>
      </c>
      <c r="M1285">
        <v>0.931836</v>
      </c>
      <c r="N1285">
        <v>132</v>
      </c>
      <c r="O1285" t="s">
        <v>42</v>
      </c>
    </row>
    <row r="1286" spans="1:25" x14ac:dyDescent="0.25">
      <c r="A1286" t="s">
        <v>134</v>
      </c>
      <c r="B1286">
        <v>91503.8</v>
      </c>
      <c r="C1286">
        <v>91387.6</v>
      </c>
      <c r="D1286">
        <v>91384.7</v>
      </c>
      <c r="E1286">
        <v>91304.1</v>
      </c>
      <c r="F1286">
        <v>3241.08</v>
      </c>
      <c r="G1286">
        <v>10899.3</v>
      </c>
      <c r="H1286">
        <v>2344.4699999999998</v>
      </c>
      <c r="I1286">
        <v>2366.94</v>
      </c>
      <c r="J1286">
        <v>2914.66</v>
      </c>
      <c r="K1286">
        <v>74719.5</v>
      </c>
      <c r="L1286">
        <v>5.3909899999999997E-2</v>
      </c>
      <c r="M1286">
        <v>0.93183000000000005</v>
      </c>
      <c r="N1286">
        <v>213</v>
      </c>
      <c r="O1286" t="s">
        <v>42</v>
      </c>
    </row>
    <row r="1287" spans="1:25" x14ac:dyDescent="0.25">
      <c r="A1287" t="s">
        <v>134</v>
      </c>
      <c r="B1287">
        <v>90798.3</v>
      </c>
      <c r="C1287">
        <v>90677.1</v>
      </c>
      <c r="D1287">
        <v>90674.1</v>
      </c>
      <c r="E1287">
        <v>90588.3</v>
      </c>
      <c r="F1287">
        <v>3211.05</v>
      </c>
      <c r="G1287">
        <v>10871.2</v>
      </c>
      <c r="H1287">
        <v>2319.6799999999998</v>
      </c>
      <c r="I1287">
        <v>2367.12</v>
      </c>
      <c r="J1287">
        <v>2885.63</v>
      </c>
      <c r="K1287">
        <v>74104.100000000006</v>
      </c>
      <c r="L1287">
        <v>5.39274E-2</v>
      </c>
      <c r="M1287">
        <v>0.94956799999999997</v>
      </c>
      <c r="N1287">
        <v>699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91994</v>
      </c>
      <c r="C1288">
        <v>91876.9</v>
      </c>
      <c r="D1288">
        <v>91873.9</v>
      </c>
      <c r="E1288">
        <v>91792.7</v>
      </c>
      <c r="F1288">
        <v>3266.76</v>
      </c>
      <c r="G1288">
        <v>10921.1</v>
      </c>
      <c r="H1288">
        <v>2354.84</v>
      </c>
      <c r="I1288">
        <v>2405.58</v>
      </c>
      <c r="J1288">
        <v>2915.03</v>
      </c>
      <c r="K1288">
        <v>75138.5</v>
      </c>
      <c r="L1288">
        <v>5.3928499999999997E-2</v>
      </c>
      <c r="M1288">
        <v>0.95914900000000003</v>
      </c>
      <c r="N1288">
        <v>442</v>
      </c>
      <c r="O1288" t="s">
        <v>42</v>
      </c>
      <c r="R1288">
        <f>AVERAGE(B1239:B1288)</f>
        <v>93059.906000000003</v>
      </c>
      <c r="S1288">
        <f>AVERAGE(C1239:C1288)</f>
        <v>92939.58199999998</v>
      </c>
      <c r="U1288">
        <f>_xlfn.VAR.P(B1239:B1288)</f>
        <v>3840921.970564004</v>
      </c>
      <c r="V1288">
        <f>_xlfn.VAR.P(C1239:C1288)</f>
        <v>3835249.5478759999</v>
      </c>
      <c r="X1288">
        <f>1.96*SQRT(U1288)/50</f>
        <v>76.825219406438862</v>
      </c>
      <c r="Y1288">
        <f>1.96*SQRT(V1288)/50</f>
        <v>76.768469212614733</v>
      </c>
    </row>
    <row r="1289" spans="1:25" x14ac:dyDescent="0.25">
      <c r="A1289" t="s">
        <v>135</v>
      </c>
      <c r="B1289">
        <v>4652998.9683100004</v>
      </c>
      <c r="C1289" t="s">
        <v>36</v>
      </c>
    </row>
    <row r="1290" spans="1:25" x14ac:dyDescent="0.25">
      <c r="A1290" t="s">
        <v>136</v>
      </c>
      <c r="B1290">
        <v>81526.7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5.39344E-2</v>
      </c>
      <c r="L1290">
        <v>0.95561600000000002</v>
      </c>
      <c r="M1290">
        <v>547</v>
      </c>
      <c r="N1290" t="s">
        <v>42</v>
      </c>
    </row>
    <row r="1291" spans="1:25" x14ac:dyDescent="0.25">
      <c r="A1291" t="s">
        <v>136</v>
      </c>
      <c r="B1291">
        <v>81970.899999999994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6.2190099999999998E-2</v>
      </c>
      <c r="L1291">
        <v>0.94578200000000001</v>
      </c>
      <c r="M1291">
        <v>0</v>
      </c>
      <c r="N1291" t="s">
        <v>42</v>
      </c>
    </row>
    <row r="1292" spans="1:25" x14ac:dyDescent="0.25">
      <c r="A1292" t="s">
        <v>136</v>
      </c>
      <c r="B1292">
        <v>82880.399999999994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5.5047199999999998E-2</v>
      </c>
      <c r="L1292">
        <v>0.95221800000000001</v>
      </c>
      <c r="M1292">
        <v>45</v>
      </c>
      <c r="N1292" t="s">
        <v>42</v>
      </c>
    </row>
    <row r="1293" spans="1:25" x14ac:dyDescent="0.25">
      <c r="A1293" t="s">
        <v>136</v>
      </c>
      <c r="B1293">
        <v>82948.800000000003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5.3917199999999998E-2</v>
      </c>
      <c r="L1293">
        <v>0.94621299999999997</v>
      </c>
      <c r="M1293">
        <v>393</v>
      </c>
      <c r="N1293" t="s">
        <v>42</v>
      </c>
    </row>
    <row r="1294" spans="1:25" x14ac:dyDescent="0.25">
      <c r="A1294" t="s">
        <v>136</v>
      </c>
      <c r="B1294">
        <v>82489.899999999994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5.4027600000000002E-2</v>
      </c>
      <c r="L1294">
        <v>0.95866099999999999</v>
      </c>
      <c r="M1294">
        <v>525</v>
      </c>
      <c r="N1294" t="s">
        <v>42</v>
      </c>
    </row>
    <row r="1295" spans="1:25" x14ac:dyDescent="0.25">
      <c r="A1295" t="s">
        <v>136</v>
      </c>
      <c r="B1295">
        <v>82818.600000000006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5.3986899999999997E-2</v>
      </c>
      <c r="L1295">
        <v>0.95259300000000002</v>
      </c>
      <c r="M1295">
        <v>424</v>
      </c>
      <c r="N1295" t="s">
        <v>42</v>
      </c>
    </row>
    <row r="1296" spans="1:25" x14ac:dyDescent="0.25">
      <c r="A1296" t="s">
        <v>136</v>
      </c>
      <c r="B1296">
        <v>83978.9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3.5766600000000003E-2</v>
      </c>
      <c r="L1296">
        <v>0.93595099999999998</v>
      </c>
      <c r="M1296">
        <v>230</v>
      </c>
      <c r="N1296" t="s">
        <v>42</v>
      </c>
    </row>
    <row r="1297" spans="1:14" x14ac:dyDescent="0.25">
      <c r="A1297" t="s">
        <v>136</v>
      </c>
      <c r="B1297">
        <v>85405.4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5.4441499999999997E-2</v>
      </c>
      <c r="L1297">
        <v>0.93405800000000005</v>
      </c>
      <c r="M1297">
        <v>234</v>
      </c>
      <c r="N1297" t="s">
        <v>42</v>
      </c>
    </row>
    <row r="1298" spans="1:14" x14ac:dyDescent="0.25">
      <c r="A1298" t="s">
        <v>136</v>
      </c>
      <c r="B1298">
        <v>82184.7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5.4529099999999997E-2</v>
      </c>
      <c r="L1298">
        <v>0.95921000000000001</v>
      </c>
      <c r="M1298">
        <v>824</v>
      </c>
      <c r="N1298" t="s">
        <v>42</v>
      </c>
    </row>
    <row r="1299" spans="1:14" x14ac:dyDescent="0.25">
      <c r="A1299" t="s">
        <v>136</v>
      </c>
      <c r="B1299">
        <v>82996.5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5.3911300000000002E-2</v>
      </c>
      <c r="L1299">
        <v>0.931836</v>
      </c>
      <c r="M1299">
        <v>400</v>
      </c>
      <c r="N1299" t="s">
        <v>42</v>
      </c>
    </row>
    <row r="1300" spans="1:14" x14ac:dyDescent="0.25">
      <c r="A1300" t="s">
        <v>136</v>
      </c>
      <c r="B1300">
        <v>83038.8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5.39245E-2</v>
      </c>
      <c r="L1300">
        <v>0.931836</v>
      </c>
      <c r="M1300">
        <v>962</v>
      </c>
      <c r="N1300" t="s">
        <v>42</v>
      </c>
    </row>
    <row r="1301" spans="1:14" x14ac:dyDescent="0.25">
      <c r="A1301" t="s">
        <v>136</v>
      </c>
      <c r="B1301">
        <v>82417.399999999994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5.4122999999999998E-2</v>
      </c>
      <c r="L1301">
        <v>0.95862700000000001</v>
      </c>
      <c r="M1301">
        <v>255</v>
      </c>
      <c r="N1301" t="s">
        <v>42</v>
      </c>
    </row>
    <row r="1302" spans="1:14" x14ac:dyDescent="0.25">
      <c r="A1302" t="s">
        <v>136</v>
      </c>
      <c r="B1302">
        <v>85540.9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5.3910399999999997E-2</v>
      </c>
      <c r="L1302">
        <v>0.95591899999999996</v>
      </c>
      <c r="M1302">
        <v>134</v>
      </c>
      <c r="N1302" t="s">
        <v>42</v>
      </c>
    </row>
    <row r="1303" spans="1:14" x14ac:dyDescent="0.25">
      <c r="A1303" t="s">
        <v>136</v>
      </c>
      <c r="B1303">
        <v>84496.6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5.4082100000000001E-2</v>
      </c>
      <c r="L1303">
        <v>0.95689500000000005</v>
      </c>
      <c r="M1303">
        <v>787</v>
      </c>
      <c r="N1303" t="s">
        <v>42</v>
      </c>
    </row>
    <row r="1304" spans="1:14" x14ac:dyDescent="0.25">
      <c r="A1304" t="s">
        <v>136</v>
      </c>
      <c r="B1304">
        <v>83483.600000000006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5.1435700000000001E-2</v>
      </c>
      <c r="L1304">
        <v>0.95880600000000005</v>
      </c>
      <c r="M1304">
        <v>0</v>
      </c>
      <c r="N1304" t="s">
        <v>42</v>
      </c>
    </row>
    <row r="1305" spans="1:14" x14ac:dyDescent="0.25">
      <c r="A1305" t="s">
        <v>136</v>
      </c>
      <c r="B1305">
        <v>82946.7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5.5384799999999998E-2</v>
      </c>
      <c r="L1305">
        <v>0.95634300000000005</v>
      </c>
      <c r="M1305">
        <v>625</v>
      </c>
      <c r="N1305" t="s">
        <v>42</v>
      </c>
    </row>
    <row r="1306" spans="1:14" x14ac:dyDescent="0.25">
      <c r="A1306" t="s">
        <v>136</v>
      </c>
      <c r="B1306">
        <v>82349.899999999994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6.1328500000000001E-2</v>
      </c>
      <c r="L1306">
        <v>0.93183099999999996</v>
      </c>
      <c r="M1306">
        <v>0</v>
      </c>
      <c r="N1306" t="s">
        <v>42</v>
      </c>
    </row>
    <row r="1307" spans="1:14" x14ac:dyDescent="0.25">
      <c r="A1307" t="s">
        <v>136</v>
      </c>
      <c r="B1307">
        <v>81775.8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5.4205900000000001E-2</v>
      </c>
      <c r="L1307">
        <v>0.95141200000000004</v>
      </c>
      <c r="M1307">
        <v>343</v>
      </c>
      <c r="N1307" t="s">
        <v>42</v>
      </c>
    </row>
    <row r="1308" spans="1:14" x14ac:dyDescent="0.25">
      <c r="A1308" t="s">
        <v>136</v>
      </c>
      <c r="B1308">
        <v>82481.3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5.3912700000000001E-2</v>
      </c>
      <c r="L1308">
        <v>0.94774899999999995</v>
      </c>
      <c r="M1308">
        <v>223</v>
      </c>
      <c r="N1308" t="s">
        <v>42</v>
      </c>
    </row>
    <row r="1309" spans="1:14" x14ac:dyDescent="0.25">
      <c r="A1309" t="s">
        <v>136</v>
      </c>
      <c r="B1309">
        <v>82884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5.41354E-2</v>
      </c>
      <c r="L1309">
        <v>0.93175699999999995</v>
      </c>
      <c r="M1309">
        <v>454</v>
      </c>
      <c r="N1309" t="s">
        <v>42</v>
      </c>
    </row>
    <row r="1310" spans="1:14" x14ac:dyDescent="0.25">
      <c r="A1310" t="s">
        <v>136</v>
      </c>
      <c r="B1310">
        <v>82282.100000000006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5.4096699999999998E-2</v>
      </c>
      <c r="L1310">
        <v>0.93182200000000004</v>
      </c>
      <c r="M1310">
        <v>94</v>
      </c>
      <c r="N1310" t="s">
        <v>42</v>
      </c>
    </row>
    <row r="1311" spans="1:14" x14ac:dyDescent="0.25">
      <c r="A1311" t="s">
        <v>136</v>
      </c>
      <c r="B1311">
        <v>82811.3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5.4367400000000003E-2</v>
      </c>
      <c r="L1311">
        <v>0.94604200000000005</v>
      </c>
      <c r="M1311">
        <v>319</v>
      </c>
      <c r="N1311" t="s">
        <v>42</v>
      </c>
    </row>
    <row r="1312" spans="1:14" x14ac:dyDescent="0.25">
      <c r="A1312" t="s">
        <v>136</v>
      </c>
      <c r="B1312">
        <v>82666.5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5.3931800000000002E-2</v>
      </c>
      <c r="L1312">
        <v>0.931836</v>
      </c>
      <c r="M1312">
        <v>585</v>
      </c>
      <c r="N1312" t="s">
        <v>42</v>
      </c>
    </row>
    <row r="1313" spans="1:14" x14ac:dyDescent="0.25">
      <c r="A1313" t="s">
        <v>136</v>
      </c>
      <c r="B1313">
        <v>83648.7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5.3939800000000003E-2</v>
      </c>
      <c r="L1313">
        <v>0.931836</v>
      </c>
      <c r="M1313">
        <v>577</v>
      </c>
      <c r="N1313" t="s">
        <v>42</v>
      </c>
    </row>
    <row r="1314" spans="1:14" x14ac:dyDescent="0.25">
      <c r="A1314" t="s">
        <v>136</v>
      </c>
      <c r="B1314">
        <v>83815.100000000006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5.4069100000000002E-2</v>
      </c>
      <c r="L1314">
        <v>0.94384999999999997</v>
      </c>
      <c r="M1314">
        <v>10</v>
      </c>
      <c r="N1314" t="s">
        <v>42</v>
      </c>
    </row>
    <row r="1315" spans="1:14" x14ac:dyDescent="0.25">
      <c r="A1315" t="s">
        <v>136</v>
      </c>
      <c r="B1315">
        <v>82177.600000000006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5.3913999999999997E-2</v>
      </c>
      <c r="L1315">
        <v>0.93183300000000002</v>
      </c>
      <c r="M1315">
        <v>255</v>
      </c>
      <c r="N1315" t="s">
        <v>42</v>
      </c>
    </row>
    <row r="1316" spans="1:14" x14ac:dyDescent="0.25">
      <c r="A1316" t="s">
        <v>136</v>
      </c>
      <c r="B1316">
        <v>83285.7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5.4470400000000002E-2</v>
      </c>
      <c r="L1316">
        <v>0.95914699999999997</v>
      </c>
      <c r="M1316">
        <v>389</v>
      </c>
      <c r="N1316" t="s">
        <v>42</v>
      </c>
    </row>
    <row r="1317" spans="1:14" x14ac:dyDescent="0.25">
      <c r="A1317" t="s">
        <v>136</v>
      </c>
      <c r="B1317">
        <v>84186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5.4001899999999999E-2</v>
      </c>
      <c r="L1317">
        <v>0.95589299999999999</v>
      </c>
      <c r="M1317">
        <v>161</v>
      </c>
      <c r="N1317" t="s">
        <v>42</v>
      </c>
    </row>
    <row r="1318" spans="1:14" x14ac:dyDescent="0.25">
      <c r="A1318" t="s">
        <v>136</v>
      </c>
      <c r="B1318">
        <v>84062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5.4686100000000001E-2</v>
      </c>
      <c r="L1318">
        <v>0.95828800000000003</v>
      </c>
      <c r="M1318">
        <v>304</v>
      </c>
      <c r="N1318" t="s">
        <v>42</v>
      </c>
    </row>
    <row r="1319" spans="1:14" x14ac:dyDescent="0.25">
      <c r="A1319" t="s">
        <v>136</v>
      </c>
      <c r="B1319">
        <v>83422.2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5.3912500000000002E-2</v>
      </c>
      <c r="L1319">
        <v>0.931836</v>
      </c>
      <c r="M1319">
        <v>380</v>
      </c>
      <c r="N1319" t="s">
        <v>42</v>
      </c>
    </row>
    <row r="1320" spans="1:14" x14ac:dyDescent="0.25">
      <c r="A1320" t="s">
        <v>136</v>
      </c>
      <c r="B1320">
        <v>85315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5.4003099999999998E-2</v>
      </c>
      <c r="L1320">
        <v>0.95407200000000003</v>
      </c>
      <c r="M1320">
        <v>0</v>
      </c>
      <c r="N1320" t="s">
        <v>42</v>
      </c>
    </row>
    <row r="1321" spans="1:14" x14ac:dyDescent="0.25">
      <c r="A1321" t="s">
        <v>136</v>
      </c>
      <c r="B1321">
        <v>82666.3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5.3912399999999999E-2</v>
      </c>
      <c r="L1321">
        <v>0.94595700000000005</v>
      </c>
      <c r="M1321">
        <v>784</v>
      </c>
      <c r="N1321" t="s">
        <v>42</v>
      </c>
    </row>
    <row r="1322" spans="1:14" x14ac:dyDescent="0.25">
      <c r="A1322" t="s">
        <v>136</v>
      </c>
      <c r="B1322">
        <v>83513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5.4045500000000003E-2</v>
      </c>
      <c r="L1322">
        <v>0.95840099999999995</v>
      </c>
      <c r="M1322">
        <v>69</v>
      </c>
      <c r="N1322" t="s">
        <v>42</v>
      </c>
    </row>
    <row r="1323" spans="1:14" x14ac:dyDescent="0.25">
      <c r="A1323" t="s">
        <v>136</v>
      </c>
      <c r="B1323">
        <v>83375.8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5.3989299999999997E-2</v>
      </c>
      <c r="L1323">
        <v>0.94355100000000003</v>
      </c>
      <c r="M1323">
        <v>196</v>
      </c>
      <c r="N1323" t="s">
        <v>42</v>
      </c>
    </row>
    <row r="1324" spans="1:14" x14ac:dyDescent="0.25">
      <c r="A1324" t="s">
        <v>136</v>
      </c>
      <c r="B1324">
        <v>82801.100000000006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5.40461E-2</v>
      </c>
      <c r="L1324">
        <v>0.951067</v>
      </c>
      <c r="M1324">
        <v>788</v>
      </c>
      <c r="N1324" t="s">
        <v>42</v>
      </c>
    </row>
    <row r="1325" spans="1:14" x14ac:dyDescent="0.25">
      <c r="A1325" t="s">
        <v>136</v>
      </c>
      <c r="B1325">
        <v>83670.600000000006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5.3910600000000003E-2</v>
      </c>
      <c r="L1325">
        <v>0.93182900000000002</v>
      </c>
      <c r="M1325">
        <v>265</v>
      </c>
      <c r="N1325" t="s">
        <v>42</v>
      </c>
    </row>
    <row r="1326" spans="1:14" x14ac:dyDescent="0.25">
      <c r="A1326" t="s">
        <v>136</v>
      </c>
      <c r="B1326">
        <v>82391.8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5.3910800000000002E-2</v>
      </c>
      <c r="L1326">
        <v>0.95684000000000002</v>
      </c>
      <c r="M1326">
        <v>1281</v>
      </c>
      <c r="N1326" t="s">
        <v>42</v>
      </c>
    </row>
    <row r="1327" spans="1:14" x14ac:dyDescent="0.25">
      <c r="A1327" t="s">
        <v>136</v>
      </c>
      <c r="B1327">
        <v>82979.199999999997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5.3913700000000002E-2</v>
      </c>
      <c r="L1327">
        <v>0.95138999999999996</v>
      </c>
      <c r="M1327">
        <v>0</v>
      </c>
      <c r="N1327" t="s">
        <v>42</v>
      </c>
    </row>
    <row r="1328" spans="1:14" x14ac:dyDescent="0.25">
      <c r="A1328" t="s">
        <v>136</v>
      </c>
      <c r="B1328">
        <v>84673.9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5.3949299999999999E-2</v>
      </c>
      <c r="L1328">
        <v>0.931836</v>
      </c>
      <c r="M1328">
        <v>117</v>
      </c>
      <c r="N1328" t="s">
        <v>42</v>
      </c>
    </row>
    <row r="1329" spans="1:25" x14ac:dyDescent="0.25">
      <c r="A1329" t="s">
        <v>136</v>
      </c>
      <c r="B1329">
        <v>82428.800000000003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5.4845900000000003E-2</v>
      </c>
      <c r="L1329">
        <v>0.93183300000000002</v>
      </c>
      <c r="M1329">
        <v>316</v>
      </c>
      <c r="N1329" t="s">
        <v>42</v>
      </c>
    </row>
    <row r="1330" spans="1:25" x14ac:dyDescent="0.25">
      <c r="A1330" t="s">
        <v>136</v>
      </c>
      <c r="B1330">
        <v>83384.2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5.3930600000000002E-2</v>
      </c>
      <c r="L1330">
        <v>0.95861499999999999</v>
      </c>
      <c r="M1330">
        <v>353</v>
      </c>
      <c r="N1330" t="s">
        <v>42</v>
      </c>
    </row>
    <row r="1331" spans="1:25" x14ac:dyDescent="0.25">
      <c r="A1331" t="s">
        <v>136</v>
      </c>
      <c r="B1331">
        <v>83836.3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5.3917800000000002E-2</v>
      </c>
      <c r="L1331">
        <v>0.955951</v>
      </c>
      <c r="M1331">
        <v>0</v>
      </c>
      <c r="N1331" t="s">
        <v>42</v>
      </c>
    </row>
    <row r="1332" spans="1:25" x14ac:dyDescent="0.25">
      <c r="A1332" t="s">
        <v>136</v>
      </c>
      <c r="B1332">
        <v>83728.2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5.49544E-2</v>
      </c>
      <c r="L1332">
        <v>0.931836</v>
      </c>
      <c r="M1332">
        <v>76</v>
      </c>
      <c r="N1332" t="s">
        <v>42</v>
      </c>
    </row>
    <row r="1333" spans="1:25" x14ac:dyDescent="0.25">
      <c r="A1333" t="s">
        <v>136</v>
      </c>
      <c r="B1333">
        <v>84150.9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5.3913000000000003E-2</v>
      </c>
      <c r="L1333">
        <v>0.95911199999999996</v>
      </c>
      <c r="M1333">
        <v>334</v>
      </c>
      <c r="N1333" t="s">
        <v>42</v>
      </c>
    </row>
    <row r="1334" spans="1:25" x14ac:dyDescent="0.25">
      <c r="A1334" t="s">
        <v>136</v>
      </c>
      <c r="B1334">
        <v>82578.600000000006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6.6763600000000006E-2</v>
      </c>
      <c r="L1334">
        <v>0.93181000000000003</v>
      </c>
      <c r="M1334">
        <v>647</v>
      </c>
      <c r="N1334" t="s">
        <v>42</v>
      </c>
    </row>
    <row r="1335" spans="1:25" x14ac:dyDescent="0.25">
      <c r="A1335" t="s">
        <v>136</v>
      </c>
      <c r="B1335">
        <v>84523.1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5.4267099999999999E-2</v>
      </c>
      <c r="L1335">
        <v>0.94574599999999998</v>
      </c>
      <c r="M1335">
        <v>242</v>
      </c>
      <c r="N1335" t="s">
        <v>42</v>
      </c>
    </row>
    <row r="1336" spans="1:25" x14ac:dyDescent="0.25">
      <c r="A1336" t="s">
        <v>136</v>
      </c>
      <c r="B1336">
        <v>84276.5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5.5138699999999999E-2</v>
      </c>
      <c r="L1336">
        <v>0.93183700000000003</v>
      </c>
      <c r="M1336">
        <v>389</v>
      </c>
      <c r="N1336" t="s">
        <v>42</v>
      </c>
    </row>
    <row r="1337" spans="1:25" x14ac:dyDescent="0.25">
      <c r="A1337" t="s">
        <v>136</v>
      </c>
      <c r="B1337">
        <v>81947.199999999997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5.3929199999999997E-2</v>
      </c>
      <c r="L1337">
        <v>0.93176499999999995</v>
      </c>
      <c r="M1337">
        <v>0</v>
      </c>
      <c r="N1337" t="s">
        <v>42</v>
      </c>
    </row>
    <row r="1338" spans="1:25" x14ac:dyDescent="0.25">
      <c r="A1338" t="s">
        <v>136</v>
      </c>
      <c r="B1338">
        <v>83024.100000000006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5.4926000000000003E-2</v>
      </c>
      <c r="L1338">
        <v>0.95918300000000001</v>
      </c>
      <c r="M1338">
        <v>328</v>
      </c>
      <c r="N1338" t="s">
        <v>42</v>
      </c>
    </row>
    <row r="1339" spans="1:25" x14ac:dyDescent="0.25">
      <c r="A1339" t="s">
        <v>136</v>
      </c>
      <c r="B1339">
        <v>84321.5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5.3978199999999997E-2</v>
      </c>
      <c r="L1339">
        <v>0.94233500000000003</v>
      </c>
      <c r="M1339">
        <v>604</v>
      </c>
      <c r="N1339" t="s">
        <v>42</v>
      </c>
    </row>
    <row r="1340" spans="1:25" x14ac:dyDescent="0.25">
      <c r="A1340" t="s">
        <v>136</v>
      </c>
      <c r="B1340">
        <v>83840.3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5.4145199999999997E-2</v>
      </c>
      <c r="L1340">
        <v>0.93183300000000002</v>
      </c>
      <c r="M1340">
        <v>18</v>
      </c>
      <c r="N1340" t="s">
        <v>42</v>
      </c>
    </row>
    <row r="1341" spans="1:25" x14ac:dyDescent="0.25">
      <c r="A1341" t="s">
        <v>136</v>
      </c>
      <c r="B1341">
        <v>87182.2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5.4220999999999998E-2</v>
      </c>
      <c r="L1341">
        <v>0.942886</v>
      </c>
      <c r="M1341">
        <v>105</v>
      </c>
      <c r="N1341" t="s">
        <v>42</v>
      </c>
    </row>
    <row r="1342" spans="1:25" x14ac:dyDescent="0.25">
      <c r="A1342" t="s">
        <v>136</v>
      </c>
      <c r="B1342">
        <v>88689.2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4.6832100000000002E-2</v>
      </c>
      <c r="L1342">
        <v>0.94368799999999997</v>
      </c>
      <c r="M1342">
        <v>120</v>
      </c>
      <c r="N1342" t="s">
        <v>42</v>
      </c>
    </row>
    <row r="1343" spans="1:25" x14ac:dyDescent="0.25">
      <c r="A1343" t="s">
        <v>136</v>
      </c>
      <c r="B1343">
        <v>85570.2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5.3911100000000003E-2</v>
      </c>
      <c r="L1343">
        <v>0.95690299999999995</v>
      </c>
      <c r="M1343">
        <v>337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84306.5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5.3915499999999998E-2</v>
      </c>
      <c r="L1344">
        <v>0.95817399999999997</v>
      </c>
      <c r="M1344">
        <v>583</v>
      </c>
      <c r="N1344" t="s">
        <v>42</v>
      </c>
      <c r="R1344">
        <f>AVERAGE(B1295:B1344)</f>
        <v>83606.616000000009</v>
      </c>
      <c r="S1344">
        <f>AVERAGE(C1295:C1344)</f>
        <v>0</v>
      </c>
      <c r="U1344">
        <f>_xlfn.VAR.P(B1295:B1344)</f>
        <v>1683235.5677439966</v>
      </c>
      <c r="V1344">
        <f>_xlfn.VAR.P(C1295:C1344)</f>
        <v>0</v>
      </c>
      <c r="X1344">
        <f>1.96*SQRT(U1344)/50</f>
        <v>50.857910916770216</v>
      </c>
      <c r="Y1344">
        <f>1.96*SQRT(V1344)/50</f>
        <v>0</v>
      </c>
    </row>
    <row r="1345" spans="1:13" x14ac:dyDescent="0.25">
      <c r="A1345" t="s">
        <v>137</v>
      </c>
      <c r="B1345">
        <v>4180334.8135310002</v>
      </c>
      <c r="C1345" t="s">
        <v>36</v>
      </c>
    </row>
    <row r="1346" spans="1:13" x14ac:dyDescent="0.25">
      <c r="A1346" t="s">
        <v>138</v>
      </c>
      <c r="B1346">
        <v>81738.100000000006</v>
      </c>
      <c r="C1346">
        <v>81737.600000000006</v>
      </c>
      <c r="D1346">
        <v>81636.100000000006</v>
      </c>
      <c r="E1346">
        <v>81555.399999999994</v>
      </c>
      <c r="F1346">
        <v>3279.17</v>
      </c>
      <c r="G1346">
        <v>0</v>
      </c>
      <c r="H1346">
        <v>2443.04</v>
      </c>
      <c r="I1346">
        <v>0</v>
      </c>
      <c r="J1346">
        <v>5.9372099999999997E-2</v>
      </c>
      <c r="K1346">
        <v>0.93149800000000005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81654.7</v>
      </c>
      <c r="C1347">
        <v>81654.2</v>
      </c>
      <c r="D1347">
        <v>81530.2</v>
      </c>
      <c r="E1347">
        <v>81449.3</v>
      </c>
      <c r="F1347">
        <v>3258.49</v>
      </c>
      <c r="G1347">
        <v>0</v>
      </c>
      <c r="H1347">
        <v>2436.86</v>
      </c>
      <c r="I1347">
        <v>0</v>
      </c>
      <c r="J1347">
        <v>5.3917199999999998E-2</v>
      </c>
      <c r="K1347">
        <v>0.93177900000000002</v>
      </c>
      <c r="L1347">
        <v>0</v>
      </c>
      <c r="M1347" t="s">
        <v>42</v>
      </c>
    </row>
    <row r="1348" spans="1:13" x14ac:dyDescent="0.25">
      <c r="A1348" t="s">
        <v>138</v>
      </c>
      <c r="B1348">
        <v>82270.399999999994</v>
      </c>
      <c r="C1348">
        <v>82270</v>
      </c>
      <c r="D1348">
        <v>82267</v>
      </c>
      <c r="E1348">
        <v>82178.7</v>
      </c>
      <c r="F1348">
        <v>3309.05</v>
      </c>
      <c r="G1348">
        <v>0</v>
      </c>
      <c r="H1348">
        <v>2448.58</v>
      </c>
      <c r="I1348">
        <v>0</v>
      </c>
      <c r="J1348">
        <v>5.4400200000000003E-2</v>
      </c>
      <c r="K1348">
        <v>0.94268399999999997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81858.2</v>
      </c>
      <c r="C1349">
        <v>81712.600000000006</v>
      </c>
      <c r="D1349">
        <v>81709.5</v>
      </c>
      <c r="E1349">
        <v>81628.7</v>
      </c>
      <c r="F1349">
        <v>3261.03</v>
      </c>
      <c r="G1349">
        <v>0</v>
      </c>
      <c r="H1349">
        <v>2436.04</v>
      </c>
      <c r="I1349">
        <v>0</v>
      </c>
      <c r="J1349">
        <v>5.7329999999999999E-2</v>
      </c>
      <c r="K1349">
        <v>0.95077699999999998</v>
      </c>
      <c r="L1349">
        <v>0</v>
      </c>
      <c r="M1349" t="s">
        <v>42</v>
      </c>
    </row>
    <row r="1350" spans="1:13" x14ac:dyDescent="0.25">
      <c r="A1350" t="s">
        <v>138</v>
      </c>
      <c r="B1350">
        <v>82152.2</v>
      </c>
      <c r="C1350">
        <v>82150.7</v>
      </c>
      <c r="D1350">
        <v>82147.600000000006</v>
      </c>
      <c r="E1350">
        <v>82066.5</v>
      </c>
      <c r="F1350">
        <v>3264</v>
      </c>
      <c r="G1350">
        <v>0</v>
      </c>
      <c r="H1350">
        <v>2553.44</v>
      </c>
      <c r="I1350">
        <v>0</v>
      </c>
      <c r="J1350">
        <v>5.4584000000000001E-2</v>
      </c>
      <c r="K1350">
        <v>0.93171700000000002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82312</v>
      </c>
      <c r="C1351">
        <v>82311.5</v>
      </c>
      <c r="D1351">
        <v>82307.600000000006</v>
      </c>
      <c r="E1351">
        <v>82226.100000000006</v>
      </c>
      <c r="F1351">
        <v>3315.17</v>
      </c>
      <c r="G1351">
        <v>0</v>
      </c>
      <c r="H1351">
        <v>2448.4699999999998</v>
      </c>
      <c r="I1351">
        <v>0</v>
      </c>
      <c r="J1351">
        <v>5.8504500000000001E-2</v>
      </c>
      <c r="K1351">
        <v>0.93182200000000004</v>
      </c>
      <c r="L1351">
        <v>0</v>
      </c>
      <c r="M1351" t="s">
        <v>42</v>
      </c>
    </row>
    <row r="1352" spans="1:13" x14ac:dyDescent="0.25">
      <c r="A1352" t="s">
        <v>138</v>
      </c>
      <c r="B1352">
        <v>81961.3</v>
      </c>
      <c r="C1352">
        <v>81960.899999999994</v>
      </c>
      <c r="D1352">
        <v>81761.8</v>
      </c>
      <c r="E1352">
        <v>81680.800000000003</v>
      </c>
      <c r="F1352">
        <v>3280.72</v>
      </c>
      <c r="G1352">
        <v>0</v>
      </c>
      <c r="H1352">
        <v>2450.66</v>
      </c>
      <c r="I1352">
        <v>0</v>
      </c>
      <c r="J1352">
        <v>5.7686599999999998E-2</v>
      </c>
      <c r="K1352">
        <v>0.931836</v>
      </c>
      <c r="L1352">
        <v>0</v>
      </c>
      <c r="M1352" t="s">
        <v>42</v>
      </c>
    </row>
    <row r="1353" spans="1:13" x14ac:dyDescent="0.25">
      <c r="A1353" t="s">
        <v>138</v>
      </c>
      <c r="B1353">
        <v>80801.399999999994</v>
      </c>
      <c r="C1353">
        <v>80801</v>
      </c>
      <c r="D1353">
        <v>80798</v>
      </c>
      <c r="E1353">
        <v>80717.7</v>
      </c>
      <c r="F1353">
        <v>3224.57</v>
      </c>
      <c r="G1353">
        <v>0</v>
      </c>
      <c r="H1353">
        <v>2398.14</v>
      </c>
      <c r="I1353">
        <v>0</v>
      </c>
      <c r="J1353">
        <v>5.7165199999999999E-2</v>
      </c>
      <c r="K1353">
        <v>0.94143600000000005</v>
      </c>
      <c r="L1353">
        <v>0</v>
      </c>
      <c r="M1353" t="s">
        <v>42</v>
      </c>
    </row>
    <row r="1354" spans="1:13" x14ac:dyDescent="0.25">
      <c r="A1354" t="s">
        <v>138</v>
      </c>
      <c r="B1354">
        <v>82238.8</v>
      </c>
      <c r="C1354">
        <v>82238.399999999994</v>
      </c>
      <c r="D1354">
        <v>82235.399999999994</v>
      </c>
      <c r="E1354">
        <v>82153.600000000006</v>
      </c>
      <c r="F1354">
        <v>3284.24</v>
      </c>
      <c r="G1354">
        <v>0</v>
      </c>
      <c r="H1354">
        <v>2451.44</v>
      </c>
      <c r="I1354">
        <v>0</v>
      </c>
      <c r="J1354">
        <v>6.9209800000000002E-2</v>
      </c>
      <c r="K1354">
        <v>0.93180099999999999</v>
      </c>
      <c r="L1354">
        <v>0</v>
      </c>
      <c r="M1354" t="s">
        <v>42</v>
      </c>
    </row>
    <row r="1355" spans="1:13" x14ac:dyDescent="0.25">
      <c r="A1355" t="s">
        <v>138</v>
      </c>
      <c r="B1355">
        <v>81928.5</v>
      </c>
      <c r="C1355">
        <v>81928.100000000006</v>
      </c>
      <c r="D1355">
        <v>81925</v>
      </c>
      <c r="E1355">
        <v>81844.3</v>
      </c>
      <c r="F1355">
        <v>3270.05</v>
      </c>
      <c r="G1355">
        <v>0</v>
      </c>
      <c r="H1355">
        <v>2451.5</v>
      </c>
      <c r="I1355">
        <v>0</v>
      </c>
      <c r="J1355">
        <v>8.3255599999999999E-2</v>
      </c>
      <c r="K1355">
        <v>0.931836</v>
      </c>
      <c r="L1355">
        <v>0</v>
      </c>
      <c r="M1355" t="s">
        <v>42</v>
      </c>
    </row>
    <row r="1356" spans="1:13" x14ac:dyDescent="0.25">
      <c r="A1356" t="s">
        <v>138</v>
      </c>
      <c r="B1356">
        <v>81750.5</v>
      </c>
      <c r="C1356">
        <v>81750.100000000006</v>
      </c>
      <c r="D1356">
        <v>81747.100000000006</v>
      </c>
      <c r="E1356">
        <v>81666.399999999994</v>
      </c>
      <c r="F1356">
        <v>3303.59</v>
      </c>
      <c r="G1356">
        <v>0</v>
      </c>
      <c r="H1356">
        <v>2431.77</v>
      </c>
      <c r="I1356">
        <v>0</v>
      </c>
      <c r="J1356">
        <v>5.6025199999999997E-2</v>
      </c>
      <c r="K1356">
        <v>0.93183499999999997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79255.399999999994</v>
      </c>
      <c r="C1357">
        <v>79255</v>
      </c>
      <c r="D1357">
        <v>79252</v>
      </c>
      <c r="E1357">
        <v>79173.7</v>
      </c>
      <c r="F1357">
        <v>3170.05</v>
      </c>
      <c r="G1357">
        <v>0</v>
      </c>
      <c r="H1357">
        <v>2369.92</v>
      </c>
      <c r="I1357">
        <v>0</v>
      </c>
      <c r="J1357">
        <v>5.7707300000000003E-2</v>
      </c>
      <c r="K1357">
        <v>0.94745199999999996</v>
      </c>
      <c r="L1357">
        <v>0</v>
      </c>
      <c r="M1357" t="s">
        <v>42</v>
      </c>
    </row>
    <row r="1358" spans="1:13" x14ac:dyDescent="0.25">
      <c r="A1358" t="s">
        <v>138</v>
      </c>
      <c r="B1358">
        <v>81253.5</v>
      </c>
      <c r="C1358">
        <v>81253</v>
      </c>
      <c r="D1358">
        <v>81250</v>
      </c>
      <c r="E1358">
        <v>81169.5</v>
      </c>
      <c r="F1358">
        <v>3247.94</v>
      </c>
      <c r="G1358">
        <v>0</v>
      </c>
      <c r="H1358">
        <v>2408.2399999999998</v>
      </c>
      <c r="I1358">
        <v>0</v>
      </c>
      <c r="J1358">
        <v>7.5891200000000006E-2</v>
      </c>
      <c r="K1358">
        <v>0.93128</v>
      </c>
      <c r="L1358">
        <v>0</v>
      </c>
      <c r="M1358" t="s">
        <v>42</v>
      </c>
    </row>
    <row r="1359" spans="1:13" x14ac:dyDescent="0.25">
      <c r="A1359" t="s">
        <v>138</v>
      </c>
      <c r="B1359">
        <v>82069.3</v>
      </c>
      <c r="C1359">
        <v>82068.899999999994</v>
      </c>
      <c r="D1359">
        <v>82065.899999999994</v>
      </c>
      <c r="E1359">
        <v>81984.800000000003</v>
      </c>
      <c r="F1359">
        <v>3293.23</v>
      </c>
      <c r="G1359">
        <v>0</v>
      </c>
      <c r="H1359">
        <v>2433.15</v>
      </c>
      <c r="I1359">
        <v>0</v>
      </c>
      <c r="J1359">
        <v>5.4092399999999999E-2</v>
      </c>
      <c r="K1359">
        <v>0.93183300000000002</v>
      </c>
      <c r="L1359">
        <v>0</v>
      </c>
      <c r="M1359" t="s">
        <v>42</v>
      </c>
    </row>
    <row r="1360" spans="1:13" x14ac:dyDescent="0.25">
      <c r="A1360" t="s">
        <v>138</v>
      </c>
      <c r="B1360">
        <v>81446.399999999994</v>
      </c>
      <c r="C1360">
        <v>81445.899999999994</v>
      </c>
      <c r="D1360">
        <v>81442.899999999994</v>
      </c>
      <c r="E1360">
        <v>81362.399999999994</v>
      </c>
      <c r="F1360">
        <v>3270.13</v>
      </c>
      <c r="G1360">
        <v>0</v>
      </c>
      <c r="H1360">
        <v>2416.84</v>
      </c>
      <c r="I1360">
        <v>0</v>
      </c>
      <c r="J1360">
        <v>5.4672499999999999E-2</v>
      </c>
      <c r="K1360">
        <v>0.93173399999999995</v>
      </c>
      <c r="L1360">
        <v>0</v>
      </c>
      <c r="M1360" t="s">
        <v>42</v>
      </c>
    </row>
    <row r="1361" spans="1:13" x14ac:dyDescent="0.25">
      <c r="A1361" t="s">
        <v>138</v>
      </c>
      <c r="B1361">
        <v>81543.600000000006</v>
      </c>
      <c r="C1361">
        <v>81543.199999999997</v>
      </c>
      <c r="D1361">
        <v>81540.100000000006</v>
      </c>
      <c r="E1361">
        <v>81459.5</v>
      </c>
      <c r="F1361">
        <v>3258.17</v>
      </c>
      <c r="G1361">
        <v>0</v>
      </c>
      <c r="H1361">
        <v>2445.39</v>
      </c>
      <c r="I1361">
        <v>0</v>
      </c>
      <c r="J1361">
        <v>3.2067100000000001E-2</v>
      </c>
      <c r="K1361">
        <v>0.931809</v>
      </c>
      <c r="L1361">
        <v>0</v>
      </c>
      <c r="M1361" t="s">
        <v>42</v>
      </c>
    </row>
    <row r="1362" spans="1:13" x14ac:dyDescent="0.25">
      <c r="A1362" t="s">
        <v>138</v>
      </c>
      <c r="B1362">
        <v>80787.3</v>
      </c>
      <c r="C1362">
        <v>80786.899999999994</v>
      </c>
      <c r="D1362">
        <v>80783.899999999994</v>
      </c>
      <c r="E1362">
        <v>80704.100000000006</v>
      </c>
      <c r="F1362">
        <v>3223.13</v>
      </c>
      <c r="G1362">
        <v>0</v>
      </c>
      <c r="H1362">
        <v>2403.17</v>
      </c>
      <c r="I1362">
        <v>0</v>
      </c>
      <c r="J1362">
        <v>5.5989799999999999E-2</v>
      </c>
      <c r="K1362">
        <v>0.94467299999999998</v>
      </c>
      <c r="L1362">
        <v>0</v>
      </c>
      <c r="M1362" t="s">
        <v>42</v>
      </c>
    </row>
    <row r="1363" spans="1:13" x14ac:dyDescent="0.25">
      <c r="A1363" t="s">
        <v>138</v>
      </c>
      <c r="B1363">
        <v>83129.399999999994</v>
      </c>
      <c r="C1363">
        <v>83128.899999999994</v>
      </c>
      <c r="D1363">
        <v>83125.600000000006</v>
      </c>
      <c r="E1363">
        <v>83044</v>
      </c>
      <c r="F1363">
        <v>3344.3</v>
      </c>
      <c r="G1363">
        <v>0</v>
      </c>
      <c r="H1363">
        <v>2547.7600000000002</v>
      </c>
      <c r="I1363">
        <v>0</v>
      </c>
      <c r="J1363">
        <v>5.577E-2</v>
      </c>
      <c r="K1363">
        <v>0.931396</v>
      </c>
      <c r="L1363">
        <v>0</v>
      </c>
      <c r="M1363" t="s">
        <v>42</v>
      </c>
    </row>
    <row r="1364" spans="1:13" x14ac:dyDescent="0.25">
      <c r="A1364" t="s">
        <v>138</v>
      </c>
      <c r="B1364">
        <v>80331.899999999994</v>
      </c>
      <c r="C1364">
        <v>80331.399999999994</v>
      </c>
      <c r="D1364">
        <v>80328.5</v>
      </c>
      <c r="E1364">
        <v>80249</v>
      </c>
      <c r="F1364">
        <v>3214.44</v>
      </c>
      <c r="G1364">
        <v>0</v>
      </c>
      <c r="H1364">
        <v>2394.02</v>
      </c>
      <c r="I1364">
        <v>0</v>
      </c>
      <c r="J1364">
        <v>5.4977900000000003E-2</v>
      </c>
      <c r="K1364">
        <v>0.93160799999999999</v>
      </c>
      <c r="L1364">
        <v>0</v>
      </c>
      <c r="M1364" t="s">
        <v>42</v>
      </c>
    </row>
    <row r="1365" spans="1:13" x14ac:dyDescent="0.25">
      <c r="A1365" t="s">
        <v>138</v>
      </c>
      <c r="B1365">
        <v>80752.3</v>
      </c>
      <c r="C1365">
        <v>80751.8</v>
      </c>
      <c r="D1365">
        <v>80748.800000000003</v>
      </c>
      <c r="E1365">
        <v>80669</v>
      </c>
      <c r="F1365">
        <v>3239.24</v>
      </c>
      <c r="G1365">
        <v>0</v>
      </c>
      <c r="H1365">
        <v>2407.7399999999998</v>
      </c>
      <c r="I1365">
        <v>0</v>
      </c>
      <c r="J1365">
        <v>5.3953599999999997E-2</v>
      </c>
      <c r="K1365">
        <v>0.93171899999999996</v>
      </c>
      <c r="L1365">
        <v>0</v>
      </c>
      <c r="M1365" t="s">
        <v>42</v>
      </c>
    </row>
    <row r="1366" spans="1:13" x14ac:dyDescent="0.25">
      <c r="A1366" t="s">
        <v>138</v>
      </c>
      <c r="B1366">
        <v>79547.199999999997</v>
      </c>
      <c r="C1366">
        <v>79546.8</v>
      </c>
      <c r="D1366">
        <v>79543.8</v>
      </c>
      <c r="E1366">
        <v>79465.3</v>
      </c>
      <c r="F1366">
        <v>3221.51</v>
      </c>
      <c r="G1366">
        <v>0</v>
      </c>
      <c r="H1366">
        <v>2383.25</v>
      </c>
      <c r="I1366">
        <v>0</v>
      </c>
      <c r="J1366">
        <v>5.3984699999999997E-2</v>
      </c>
      <c r="K1366">
        <v>0.93163300000000004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79799.7</v>
      </c>
      <c r="C1367">
        <v>79799.3</v>
      </c>
      <c r="D1367">
        <v>79796.399999999994</v>
      </c>
      <c r="E1367">
        <v>79717.5</v>
      </c>
      <c r="F1367">
        <v>3203.94</v>
      </c>
      <c r="G1367">
        <v>0</v>
      </c>
      <c r="H1367">
        <v>2367.11</v>
      </c>
      <c r="I1367">
        <v>0</v>
      </c>
      <c r="J1367">
        <v>5.3916699999999998E-2</v>
      </c>
      <c r="K1367">
        <v>0.93176999999999999</v>
      </c>
      <c r="L1367">
        <v>0</v>
      </c>
      <c r="M1367" t="s">
        <v>42</v>
      </c>
    </row>
    <row r="1368" spans="1:13" x14ac:dyDescent="0.25">
      <c r="A1368" t="s">
        <v>138</v>
      </c>
      <c r="B1368">
        <v>81522.7</v>
      </c>
      <c r="C1368">
        <v>81522.3</v>
      </c>
      <c r="D1368">
        <v>81519.199999999997</v>
      </c>
      <c r="E1368">
        <v>81438.7</v>
      </c>
      <c r="F1368">
        <v>3259.02</v>
      </c>
      <c r="G1368">
        <v>0</v>
      </c>
      <c r="H1368">
        <v>2422.6799999999998</v>
      </c>
      <c r="I1368">
        <v>0</v>
      </c>
      <c r="J1368">
        <v>5.4782900000000002E-2</v>
      </c>
      <c r="K1368">
        <v>0.93183199999999999</v>
      </c>
      <c r="L1368">
        <v>0</v>
      </c>
      <c r="M1368" t="s">
        <v>42</v>
      </c>
    </row>
    <row r="1369" spans="1:13" x14ac:dyDescent="0.25">
      <c r="A1369" t="s">
        <v>138</v>
      </c>
      <c r="B1369">
        <v>82799.3</v>
      </c>
      <c r="C1369">
        <v>82798.8</v>
      </c>
      <c r="D1369">
        <v>82795.8</v>
      </c>
      <c r="E1369">
        <v>82714</v>
      </c>
      <c r="F1369">
        <v>3320.41</v>
      </c>
      <c r="G1369">
        <v>0</v>
      </c>
      <c r="H1369">
        <v>2453.35</v>
      </c>
      <c r="I1369">
        <v>0</v>
      </c>
      <c r="J1369">
        <v>5.3993899999999997E-2</v>
      </c>
      <c r="K1369">
        <v>0.931751</v>
      </c>
      <c r="L1369">
        <v>0</v>
      </c>
      <c r="M1369" t="s">
        <v>42</v>
      </c>
    </row>
    <row r="1370" spans="1:13" x14ac:dyDescent="0.25">
      <c r="A1370" t="s">
        <v>138</v>
      </c>
      <c r="B1370">
        <v>80832.399999999994</v>
      </c>
      <c r="C1370">
        <v>80832</v>
      </c>
      <c r="D1370">
        <v>80829</v>
      </c>
      <c r="E1370">
        <v>80749.100000000006</v>
      </c>
      <c r="F1370">
        <v>3223.04</v>
      </c>
      <c r="G1370">
        <v>0</v>
      </c>
      <c r="H1370">
        <v>2398.35</v>
      </c>
      <c r="I1370">
        <v>0</v>
      </c>
      <c r="J1370">
        <v>8.3260399999999998E-2</v>
      </c>
      <c r="K1370">
        <v>0.93174100000000004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79598.5</v>
      </c>
      <c r="C1371">
        <v>79598.100000000006</v>
      </c>
      <c r="D1371">
        <v>79595.199999999997</v>
      </c>
      <c r="E1371">
        <v>79516.399999999994</v>
      </c>
      <c r="F1371">
        <v>3188.08</v>
      </c>
      <c r="G1371">
        <v>0</v>
      </c>
      <c r="H1371">
        <v>2360.5100000000002</v>
      </c>
      <c r="I1371">
        <v>0</v>
      </c>
      <c r="J1371">
        <v>6.6536499999999998E-2</v>
      </c>
      <c r="K1371">
        <v>0.93182699999999996</v>
      </c>
      <c r="L1371">
        <v>0</v>
      </c>
      <c r="M1371" t="s">
        <v>42</v>
      </c>
    </row>
    <row r="1372" spans="1:13" x14ac:dyDescent="0.25">
      <c r="A1372" t="s">
        <v>138</v>
      </c>
      <c r="B1372">
        <v>82680.2</v>
      </c>
      <c r="C1372">
        <v>82679.8</v>
      </c>
      <c r="D1372">
        <v>82676.7</v>
      </c>
      <c r="E1372">
        <v>82594.7</v>
      </c>
      <c r="F1372">
        <v>3308.15</v>
      </c>
      <c r="G1372">
        <v>0</v>
      </c>
      <c r="H1372">
        <v>2459.8200000000002</v>
      </c>
      <c r="I1372">
        <v>0</v>
      </c>
      <c r="J1372">
        <v>6.6394300000000003E-2</v>
      </c>
      <c r="K1372">
        <v>0.93176599999999998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81991.600000000006</v>
      </c>
      <c r="C1373">
        <v>81991.199999999997</v>
      </c>
      <c r="D1373">
        <v>81988.2</v>
      </c>
      <c r="E1373">
        <v>81907.199999999997</v>
      </c>
      <c r="F1373">
        <v>3261.63</v>
      </c>
      <c r="G1373">
        <v>0</v>
      </c>
      <c r="H1373">
        <v>2451.6799999999998</v>
      </c>
      <c r="I1373">
        <v>0</v>
      </c>
      <c r="J1373">
        <v>5.4355599999999997E-2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81494.899999999994</v>
      </c>
      <c r="C1374">
        <v>81494.5</v>
      </c>
      <c r="D1374">
        <v>81491.5</v>
      </c>
      <c r="E1374">
        <v>81410.8</v>
      </c>
      <c r="F1374">
        <v>3252.84</v>
      </c>
      <c r="G1374">
        <v>0</v>
      </c>
      <c r="H1374">
        <v>2426.91</v>
      </c>
      <c r="I1374">
        <v>0</v>
      </c>
      <c r="J1374">
        <v>5.5103899999999997E-2</v>
      </c>
      <c r="K1374">
        <v>0.93164800000000003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81205</v>
      </c>
      <c r="C1375">
        <v>81204.600000000006</v>
      </c>
      <c r="D1375">
        <v>81201.600000000006</v>
      </c>
      <c r="E1375">
        <v>81121.3</v>
      </c>
      <c r="F1375">
        <v>3239.04</v>
      </c>
      <c r="G1375">
        <v>0</v>
      </c>
      <c r="H1375">
        <v>2400.7399999999998</v>
      </c>
      <c r="I1375">
        <v>0</v>
      </c>
      <c r="J1375">
        <v>5.8704600000000003E-2</v>
      </c>
      <c r="K1375">
        <v>0.93183300000000002</v>
      </c>
      <c r="L1375">
        <v>0</v>
      </c>
      <c r="M1375" t="s">
        <v>42</v>
      </c>
    </row>
    <row r="1376" spans="1:13" x14ac:dyDescent="0.25">
      <c r="A1376" t="s">
        <v>138</v>
      </c>
      <c r="B1376">
        <v>81304.100000000006</v>
      </c>
      <c r="C1376">
        <v>81303.7</v>
      </c>
      <c r="D1376">
        <v>81300.600000000006</v>
      </c>
      <c r="E1376">
        <v>81220.100000000006</v>
      </c>
      <c r="F1376">
        <v>3267.97</v>
      </c>
      <c r="G1376">
        <v>0</v>
      </c>
      <c r="H1376">
        <v>2412.4499999999998</v>
      </c>
      <c r="I1376">
        <v>0</v>
      </c>
      <c r="J1376">
        <v>5.4192799999999999E-2</v>
      </c>
      <c r="K1376">
        <v>0.93179900000000004</v>
      </c>
      <c r="L1376">
        <v>0</v>
      </c>
      <c r="M1376" t="s">
        <v>42</v>
      </c>
    </row>
    <row r="1377" spans="1:13" x14ac:dyDescent="0.25">
      <c r="A1377" t="s">
        <v>138</v>
      </c>
      <c r="B1377">
        <v>81662.899999999994</v>
      </c>
      <c r="C1377">
        <v>81662.399999999994</v>
      </c>
      <c r="D1377">
        <v>81659.399999999994</v>
      </c>
      <c r="E1377">
        <v>81578.5</v>
      </c>
      <c r="F1377">
        <v>3291.97</v>
      </c>
      <c r="G1377">
        <v>0</v>
      </c>
      <c r="H1377">
        <v>2445.09</v>
      </c>
      <c r="I1377">
        <v>0</v>
      </c>
      <c r="J1377">
        <v>8.3255800000000005E-2</v>
      </c>
      <c r="K1377">
        <v>0.93181099999999994</v>
      </c>
      <c r="L1377">
        <v>0</v>
      </c>
      <c r="M1377" t="s">
        <v>42</v>
      </c>
    </row>
    <row r="1378" spans="1:13" x14ac:dyDescent="0.25">
      <c r="A1378" t="s">
        <v>138</v>
      </c>
      <c r="B1378">
        <v>81725.2</v>
      </c>
      <c r="C1378">
        <v>81724.800000000003</v>
      </c>
      <c r="D1378">
        <v>81721.899999999994</v>
      </c>
      <c r="E1378">
        <v>81641</v>
      </c>
      <c r="F1378">
        <v>3260.27</v>
      </c>
      <c r="G1378">
        <v>0</v>
      </c>
      <c r="H1378">
        <v>2445.39</v>
      </c>
      <c r="I1378">
        <v>0</v>
      </c>
      <c r="J1378">
        <v>5.5905700000000003E-2</v>
      </c>
      <c r="K1378">
        <v>0.93182200000000004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80535.100000000006</v>
      </c>
      <c r="C1379">
        <v>80534.7</v>
      </c>
      <c r="D1379">
        <v>80531.8</v>
      </c>
      <c r="E1379">
        <v>80452.399999999994</v>
      </c>
      <c r="F1379">
        <v>3234.65</v>
      </c>
      <c r="G1379">
        <v>0</v>
      </c>
      <c r="H1379">
        <v>2398.44</v>
      </c>
      <c r="I1379">
        <v>0</v>
      </c>
      <c r="J1379">
        <v>5.4377000000000002E-2</v>
      </c>
      <c r="K1379">
        <v>0.93182600000000004</v>
      </c>
      <c r="L1379">
        <v>0</v>
      </c>
      <c r="M1379" t="s">
        <v>42</v>
      </c>
    </row>
    <row r="1380" spans="1:13" x14ac:dyDescent="0.25">
      <c r="A1380" t="s">
        <v>138</v>
      </c>
      <c r="B1380">
        <v>82557</v>
      </c>
      <c r="C1380">
        <v>82556.5</v>
      </c>
      <c r="D1380">
        <v>82553.399999999994</v>
      </c>
      <c r="E1380">
        <v>82459</v>
      </c>
      <c r="F1380">
        <v>3311.74</v>
      </c>
      <c r="G1380">
        <v>0</v>
      </c>
      <c r="H1380">
        <v>2456.7199999999998</v>
      </c>
      <c r="I1380">
        <v>0</v>
      </c>
      <c r="J1380">
        <v>5.4294200000000001E-2</v>
      </c>
      <c r="K1380">
        <v>0.95725400000000005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82051.600000000006</v>
      </c>
      <c r="C1381">
        <v>82051.199999999997</v>
      </c>
      <c r="D1381">
        <v>82048.100000000006</v>
      </c>
      <c r="E1381">
        <v>81966.8</v>
      </c>
      <c r="F1381">
        <v>3318.56</v>
      </c>
      <c r="G1381">
        <v>0</v>
      </c>
      <c r="H1381">
        <v>2451.3200000000002</v>
      </c>
      <c r="I1381">
        <v>0</v>
      </c>
      <c r="J1381">
        <v>5.52157E-2</v>
      </c>
      <c r="K1381">
        <v>0.93164999999999998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81507.100000000006</v>
      </c>
      <c r="C1382">
        <v>81506.600000000006</v>
      </c>
      <c r="D1382">
        <v>81503.7</v>
      </c>
      <c r="E1382">
        <v>81423</v>
      </c>
      <c r="F1382">
        <v>3272.58</v>
      </c>
      <c r="G1382">
        <v>0</v>
      </c>
      <c r="H1382">
        <v>2425.63</v>
      </c>
      <c r="I1382">
        <v>0</v>
      </c>
      <c r="J1382">
        <v>5.4417699999999999E-2</v>
      </c>
      <c r="K1382">
        <v>0.93182900000000002</v>
      </c>
      <c r="L1382">
        <v>0</v>
      </c>
      <c r="M1382" t="s">
        <v>42</v>
      </c>
    </row>
    <row r="1383" spans="1:13" x14ac:dyDescent="0.25">
      <c r="A1383" t="s">
        <v>138</v>
      </c>
      <c r="B1383">
        <v>81762.100000000006</v>
      </c>
      <c r="C1383">
        <v>81761.7</v>
      </c>
      <c r="D1383">
        <v>81758.5</v>
      </c>
      <c r="E1383">
        <v>81677.8</v>
      </c>
      <c r="F1383">
        <v>3258.79</v>
      </c>
      <c r="G1383">
        <v>0</v>
      </c>
      <c r="H1383">
        <v>2435.3000000000002</v>
      </c>
      <c r="I1383">
        <v>0</v>
      </c>
      <c r="J1383">
        <v>5.4639399999999998E-2</v>
      </c>
      <c r="K1383">
        <v>0.94264800000000004</v>
      </c>
      <c r="L1383">
        <v>0</v>
      </c>
      <c r="M1383" t="s">
        <v>42</v>
      </c>
    </row>
    <row r="1384" spans="1:13" x14ac:dyDescent="0.25">
      <c r="A1384" t="s">
        <v>138</v>
      </c>
      <c r="B1384">
        <v>80755.100000000006</v>
      </c>
      <c r="C1384">
        <v>80754.7</v>
      </c>
      <c r="D1384">
        <v>80751.8</v>
      </c>
      <c r="E1384">
        <v>80665.8</v>
      </c>
      <c r="F1384">
        <v>3231.7</v>
      </c>
      <c r="G1384">
        <v>0</v>
      </c>
      <c r="H1384">
        <v>2414.0700000000002</v>
      </c>
      <c r="I1384">
        <v>0</v>
      </c>
      <c r="J1384">
        <v>5.3959100000000003E-2</v>
      </c>
      <c r="K1384">
        <v>0.93183499999999997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82141.399999999994</v>
      </c>
      <c r="C1385">
        <v>82141</v>
      </c>
      <c r="D1385">
        <v>82137.899999999994</v>
      </c>
      <c r="E1385">
        <v>82056.5</v>
      </c>
      <c r="F1385">
        <v>3284.2</v>
      </c>
      <c r="G1385">
        <v>0</v>
      </c>
      <c r="H1385">
        <v>2443.36</v>
      </c>
      <c r="I1385">
        <v>0</v>
      </c>
      <c r="J1385">
        <v>6.2813599999999997E-2</v>
      </c>
      <c r="K1385">
        <v>0.93183199999999999</v>
      </c>
      <c r="L1385">
        <v>0</v>
      </c>
      <c r="M1385" t="s">
        <v>42</v>
      </c>
    </row>
    <row r="1386" spans="1:13" x14ac:dyDescent="0.25">
      <c r="A1386" t="s">
        <v>138</v>
      </c>
      <c r="B1386">
        <v>81741.399999999994</v>
      </c>
      <c r="C1386">
        <v>81741</v>
      </c>
      <c r="D1386">
        <v>81738</v>
      </c>
      <c r="E1386">
        <v>81657</v>
      </c>
      <c r="F1386">
        <v>3273.14</v>
      </c>
      <c r="G1386">
        <v>0</v>
      </c>
      <c r="H1386">
        <v>2439.54</v>
      </c>
      <c r="I1386">
        <v>0</v>
      </c>
      <c r="J1386">
        <v>5.4587499999999997E-2</v>
      </c>
      <c r="K1386">
        <v>0.93183300000000002</v>
      </c>
      <c r="L1386">
        <v>0</v>
      </c>
      <c r="M1386" t="s">
        <v>42</v>
      </c>
    </row>
    <row r="1387" spans="1:13" x14ac:dyDescent="0.25">
      <c r="A1387" t="s">
        <v>138</v>
      </c>
      <c r="B1387">
        <v>81595.899999999994</v>
      </c>
      <c r="C1387">
        <v>81595.399999999994</v>
      </c>
      <c r="D1387">
        <v>81592.399999999994</v>
      </c>
      <c r="E1387">
        <v>81511.5</v>
      </c>
      <c r="F1387">
        <v>3254.5</v>
      </c>
      <c r="G1387">
        <v>0</v>
      </c>
      <c r="H1387">
        <v>2423.59</v>
      </c>
      <c r="I1387">
        <v>0</v>
      </c>
      <c r="J1387">
        <v>8.3256999999999998E-2</v>
      </c>
      <c r="K1387">
        <v>0.93159700000000001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82128.399999999994</v>
      </c>
      <c r="C1388">
        <v>82128</v>
      </c>
      <c r="D1388">
        <v>82122.8</v>
      </c>
      <c r="E1388">
        <v>82041.600000000006</v>
      </c>
      <c r="F1388">
        <v>3278.43</v>
      </c>
      <c r="G1388">
        <v>0</v>
      </c>
      <c r="H1388">
        <v>2440.8000000000002</v>
      </c>
      <c r="I1388">
        <v>0</v>
      </c>
      <c r="J1388">
        <v>5.4092099999999997E-2</v>
      </c>
      <c r="K1388">
        <v>0.95671099999999998</v>
      </c>
      <c r="L1388">
        <v>0</v>
      </c>
      <c r="M1388" t="s">
        <v>42</v>
      </c>
    </row>
    <row r="1389" spans="1:13" x14ac:dyDescent="0.25">
      <c r="A1389" t="s">
        <v>138</v>
      </c>
      <c r="B1389">
        <v>82454.100000000006</v>
      </c>
      <c r="C1389">
        <v>82453.7</v>
      </c>
      <c r="D1389">
        <v>82371.5</v>
      </c>
      <c r="E1389">
        <v>82290.100000000006</v>
      </c>
      <c r="F1389">
        <v>3279.2</v>
      </c>
      <c r="G1389">
        <v>0</v>
      </c>
      <c r="H1389">
        <v>2450.69</v>
      </c>
      <c r="I1389">
        <v>0</v>
      </c>
      <c r="J1389">
        <v>5.7150800000000002E-2</v>
      </c>
      <c r="K1389">
        <v>0.93178499999999997</v>
      </c>
      <c r="L1389">
        <v>0</v>
      </c>
      <c r="M1389" t="s">
        <v>42</v>
      </c>
    </row>
    <row r="1390" spans="1:13" x14ac:dyDescent="0.25">
      <c r="A1390" t="s">
        <v>138</v>
      </c>
      <c r="B1390">
        <v>82327.899999999994</v>
      </c>
      <c r="C1390">
        <v>82327.5</v>
      </c>
      <c r="D1390">
        <v>82324.3</v>
      </c>
      <c r="E1390">
        <v>82240.800000000003</v>
      </c>
      <c r="F1390">
        <v>3310.77</v>
      </c>
      <c r="G1390">
        <v>0</v>
      </c>
      <c r="H1390">
        <v>2447.8200000000002</v>
      </c>
      <c r="I1390">
        <v>0</v>
      </c>
      <c r="J1390">
        <v>5.4050000000000001E-2</v>
      </c>
      <c r="K1390">
        <v>0.93183300000000002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81737.5</v>
      </c>
      <c r="C1391">
        <v>81737.100000000006</v>
      </c>
      <c r="D1391">
        <v>81734.100000000006</v>
      </c>
      <c r="E1391">
        <v>81653</v>
      </c>
      <c r="F1391">
        <v>3272.25</v>
      </c>
      <c r="G1391">
        <v>0</v>
      </c>
      <c r="H1391">
        <v>2440.94</v>
      </c>
      <c r="I1391">
        <v>0</v>
      </c>
      <c r="J1391">
        <v>5.4701800000000002E-2</v>
      </c>
      <c r="K1391">
        <v>0.93176400000000004</v>
      </c>
      <c r="L1391">
        <v>0</v>
      </c>
      <c r="M1391" t="s">
        <v>42</v>
      </c>
    </row>
    <row r="1392" spans="1:13" x14ac:dyDescent="0.25">
      <c r="A1392" t="s">
        <v>138</v>
      </c>
      <c r="B1392">
        <v>81414.3</v>
      </c>
      <c r="C1392">
        <v>81413.899999999994</v>
      </c>
      <c r="D1392">
        <v>81410.899999999994</v>
      </c>
      <c r="E1392">
        <v>81330.100000000006</v>
      </c>
      <c r="F1392">
        <v>3272.71</v>
      </c>
      <c r="G1392">
        <v>0</v>
      </c>
      <c r="H1392">
        <v>2417.14</v>
      </c>
      <c r="I1392">
        <v>0</v>
      </c>
      <c r="J1392">
        <v>6.5028600000000006E-2</v>
      </c>
      <c r="K1392">
        <v>0.95720099999999997</v>
      </c>
      <c r="L1392">
        <v>0</v>
      </c>
      <c r="M1392" t="s">
        <v>42</v>
      </c>
    </row>
    <row r="1393" spans="1:25" x14ac:dyDescent="0.25">
      <c r="A1393" t="s">
        <v>138</v>
      </c>
      <c r="B1393">
        <v>81397</v>
      </c>
      <c r="C1393">
        <v>81396.5</v>
      </c>
      <c r="D1393">
        <v>81393.600000000006</v>
      </c>
      <c r="E1393">
        <v>81312.899999999994</v>
      </c>
      <c r="F1393">
        <v>3273.31</v>
      </c>
      <c r="G1393">
        <v>0</v>
      </c>
      <c r="H1393">
        <v>2410.9299999999998</v>
      </c>
      <c r="I1393">
        <v>0</v>
      </c>
      <c r="J1393">
        <v>2.9112499999999999E-2</v>
      </c>
      <c r="K1393">
        <v>0.931836</v>
      </c>
      <c r="L1393">
        <v>0</v>
      </c>
      <c r="M1393" t="s">
        <v>42</v>
      </c>
    </row>
    <row r="1394" spans="1:25" x14ac:dyDescent="0.25">
      <c r="A1394" t="s">
        <v>138</v>
      </c>
      <c r="B1394">
        <v>81523.7</v>
      </c>
      <c r="C1394">
        <v>81523.199999999997</v>
      </c>
      <c r="D1394">
        <v>81456.600000000006</v>
      </c>
      <c r="E1394">
        <v>81376</v>
      </c>
      <c r="F1394">
        <v>3247.04</v>
      </c>
      <c r="G1394">
        <v>0</v>
      </c>
      <c r="H1394">
        <v>2417.17</v>
      </c>
      <c r="I1394">
        <v>0</v>
      </c>
      <c r="J1394">
        <v>5.42319E-2</v>
      </c>
      <c r="K1394">
        <v>0.93168300000000004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81305.3</v>
      </c>
      <c r="C1395">
        <v>81304.800000000003</v>
      </c>
      <c r="D1395">
        <v>81301.7</v>
      </c>
      <c r="E1395">
        <v>81221.2</v>
      </c>
      <c r="F1395">
        <v>3271.54</v>
      </c>
      <c r="G1395">
        <v>0</v>
      </c>
      <c r="H1395">
        <v>2413.54</v>
      </c>
      <c r="I1395">
        <v>0</v>
      </c>
      <c r="J1395">
        <v>5.6333599999999998E-2</v>
      </c>
      <c r="K1395">
        <v>0.95075699999999996</v>
      </c>
      <c r="L1395">
        <v>0</v>
      </c>
      <c r="M1395" t="s">
        <v>42</v>
      </c>
    </row>
    <row r="1396" spans="1:25" x14ac:dyDescent="0.25">
      <c r="A1396" t="s">
        <v>138</v>
      </c>
      <c r="B1396">
        <v>81283.899999999994</v>
      </c>
      <c r="C1396">
        <v>81282.7</v>
      </c>
      <c r="D1396">
        <v>81231.199999999997</v>
      </c>
      <c r="E1396">
        <v>81151.199999999997</v>
      </c>
      <c r="F1396">
        <v>3255.4</v>
      </c>
      <c r="G1396">
        <v>0</v>
      </c>
      <c r="H1396">
        <v>2412.2600000000002</v>
      </c>
      <c r="I1396">
        <v>0</v>
      </c>
      <c r="J1396">
        <v>4.8918499999999997E-2</v>
      </c>
      <c r="K1396">
        <v>0.95909500000000003</v>
      </c>
      <c r="L1396">
        <v>0</v>
      </c>
      <c r="M1396" t="s">
        <v>42</v>
      </c>
    </row>
    <row r="1397" spans="1:25" x14ac:dyDescent="0.25">
      <c r="A1397" t="s">
        <v>138</v>
      </c>
      <c r="B1397">
        <v>81981</v>
      </c>
      <c r="C1397">
        <v>81980.5</v>
      </c>
      <c r="D1397">
        <v>81977.600000000006</v>
      </c>
      <c r="E1397">
        <v>81896.399999999994</v>
      </c>
      <c r="F1397">
        <v>3271.52</v>
      </c>
      <c r="G1397">
        <v>0</v>
      </c>
      <c r="H1397">
        <v>2445.27</v>
      </c>
      <c r="I1397">
        <v>0</v>
      </c>
      <c r="J1397">
        <v>5.4031599999999999E-2</v>
      </c>
      <c r="K1397">
        <v>0.95922700000000005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82007.100000000006</v>
      </c>
      <c r="C1398">
        <v>82006.7</v>
      </c>
      <c r="D1398">
        <v>82003.5</v>
      </c>
      <c r="E1398">
        <v>81922.8</v>
      </c>
      <c r="F1398">
        <v>3268.76</v>
      </c>
      <c r="G1398">
        <v>0</v>
      </c>
      <c r="H1398">
        <v>2449.5100000000002</v>
      </c>
      <c r="I1398">
        <v>0</v>
      </c>
      <c r="J1398">
        <v>5.5806799999999997E-2</v>
      </c>
      <c r="K1398">
        <v>0.93183499999999997</v>
      </c>
      <c r="L1398">
        <v>0</v>
      </c>
      <c r="M1398" t="s">
        <v>42</v>
      </c>
    </row>
    <row r="1399" spans="1:25" x14ac:dyDescent="0.25">
      <c r="A1399" t="s">
        <v>138</v>
      </c>
      <c r="B1399">
        <v>81181.899999999994</v>
      </c>
      <c r="C1399">
        <v>81181.399999999994</v>
      </c>
      <c r="D1399">
        <v>81178.399999999994</v>
      </c>
      <c r="E1399">
        <v>81098</v>
      </c>
      <c r="F1399">
        <v>3241.84</v>
      </c>
      <c r="G1399">
        <v>0</v>
      </c>
      <c r="H1399">
        <v>2413.63</v>
      </c>
      <c r="I1399">
        <v>0</v>
      </c>
      <c r="J1399">
        <v>5.3913500000000003E-2</v>
      </c>
      <c r="K1399">
        <v>0.93180399999999997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81877.8</v>
      </c>
      <c r="C1400">
        <v>81877.399999999994</v>
      </c>
      <c r="D1400">
        <v>81874.5</v>
      </c>
      <c r="E1400">
        <v>81793.7</v>
      </c>
      <c r="F1400">
        <v>3285.5</v>
      </c>
      <c r="G1400">
        <v>0</v>
      </c>
      <c r="H1400">
        <v>2428.81</v>
      </c>
      <c r="I1400">
        <v>0</v>
      </c>
      <c r="J1400">
        <v>6.3574599999999995E-2</v>
      </c>
      <c r="K1400">
        <v>0.93159499999999995</v>
      </c>
      <c r="L1400">
        <v>0</v>
      </c>
      <c r="M1400" t="s">
        <v>42</v>
      </c>
      <c r="R1400">
        <f>AVERAGE(B1351:B1400)</f>
        <v>81499.837999999989</v>
      </c>
      <c r="S1400">
        <f>AVERAGE(C1351:C1400)</f>
        <v>81499.390000000029</v>
      </c>
      <c r="U1400">
        <f>_xlfn.VAR.P(B1351:B1400)</f>
        <v>665919.95475600113</v>
      </c>
      <c r="V1400">
        <f>_xlfn.VAR.P(C1351:C1400)</f>
        <v>665915.92169999925</v>
      </c>
      <c r="X1400">
        <f>1.96*SQRT(U1400)/50</f>
        <v>31.988736131273797</v>
      </c>
      <c r="Y1400">
        <f>1.96*SQRT(V1400)/50</f>
        <v>31.988639263355466</v>
      </c>
    </row>
    <row r="1401" spans="1:25" x14ac:dyDescent="0.25">
      <c r="A1401" t="s">
        <v>139</v>
      </c>
      <c r="B1401">
        <v>4074995.595121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243.02679999999918</v>
      </c>
      <c r="E3">
        <f ca="1">OFFSET('1344p trace'!$S$56,(A3-1)*56,0)-OFFSET('1344p stat'!$H$1,A3*20,0)</f>
        <v>129.22373000000061</v>
      </c>
      <c r="F3">
        <f ca="1">OFFSET('1344p stat'!$H$1,A3*20,0)-OFFSET('1344p stat'!$K$1,A3*20,0)</f>
        <v>24.681430999999975</v>
      </c>
      <c r="G3">
        <f ca="1">OFFSET('1344p stat'!$K$1,A3*20,0)-OFFSET('1344p stat'!$N$1,A3*20,0)</f>
        <v>2011.0886049999999</v>
      </c>
      <c r="H3">
        <f ca="1">OFFSET('1344p stat'!$N$1,A3*20,0)</f>
        <v>914.86623399999996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121490.66442176208</v>
      </c>
      <c r="E4" s="5">
        <f ca="1">OFFSET('1344p trace'!$V$56,(A4-1)*56,0)</f>
        <v>28.698012000000013</v>
      </c>
      <c r="F4" s="5">
        <f ca="1">OFFSET('1344p stat'!$H$1,A4*20,1)</f>
        <v>1.1516660000000001</v>
      </c>
      <c r="G4" s="5">
        <f ca="1">OFFSET('1344p stat'!$K$1,A4*20,1)</f>
        <v>1.1621589999999999</v>
      </c>
      <c r="H4" s="5">
        <f ca="1">OFFSET('1344p stat'!$N$1,A4*20,1)</f>
        <v>0.29592800000000002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3339.9460000000004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186600.00583599854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163.21399999996356</v>
      </c>
      <c r="E7">
        <f ca="1">OFFSET('1344p trace'!$S$56,(A7-1)*56,0)-OFFSET('1344p stat'!$H$1,A7*20,0)</f>
        <v>142.70128100001602</v>
      </c>
      <c r="F7">
        <f ca="1">OFFSET('1344p stat'!$H$1,A7*20,0)-OFFSET('1344p stat'!$K$1,A7*20,0)</f>
        <v>27.881562999988091</v>
      </c>
      <c r="G7">
        <f ca="1">OFFSET('1344p stat'!$K$1,A7*20,0)-OFFSET('1344p stat'!$N$1,A7*20,0)</f>
        <v>68814.150364000001</v>
      </c>
      <c r="H7">
        <f ca="1">OFFSET('1344p stat'!$N$1,A7*20,0)</f>
        <v>1040.5647919999999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734541.87985599937</v>
      </c>
      <c r="E8" s="5">
        <f ca="1">OFFSET('1344p trace'!$V$56,(A8-1)*56,0)</f>
        <v>906346.26939600031</v>
      </c>
      <c r="F8" s="5">
        <f ca="1">OFFSET('1344p stat'!$H$1,A8*20,1)</f>
        <v>904049.48093399999</v>
      </c>
      <c r="G8" s="5">
        <f ca="1">OFFSET('1344p stat'!$K$1,A8*20,1)</f>
        <v>903711.94211900001</v>
      </c>
      <c r="H8" s="5">
        <f ca="1">OFFSET('1344p stat'!$N$1,A8*20,1)</f>
        <v>0.116218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68.9046000000003</v>
      </c>
      <c r="E9">
        <f ca="1">OFFSET('1344p trace'!$S$56,(A9-1)*56,0)-OFFSET('1344p stat'!$H$1,A9*20,0)</f>
        <v>126.85353699999996</v>
      </c>
      <c r="F9">
        <f ca="1">OFFSET('1344p stat'!$H$1,A9*20,0)-OFFSET('1344p stat'!$K$1,A9*20,0)</f>
        <v>21.135987000000114</v>
      </c>
      <c r="G9">
        <f ca="1">OFFSET('1344p stat'!$K$1,A9*20,0)-OFFSET('1344p stat'!$N$1,A9*20,0)</f>
        <v>1924.6683210000001</v>
      </c>
      <c r="H9">
        <f ca="1">OFFSET('1344p stat'!$N$1,A9*20,0)</f>
        <v>515.77995499999997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50791.181282239988</v>
      </c>
      <c r="E10" s="5">
        <f ca="1">OFFSET('1344p trace'!$V$56,(A10-1)*56,0)</f>
        <v>8.6256131599998973</v>
      </c>
      <c r="F10" s="5">
        <f ca="1">OFFSET('1344p stat'!$H$1,A10*20,1)</f>
        <v>0.36324899999999999</v>
      </c>
      <c r="G10" s="5">
        <f ca="1">OFFSET('1344p stat'!$K$1,A10*20,1)</f>
        <v>0.19608500000000001</v>
      </c>
      <c r="H10" s="5">
        <f ca="1">OFFSET('1344p stat'!$N$1,A10*20,1)</f>
        <v>1.8502000000000001E-2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42.022600000000693</v>
      </c>
      <c r="E11">
        <f ca="1">OFFSET('1344p trace'!$S$56,(A11-1)*56,0)-OFFSET('1344p stat'!$H$1,A11*20,0)</f>
        <v>132.38560299999972</v>
      </c>
      <c r="F11">
        <f ca="1">OFFSET('1344p stat'!$H$1,A11*20,0)-OFFSET('1344p stat'!$K$1,A11*20,0)</f>
        <v>25.03814999999986</v>
      </c>
      <c r="G11">
        <f ca="1">OFFSET('1344p stat'!$K$1,A11*20,0)-OFFSET('1344p stat'!$N$1,A11*20,0)</f>
        <v>1924.6700290000001</v>
      </c>
      <c r="H11">
        <f ca="1">OFFSET('1344p stat'!$N$1,A11*20,0)</f>
        <v>876.64841799999999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12684.279372960002</v>
      </c>
      <c r="E12" s="5">
        <f ca="1">OFFSET('1344p trace'!$V$56,(A12-1)*56,0)</f>
        <v>58.292917160000144</v>
      </c>
      <c r="F12" s="5">
        <f ca="1">OFFSET('1344p stat'!$H$1,A12*20,1)</f>
        <v>1.283417</v>
      </c>
      <c r="G12" s="5">
        <f ca="1">OFFSET('1344p stat'!$K$1,A12*20,1)</f>
        <v>0.36753799999999998</v>
      </c>
      <c r="H12" s="5">
        <f ca="1">OFFSET('1344p stat'!$N$1,A12*20,1)</f>
        <v>0.191303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137.42139999999927</v>
      </c>
      <c r="E13">
        <f ca="1">OFFSET('1344p trace'!$S$56,(A13-1)*56,0)-OFFSET('1344p stat'!$H$1,A13*20,0)</f>
        <v>129.93591600000059</v>
      </c>
      <c r="F13">
        <f ca="1">OFFSET('1344p stat'!$H$1,A13*20,0)-OFFSET('1344p stat'!$K$1,A13*20,0)</f>
        <v>21.542123999999831</v>
      </c>
      <c r="G13">
        <f ca="1">OFFSET('1344p stat'!$K$1,A13*20,0)-OFFSET('1344p stat'!$N$1,A13*20,0)</f>
        <v>1195.3076760000001</v>
      </c>
      <c r="H13">
        <f ca="1">OFFSET('1344p stat'!$N$1,A13*20,0)</f>
        <v>515.83088399999997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73028.388376000221</v>
      </c>
      <c r="E14" s="5">
        <f ca="1">OFFSET('1344p trace'!$V$56,(A14-1)*56,0)</f>
        <v>52.748094440000258</v>
      </c>
      <c r="F14" s="5">
        <f ca="1">OFFSET('1344p stat'!$H$1,A14*20,1)</f>
        <v>0.64156199999999997</v>
      </c>
      <c r="G14" s="5">
        <f ca="1">OFFSET('1344p stat'!$K$1,A14*20,1)</f>
        <v>3.381E-2</v>
      </c>
      <c r="H14" s="5">
        <f ca="1">OFFSET('1344p stat'!$N$1,A14*20,1)</f>
        <v>9.5519999999999997E-3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26.011800000000221</v>
      </c>
      <c r="E15">
        <f ca="1">OFFSET('1344p trace'!$S$56,(A15-1)*56,0)-OFFSET('1344p stat'!$H$1,A15*20,0)</f>
        <v>121.410401000001</v>
      </c>
      <c r="F15">
        <f ca="1">OFFSET('1344p stat'!$H$1,A15*20,0)-OFFSET('1344p stat'!$K$1,A15*20,0)</f>
        <v>71.541385999998965</v>
      </c>
      <c r="G15">
        <f ca="1">OFFSET('1344p stat'!$K$1,A15*20,0)-OFFSET('1344p stat'!$N$1,A15*20,0)</f>
        <v>3049.6871200000005</v>
      </c>
      <c r="H15">
        <f ca="1">OFFSET('1344p stat'!$N$1,A15*20,0)</f>
        <v>5723.3306929999999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27129.14102804002</v>
      </c>
      <c r="E16" s="5">
        <f ca="1">OFFSET('1344p trace'!$V$56,(A16-1)*56,0)</f>
        <v>23394.023171840006</v>
      </c>
      <c r="F16" s="5">
        <f ca="1">OFFSET('1344p stat'!$H$1,A16*20,1)</f>
        <v>22950.985626999998</v>
      </c>
      <c r="G16" s="5">
        <f ca="1">OFFSET('1344p stat'!$K$1,A16*20,1)</f>
        <v>22640.917286</v>
      </c>
      <c r="H16" s="5">
        <f ca="1">OFFSET('1344p stat'!$N$1,A16*20,1)</f>
        <v>19101.932435999999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9168.5175999999992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243284.1250222401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91.068399999999201</v>
      </c>
      <c r="E19">
        <f ca="1">OFFSET('1344p trace'!$S$56,(A19-1)*56,0)-OFFSET('1344p stat'!$H$1,A19*20,0)</f>
        <v>122.45071800000096</v>
      </c>
      <c r="F19">
        <f ca="1">OFFSET('1344p stat'!$H$1,A19*20,0)-OFFSET('1344p stat'!$K$1,A19*20,0)</f>
        <v>72.06317399999989</v>
      </c>
      <c r="G19">
        <f ca="1">OFFSET('1344p stat'!$K$1,A19*20,0)-OFFSET('1344p stat'!$N$1,A19*20,0)</f>
        <v>2201.3851270000005</v>
      </c>
      <c r="H19">
        <f ca="1">OFFSET('1344p stat'!$N$1,A19*20,0)</f>
        <v>5763.7557809999998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216688.84221775993</v>
      </c>
      <c r="E20" s="5">
        <f ca="1">OFFSET('1344p trace'!$V$56,(A20-1)*56,0)</f>
        <v>93589.387844960031</v>
      </c>
      <c r="F20" s="5">
        <f ca="1">OFFSET('1344p stat'!$H$1,A20*20,1)</f>
        <v>91543.267322999993</v>
      </c>
      <c r="G20" s="5">
        <f ca="1">OFFSET('1344p stat'!$K$1,A20*20,1)</f>
        <v>90541.616404</v>
      </c>
      <c r="H20" s="5">
        <f ca="1">OFFSET('1344p stat'!$N$1,A20*20,1)</f>
        <v>71028.848253000004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162.14400000000023</v>
      </c>
      <c r="E21">
        <f ca="1">OFFSET('1344p trace'!$S$56,(A21-1)*56,0)-OFFSET('1344p stat'!$H$1,A21*20,0)</f>
        <v>53.06453099999635</v>
      </c>
      <c r="F21">
        <f ca="1">OFFSET('1344p stat'!$H$1,A21*20,0)-OFFSET('1344p stat'!$K$1,A21*20,0)</f>
        <v>27.195624999993015</v>
      </c>
      <c r="G21">
        <f ca="1">OFFSET('1344p stat'!$K$1,A21*20,0)-OFFSET('1344p stat'!$N$1,A21*20,0)</f>
        <v>80540.631448</v>
      </c>
      <c r="H21">
        <f ca="1">OFFSET('1344p stat'!$N$1,A21*20,0)</f>
        <v>1030.5883960000001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548450.77022399975</v>
      </c>
      <c r="E22" s="5">
        <f ca="1">OFFSET('1344p trace'!$V$56,(A22-1)*56,0)</f>
        <v>503052.72559999919</v>
      </c>
      <c r="F22" s="5">
        <f ca="1">OFFSET('1344p stat'!$H$1,A22*20,1)</f>
        <v>502105.67579299997</v>
      </c>
      <c r="G22" s="5">
        <f ca="1">OFFSET('1344p stat'!$K$1,A22*20,1)</f>
        <v>502063.03071399999</v>
      </c>
      <c r="H22" s="5">
        <f ca="1">OFFSET('1344p stat'!$N$1,A22*20,1)</f>
        <v>0.364734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3318.6432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164735.90906576082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264.56800000000067</v>
      </c>
      <c r="E25">
        <f ca="1">OFFSET('1344p trace'!$S$56,(A25-1)*56,0)-OFFSET('1344p stat'!$H$1,A25*20,0)</f>
        <v>136.564832999999</v>
      </c>
      <c r="F25">
        <f ca="1">OFFSET('1344p stat'!$H$1,A25*20,0)-OFFSET('1344p stat'!$K$1,A25*20,0)</f>
        <v>924.52684299999987</v>
      </c>
      <c r="G25">
        <f ca="1">OFFSET('1344p stat'!$K$1,A25*20,0)-OFFSET('1344p stat'!$N$1,A25*20,0)</f>
        <v>2012.409124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130436.53375456085</v>
      </c>
      <c r="E26" s="5">
        <f ca="1">OFFSET('1344p trace'!$V$56,(A26-1)*56,0)</f>
        <v>89.183735360000341</v>
      </c>
      <c r="F26" s="5">
        <f ca="1">OFFSET('1344p stat'!$H$1,A26*20,1)</f>
        <v>1.4274150000000001</v>
      </c>
      <c r="G26" s="5">
        <f ca="1">OFFSET('1344p stat'!$K$1,A26*20,1)</f>
        <v>0.18476100000000001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84.507400000001326</v>
      </c>
      <c r="E27">
        <f ca="1">OFFSET('1344p trace'!$S$56,(A27-1)*56,0)-OFFSET('1344p stat'!$H$1,A27*20,0)</f>
        <v>134.0170679999992</v>
      </c>
      <c r="F27">
        <f ca="1">OFFSET('1344p stat'!$H$1,A27*20,0)-OFFSET('1344p stat'!$K$1,A27*20,0)</f>
        <v>924.48212599999988</v>
      </c>
      <c r="G27">
        <f ca="1">OFFSET('1344p stat'!$K$1,A27*20,0)-OFFSET('1344p stat'!$N$1,A27*20,0)</f>
        <v>1856.823206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62174.959997959995</v>
      </c>
      <c r="E28" s="5">
        <f ca="1">OFFSET('1344p trace'!$V$56,(A28-1)*56,0)</f>
        <v>31.526982240000049</v>
      </c>
      <c r="F28" s="5">
        <f ca="1">OFFSET('1344p stat'!$H$1,A28*20,1)</f>
        <v>2.3331400000000002</v>
      </c>
      <c r="G28" s="5">
        <f ca="1">OFFSET('1344p stat'!$K$1,A28*20,1)</f>
        <v>0.88022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243.02679999999918</v>
      </c>
      <c r="E31" s="5">
        <f ca="1">OFFSET('1344p trace'!$S$56,(A31-1)*56,0)-OFFSET('1344p stat'!$H$1,A31*20,0)</f>
        <v>129.22373000000061</v>
      </c>
      <c r="F31" s="5">
        <f ca="1">OFFSET('1344p stat'!$H$1,A31*20,0)-OFFSET('1344p stat'!$K$1,A31*20,0)</f>
        <v>24.681430999999975</v>
      </c>
      <c r="G31" s="5">
        <f ca="1">OFFSET('1344p stat'!$K$1,A31*20,0)-OFFSET('1344p stat'!$N$1,A31*20,0)</f>
        <v>2011.0886049999999</v>
      </c>
      <c r="H31" s="5">
        <f ca="1">OFFSET('1344p stat'!$N$1,A31*20,0)</f>
        <v>914.86623399999996</v>
      </c>
      <c r="I31" s="5"/>
      <c r="J31" s="5">
        <f ca="1">SUM(E31:H31)</f>
        <v>3079.8600000000006</v>
      </c>
      <c r="K31" s="10">
        <f ca="1">G31/J31</f>
        <v>0.65298052671225304</v>
      </c>
      <c r="L31">
        <f t="shared" ref="L31:L59" ca="1" si="0">$K$29*POWER(K31,2)*SQRT(G139/(POWER(G31,2)*$L$29)+J139/(POWER(J31,2)*$L$29))</f>
        <v>2.2386856641000763E-4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3339.9460000000004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163.21399999996356</v>
      </c>
      <c r="E33" s="5">
        <f ca="1">OFFSET('1344p trace'!$S$56,(A33-1)*56,0)-OFFSET('1344p stat'!$H$1,A33*20,0)</f>
        <v>142.70128100001602</v>
      </c>
      <c r="F33" s="5">
        <f ca="1">OFFSET('1344p stat'!$H$1,A33*20,0)-OFFSET('1344p stat'!$K$1,A33*20,0)</f>
        <v>27.881562999988091</v>
      </c>
      <c r="G33" s="5">
        <f ca="1">OFFSET('1344p stat'!$K$1,A33*20,0)-OFFSET('1344p stat'!$N$1,A33*20,0)</f>
        <v>68814.150364000001</v>
      </c>
      <c r="H33" s="5">
        <f ca="1">OFFSET('1344p stat'!$N$1,A33*20,0)</f>
        <v>1040.5647919999999</v>
      </c>
      <c r="I33" s="5"/>
      <c r="J33" s="5">
        <f t="shared" ca="1" si="1"/>
        <v>70025.29800000001</v>
      </c>
      <c r="K33" s="10">
        <f t="shared" ca="1" si="2"/>
        <v>0.98270414163749775</v>
      </c>
      <c r="L33">
        <f t="shared" ca="1" si="0"/>
        <v>7.3030252842236371E-3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68.9046000000003</v>
      </c>
      <c r="E34" s="5">
        <f ca="1">OFFSET('1344p trace'!$S$56,(A34-1)*56,0)-OFFSET('1344p stat'!$H$1,A34*20,0)</f>
        <v>126.85353699999996</v>
      </c>
      <c r="F34" s="5">
        <f ca="1">OFFSET('1344p stat'!$H$1,A34*20,0)-OFFSET('1344p stat'!$K$1,A34*20,0)</f>
        <v>21.135987000000114</v>
      </c>
      <c r="G34" s="5">
        <f ca="1">OFFSET('1344p stat'!$K$1,A34*20,0)-OFFSET('1344p stat'!$N$1,A34*20,0)</f>
        <v>1924.6683210000001</v>
      </c>
      <c r="H34" s="5">
        <f ca="1">OFFSET('1344p stat'!$N$1,A34*20,0)</f>
        <v>515.77995499999997</v>
      </c>
      <c r="I34" s="5"/>
      <c r="J34" s="5">
        <f t="shared" ca="1" si="1"/>
        <v>2588.4378000000002</v>
      </c>
      <c r="K34" s="10">
        <f t="shared" ca="1" si="2"/>
        <v>0.74356367419761837</v>
      </c>
      <c r="L34">
        <f t="shared" ca="1" si="0"/>
        <v>1.8304403513643911E-4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42.022600000000693</v>
      </c>
      <c r="E35" s="5">
        <f ca="1">OFFSET('1344p trace'!$S$56,(A35-1)*56,0)-OFFSET('1344p stat'!$H$1,A35*20,0)</f>
        <v>132.38560299999972</v>
      </c>
      <c r="F35" s="5">
        <f ca="1">OFFSET('1344p stat'!$H$1,A35*20,0)-OFFSET('1344p stat'!$K$1,A35*20,0)</f>
        <v>25.03814999999986</v>
      </c>
      <c r="G35" s="5">
        <f ca="1">OFFSET('1344p stat'!$K$1,A35*20,0)-OFFSET('1344p stat'!$N$1,A35*20,0)</f>
        <v>1924.6700290000001</v>
      </c>
      <c r="H35" s="5">
        <f ca="1">OFFSET('1344p stat'!$N$1,A35*20,0)</f>
        <v>876.64841799999999</v>
      </c>
      <c r="I35" s="5"/>
      <c r="J35" s="5">
        <f t="shared" ca="1" si="1"/>
        <v>2958.7421999999997</v>
      </c>
      <c r="K35" s="10">
        <f t="shared" ca="1" si="2"/>
        <v>0.65050278087763114</v>
      </c>
      <c r="L35">
        <f t="shared" ca="1" si="0"/>
        <v>3.0962819489782699E-4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137.42139999999927</v>
      </c>
      <c r="E36" s="5">
        <f ca="1">OFFSET('1344p trace'!$S$56,(A36-1)*56,0)-OFFSET('1344p stat'!$H$1,A36*20,0)</f>
        <v>129.93591600000059</v>
      </c>
      <c r="F36" s="5">
        <f ca="1">OFFSET('1344p stat'!$H$1,A36*20,0)-OFFSET('1344p stat'!$K$1,A36*20,0)</f>
        <v>21.542123999999831</v>
      </c>
      <c r="G36" s="5">
        <f ca="1">OFFSET('1344p stat'!$K$1,A36*20,0)-OFFSET('1344p stat'!$N$1,A36*20,0)</f>
        <v>1195.3076760000001</v>
      </c>
      <c r="H36" s="5">
        <f ca="1">OFFSET('1344p stat'!$N$1,A36*20,0)</f>
        <v>515.83088399999997</v>
      </c>
      <c r="I36" s="5"/>
      <c r="J36" s="5">
        <f t="shared" ca="1" si="1"/>
        <v>1862.6166000000005</v>
      </c>
      <c r="K36" s="10">
        <f t="shared" ca="1" si="2"/>
        <v>0.6417357581801858</v>
      </c>
      <c r="L36">
        <f t="shared" ca="1" si="0"/>
        <v>4.483305320949061E-4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26.011800000000221</v>
      </c>
      <c r="E37" s="5">
        <f ca="1">OFFSET('1344p trace'!$S$56,(A37-1)*56,0)-OFFSET('1344p stat'!$H$1,A37*20,0)</f>
        <v>121.410401000001</v>
      </c>
      <c r="F37" s="5">
        <f ca="1">OFFSET('1344p stat'!$H$1,A37*20,0)-OFFSET('1344p stat'!$K$1,A37*20,0)</f>
        <v>71.541385999998965</v>
      </c>
      <c r="G37" s="5">
        <f ca="1">OFFSET('1344p stat'!$K$1,A37*20,0)-OFFSET('1344p stat'!$N$1,A37*20,0)</f>
        <v>3049.6871200000005</v>
      </c>
      <c r="H37" s="5">
        <f ca="1">OFFSET('1344p stat'!$N$1,A37*20,0)</f>
        <v>5723.3306929999999</v>
      </c>
      <c r="I37" s="5"/>
      <c r="J37" s="5">
        <f t="shared" ca="1" si="1"/>
        <v>8965.9696000000004</v>
      </c>
      <c r="K37" s="10">
        <f t="shared" ca="1" si="2"/>
        <v>0.34014024763144418</v>
      </c>
      <c r="L37">
        <f t="shared" ca="1" si="0"/>
        <v>1.9053831813809158E-3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9168.5175999999992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91.068399999999201</v>
      </c>
      <c r="E39" s="5">
        <f ca="1">OFFSET('1344p trace'!$S$56,(A39-1)*56,0)-OFFSET('1344p stat'!$H$1,A39*20,0)</f>
        <v>122.45071800000096</v>
      </c>
      <c r="F39" s="5">
        <f ca="1">OFFSET('1344p stat'!$H$1,A39*20,0)-OFFSET('1344p stat'!$K$1,A39*20,0)</f>
        <v>72.06317399999989</v>
      </c>
      <c r="G39" s="5">
        <f ca="1">OFFSET('1344p stat'!$K$1,A39*20,0)-OFFSET('1344p stat'!$N$1,A39*20,0)</f>
        <v>2201.3851270000005</v>
      </c>
      <c r="H39" s="5">
        <f ca="1">OFFSET('1344p stat'!$N$1,A39*20,0)</f>
        <v>5763.7557809999998</v>
      </c>
      <c r="I39" s="5"/>
      <c r="J39" s="5">
        <f t="shared" ca="1" si="1"/>
        <v>8159.6548000000012</v>
      </c>
      <c r="K39" s="10">
        <f t="shared" ca="1" si="2"/>
        <v>0.2697890022259275</v>
      </c>
      <c r="L39">
        <f t="shared" ca="1" si="0"/>
        <v>3.1184175821426289E-3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162.14400000000023</v>
      </c>
      <c r="E40" s="5">
        <f ca="1">OFFSET('1344p trace'!$S$56,(A40-1)*56,0)-OFFSET('1344p stat'!$H$1,A40*20,0)</f>
        <v>53.06453099999635</v>
      </c>
      <c r="F40" s="5">
        <f ca="1">OFFSET('1344p stat'!$H$1,A40*20,0)-OFFSET('1344p stat'!$K$1,A40*20,0)</f>
        <v>27.195624999993015</v>
      </c>
      <c r="G40" s="5">
        <f ca="1">OFFSET('1344p stat'!$K$1,A40*20,0)-OFFSET('1344p stat'!$N$1,A40*20,0)</f>
        <v>80540.631448</v>
      </c>
      <c r="H40" s="5">
        <f ca="1">OFFSET('1344p stat'!$N$1,A40*20,0)</f>
        <v>1030.5883960000001</v>
      </c>
      <c r="I40" s="5"/>
      <c r="J40" s="5">
        <f t="shared" ca="1" si="1"/>
        <v>81651.48</v>
      </c>
      <c r="K40" s="10">
        <f t="shared" ca="1" si="2"/>
        <v>0.9863952429031293</v>
      </c>
      <c r="L40">
        <f t="shared" ca="1" si="0"/>
        <v>4.6982003836665027E-3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3318.6432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264.56800000000067</v>
      </c>
      <c r="E42" s="5">
        <f ca="1">OFFSET('1344p trace'!$S$56,(A42-1)*56,0)-OFFSET('1344p stat'!$H$1,A42*20,0)</f>
        <v>136.564832999999</v>
      </c>
      <c r="F42" s="5">
        <f ca="1">OFFSET('1344p stat'!$H$1,A42*20,0)-OFFSET('1344p stat'!$K$1,A42*20,0)</f>
        <v>924.52684299999987</v>
      </c>
      <c r="G42" s="5">
        <f ca="1">OFFSET('1344p stat'!$K$1,A42*20,0)-OFFSET('1344p stat'!$N$1,A42*20,0)</f>
        <v>2012.409124</v>
      </c>
      <c r="H42" s="5">
        <f ca="1">OFFSET('1344p stat'!$N$1,A42*20,0)</f>
        <v>0</v>
      </c>
      <c r="I42" s="5"/>
      <c r="J42" s="5">
        <f t="shared" ca="1" si="1"/>
        <v>3073.5007999999989</v>
      </c>
      <c r="K42" s="10">
        <f t="shared" ca="1" si="2"/>
        <v>0.65476121691590283</v>
      </c>
      <c r="L42">
        <f t="shared" ca="1" si="0"/>
        <v>3.6928786873688439E-4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84.507400000001326</v>
      </c>
      <c r="E43" s="5">
        <f ca="1">OFFSET('1344p trace'!$S$56,(A43-1)*56,0)-OFFSET('1344p stat'!$H$1,A43*20,0)</f>
        <v>134.0170679999992</v>
      </c>
      <c r="F43" s="5">
        <f ca="1">OFFSET('1344p stat'!$H$1,A43*20,0)-OFFSET('1344p stat'!$K$1,A43*20,0)</f>
        <v>924.48212599999988</v>
      </c>
      <c r="G43" s="5">
        <f ca="1">OFFSET('1344p stat'!$K$1,A43*20,0)-OFFSET('1344p stat'!$N$1,A43*20,0)</f>
        <v>1856.823206</v>
      </c>
      <c r="H43" s="5">
        <f ca="1">OFFSET('1344p stat'!$N$1,A43*20,0)</f>
        <v>0</v>
      </c>
      <c r="I43" s="5"/>
      <c r="J43" s="5">
        <f t="shared" ca="1" si="1"/>
        <v>2915.3223999999991</v>
      </c>
      <c r="K43" s="10">
        <f t="shared" ca="1" si="2"/>
        <v>0.63691864954627342</v>
      </c>
      <c r="L43">
        <f t="shared" ca="1" si="0"/>
        <v>2.3432864214964022E-4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45.295200000000932</v>
      </c>
      <c r="E44" s="5">
        <f ca="1">OFFSET('1344p trace'!$S$56,(A44-1)*56,0)-OFFSET('1344p stat'!$H$1,A44*20,0)</f>
        <v>130.31132000000025</v>
      </c>
      <c r="F44" s="5">
        <f ca="1">OFFSET('1344p stat'!$H$1,A44*20,0)-OFFSET('1344p stat'!$K$1,A44*20,0)</f>
        <v>524.27061299999991</v>
      </c>
      <c r="G44" s="5">
        <f ca="1">OFFSET('1344p stat'!$K$1,A44*20,0)-OFFSET('1344p stat'!$N$1,A44*20,0)</f>
        <v>1920.526267</v>
      </c>
      <c r="H44" s="5">
        <f ca="1">OFFSET('1344p stat'!$N$1,A44*20,0)</f>
        <v>0</v>
      </c>
      <c r="I44" s="5"/>
      <c r="J44" s="5">
        <f t="shared" ca="1" si="1"/>
        <v>2575.1082000000001</v>
      </c>
      <c r="K44" s="10">
        <f t="shared" ca="1" si="2"/>
        <v>0.74580410524109231</v>
      </c>
      <c r="L44">
        <f t="shared" ca="1" si="0"/>
        <v>4.1121690787596115E-4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142.23299999999927</v>
      </c>
      <c r="E45" s="5">
        <f ca="1">OFFSET('1344p trace'!$S$56,(A45-1)*56,0)-OFFSET('1344p stat'!$H$1,A45*20,0)</f>
        <v>128.78508700000066</v>
      </c>
      <c r="F45" s="5">
        <f ca="1">OFFSET('1344p stat'!$H$1,A45*20,0)-OFFSET('1344p stat'!$K$1,A45*20,0)</f>
        <v>524.46525399999996</v>
      </c>
      <c r="G45" s="5">
        <f ca="1">OFFSET('1344p stat'!$K$1,A45*20,0)-OFFSET('1344p stat'!$N$1,A45*20,0)</f>
        <v>1192.418459</v>
      </c>
      <c r="H45" s="5">
        <f ca="1">OFFSET('1344p stat'!$N$1,A45*20,0)</f>
        <v>0</v>
      </c>
      <c r="I45" s="5"/>
      <c r="J45" s="5">
        <f t="shared" ca="1" si="1"/>
        <v>1845.6688000000006</v>
      </c>
      <c r="K45" s="10">
        <f t="shared" ca="1" si="2"/>
        <v>0.64606307426337795</v>
      </c>
      <c r="L45">
        <f t="shared" ca="1" si="0"/>
        <v>4.5513607635078965E-4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51.731400000000122</v>
      </c>
      <c r="E46" s="5">
        <f ca="1">OFFSET('1344p trace'!$S$56,(A46-1)*56,0)-OFFSET('1344p stat'!$H$1,A46*20,0)</f>
        <v>131.86454999999933</v>
      </c>
      <c r="F46" s="5">
        <f ca="1">OFFSET('1344p stat'!$H$1,A46*20,0)-OFFSET('1344p stat'!$K$1,A46*20,0)</f>
        <v>888.18730699999992</v>
      </c>
      <c r="G46" s="5">
        <f ca="1">OFFSET('1344p stat'!$K$1,A46*20,0)-OFFSET('1344p stat'!$N$1,A46*20,0)</f>
        <v>1928.469343</v>
      </c>
      <c r="H46" s="5">
        <f ca="1">OFFSET('1344p stat'!$N$1,A46*20,0)</f>
        <v>0</v>
      </c>
      <c r="I46" s="5"/>
      <c r="J46" s="5">
        <f t="shared" ca="1" si="1"/>
        <v>2948.5211999999992</v>
      </c>
      <c r="K46" s="10">
        <f t="shared" ca="1" si="2"/>
        <v>0.65404628699973411</v>
      </c>
      <c r="L46">
        <f t="shared" ca="1" si="0"/>
        <v>3.1746591188635799E-4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120.22600000000966</v>
      </c>
      <c r="E47" s="5">
        <f ca="1">OFFSET('1344p trace'!$S$56,(A47-1)*56,0)-OFFSET('1344p stat'!$H$1,A47*20,0)</f>
        <v>3.815530999971088</v>
      </c>
      <c r="F47" s="5">
        <f ca="1">OFFSET('1344p stat'!$H$1,A47*20,0)-OFFSET('1344p stat'!$K$1,A47*20,0)</f>
        <v>74.566249999988941</v>
      </c>
      <c r="G47" s="5">
        <f ca="1">OFFSET('1344p stat'!$K$1,A47*20,0)-OFFSET('1344p stat'!$N$1,A47*20,0)</f>
        <v>90078.032227000003</v>
      </c>
      <c r="H47" s="5">
        <f ca="1">OFFSET('1344p stat'!$N$1,A47*20,0)</f>
        <v>4134.981992</v>
      </c>
      <c r="I47" s="5"/>
      <c r="J47" s="5">
        <f t="shared" ca="1" si="1"/>
        <v>94291.395999999964</v>
      </c>
      <c r="K47" s="10">
        <f t="shared" ca="1" si="2"/>
        <v>0.95531550118316244</v>
      </c>
      <c r="L47">
        <f t="shared" ca="1" si="0"/>
        <v>5.7362458197794336E-3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3.9580000000278233</v>
      </c>
      <c r="E48" s="5">
        <f ca="1">OFFSET('1344p trace'!$S$56,(A48-1)*56,0)-OFFSET('1344p stat'!$H$1,A48*20,0)</f>
        <v>8.9212189999816474</v>
      </c>
      <c r="F48" s="5">
        <f ca="1">OFFSET('1344p stat'!$H$1,A48*20,0)-OFFSET('1344p stat'!$K$1,A48*20,0)</f>
        <v>74.420000000012806</v>
      </c>
      <c r="G48" s="5">
        <f ca="1">OFFSET('1344p stat'!$K$1,A48*20,0)-OFFSET('1344p stat'!$N$1,A48*20,0)</f>
        <v>78493.922489999997</v>
      </c>
      <c r="H48" s="5">
        <f ca="1">OFFSET('1344p stat'!$N$1,A48*20,0)</f>
        <v>4128.1382910000002</v>
      </c>
      <c r="I48" s="5"/>
      <c r="J48" s="5">
        <f t="shared" ca="1" si="1"/>
        <v>82705.401999999987</v>
      </c>
      <c r="K48" s="10">
        <f t="shared" ca="1" si="2"/>
        <v>0.94907854374494194</v>
      </c>
      <c r="L48">
        <f t="shared" ca="1" si="0"/>
        <v>3.255454198822482E-3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4199.1999999999825</v>
      </c>
      <c r="E49" s="5">
        <f ca="1">OFFSET('1344p trace'!$S$56,(A49-1)*56,0)-OFFSET('1344p stat'!$H$1,A49*20,0)</f>
        <v>110.08625000002212</v>
      </c>
      <c r="F49" s="5">
        <f ca="1">OFFSET('1344p stat'!$H$1,A49*20,0)-OFFSET('1344p stat'!$K$1,A49*20,0)</f>
        <v>143.08156199997757</v>
      </c>
      <c r="G49" s="5">
        <f ca="1">OFFSET('1344p stat'!$K$1,A49*20,0)-OFFSET('1344p stat'!$N$1,A49*20,0)</f>
        <v>168203.22027400002</v>
      </c>
      <c r="H49" s="5">
        <f ca="1">OFFSET('1344p stat'!$N$1,A49*20,0)</f>
        <v>9192.2519140000004</v>
      </c>
      <c r="I49" s="5"/>
      <c r="J49" s="5">
        <f t="shared" ca="1" si="1"/>
        <v>177648.64000000001</v>
      </c>
      <c r="K49" s="10">
        <f t="shared" ca="1" si="2"/>
        <v>0.94683089200119974</v>
      </c>
      <c r="L49">
        <f t="shared" ca="1" si="0"/>
        <v>5.661735116594859E-3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79.915312999975868</v>
      </c>
      <c r="F50" s="5">
        <f ca="1">OFFSET('1344p stat'!$H$1,A50*20,0)-OFFSET('1344p stat'!$K$1,A50*20,0)</f>
        <v>123.10968700001831</v>
      </c>
      <c r="G50" s="5">
        <f ca="1">OFFSET('1344p stat'!$K$1,A50*20,0)-OFFSET('1344p stat'!$N$1,A50*20,0)</f>
        <v>154102.63642599998</v>
      </c>
      <c r="H50" s="5">
        <f ca="1">OFFSET('1344p stat'!$N$1,A50*20,0)</f>
        <v>7634.9185740000003</v>
      </c>
      <c r="I50" s="5"/>
      <c r="J50" s="5">
        <f t="shared" ca="1" si="1"/>
        <v>161940.57999999999</v>
      </c>
      <c r="K50" s="10">
        <f t="shared" ca="1" si="2"/>
        <v>0.95159987957311254</v>
      </c>
      <c r="L50">
        <f t="shared" ca="1" si="0"/>
        <v>5.94465378316196E-3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117.94400000000314</v>
      </c>
      <c r="E51" s="5">
        <f ca="1">OFFSET('1344p trace'!$S$56,(A51-1)*56,0)-OFFSET('1344p stat'!$H$1,A51*20,0)</f>
        <v>2.9331250000104774</v>
      </c>
      <c r="F51" s="5">
        <f ca="1">OFFSET('1344p stat'!$H$1,A51*20,0)-OFFSET('1344p stat'!$K$1,A51*20,0)</f>
        <v>76.161718999996083</v>
      </c>
      <c r="G51" s="5">
        <f ca="1">OFFSET('1344p stat'!$K$1,A51*20,0)-OFFSET('1344p stat'!$N$1,A51*20,0)</f>
        <v>84187.459384999995</v>
      </c>
      <c r="H51" s="5">
        <f ca="1">OFFSET('1344p stat'!$N$1,A51*20,0)</f>
        <v>4113.8557709999995</v>
      </c>
      <c r="I51" s="5"/>
      <c r="J51" s="5">
        <f t="shared" ca="1" si="1"/>
        <v>88380.41</v>
      </c>
      <c r="K51" s="10">
        <f t="shared" ca="1" si="2"/>
        <v>0.95255791849121307</v>
      </c>
      <c r="L51">
        <f t="shared" ca="1" si="0"/>
        <v>3.8433379327745777E-3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0.43600000001606531</v>
      </c>
      <c r="E52" s="5">
        <f ca="1">OFFSET('1344p trace'!$S$56,(A52-1)*56,0)-OFFSET('1344p stat'!$H$1,A52*20,0)</f>
        <v>3.2291560000157915</v>
      </c>
      <c r="F52" s="5">
        <f ca="1">OFFSET('1344p stat'!$H$1,A52*20,0)-OFFSET('1344p stat'!$K$1,A52*20,0)</f>
        <v>76.613593999994919</v>
      </c>
      <c r="G52" s="5">
        <f ca="1">OFFSET('1344p stat'!$K$1,A52*20,0)-OFFSET('1344p stat'!$N$1,A52*20,0)</f>
        <v>78596.688939999993</v>
      </c>
      <c r="H52" s="5">
        <f ca="1">OFFSET('1344p stat'!$N$1,A52*20,0)</f>
        <v>4104.8723099999997</v>
      </c>
      <c r="I52" s="5"/>
      <c r="J52" s="5">
        <f t="shared" ca="1" si="1"/>
        <v>82781.40400000001</v>
      </c>
      <c r="K52" s="10">
        <f t="shared" ca="1" si="2"/>
        <v>0.94944860973848644</v>
      </c>
      <c r="L52">
        <f t="shared" ca="1" si="0"/>
        <v>4.7731963254039871E-3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120.32400000002235</v>
      </c>
      <c r="E53" s="5">
        <f ca="1">OFFSET('1344p trace'!$S$56,(A53-1)*56,0)-OFFSET('1344p stat'!$H$1,A53*20,0)</f>
        <v>3.0273119999765186</v>
      </c>
      <c r="F53" s="5">
        <f ca="1">OFFSET('1344p stat'!$H$1,A53*20,0)-OFFSET('1344p stat'!$K$1,A53*20,0)</f>
        <v>82.052813000002061</v>
      </c>
      <c r="G53" s="5">
        <f ca="1">OFFSET('1344p stat'!$K$1,A53*20,0)-OFFSET('1344p stat'!$N$1,A53*20,0)</f>
        <v>89547.385083000001</v>
      </c>
      <c r="H53" s="5">
        <f ca="1">OFFSET('1344p stat'!$N$1,A53*20,0)</f>
        <v>3307.1167919999998</v>
      </c>
      <c r="I53" s="5"/>
      <c r="J53" s="5">
        <f t="shared" ca="1" si="1"/>
        <v>92939.58199999998</v>
      </c>
      <c r="K53" s="10">
        <f t="shared" ca="1" si="2"/>
        <v>0.96350105257628571</v>
      </c>
      <c r="L53">
        <f t="shared" ca="1" si="0"/>
        <v>1.0942536931541909E-2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83606.616000000009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0.44799999996030238</v>
      </c>
      <c r="E55" s="5">
        <f ca="1">OFFSET('1344p trace'!$S$56,(A55-1)*56,0)-OFFSET('1344p stat'!$H$1,A55*20,0)</f>
        <v>10.8279690000345</v>
      </c>
      <c r="F55" s="5">
        <f ca="1">OFFSET('1344p stat'!$H$1,A55*20,0)-OFFSET('1344p stat'!$K$1,A55*20,0)</f>
        <v>81.01453099999344</v>
      </c>
      <c r="G55" s="5">
        <f ca="1">OFFSET('1344p stat'!$K$1,A55*20,0)-OFFSET('1344p stat'!$N$1,A55*20,0)</f>
        <v>78143.447792999999</v>
      </c>
      <c r="H55" s="5">
        <f ca="1">OFFSET('1344p stat'!$N$1,A55*20,0)</f>
        <v>3264.0997069999999</v>
      </c>
      <c r="I55" s="5"/>
      <c r="J55" s="5">
        <f t="shared" ca="1" si="1"/>
        <v>81499.390000000029</v>
      </c>
      <c r="K55" s="10">
        <f t="shared" ca="1" si="2"/>
        <v>0.95882248680634263</v>
      </c>
      <c r="L55">
        <f t="shared" ca="1" si="0"/>
        <v>5.1404106501717894E-3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3322.8867999999998</v>
      </c>
      <c r="E85" s="5">
        <f ca="1">OFFSET('1344p trace'!$S$56,(A85-1)*56,0)</f>
        <v>3079.8600000000006</v>
      </c>
      <c r="F85" s="5">
        <f ca="1">OFFSET('1344p stat'!$H$1,A85*20,0)</f>
        <v>2950.63627</v>
      </c>
      <c r="G85" s="5">
        <f ca="1">OFFSET('1344p stat'!$K$1,A85*20,0)</f>
        <v>2925.954839</v>
      </c>
      <c r="H85" s="5">
        <f ca="1">OFFSET('1344p stat'!$N$1,A85*20,0)</f>
        <v>914.86623399999996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3339.9460000000004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70188.511999999973</v>
      </c>
      <c r="E87" s="5">
        <f ca="1">OFFSET('1344p trace'!$S$56,(A87-1)*56,0)</f>
        <v>70025.29800000001</v>
      </c>
      <c r="F87" s="5">
        <f ca="1">OFFSET('1344p stat'!$H$1,A87*20,0)</f>
        <v>69882.596718999994</v>
      </c>
      <c r="G87" s="5">
        <f ca="1">OFFSET('1344p stat'!$K$1,A87*20,0)</f>
        <v>69854.715156000006</v>
      </c>
      <c r="H87" s="5">
        <f ca="1">OFFSET('1344p stat'!$N$1,A87*20,0)</f>
        <v>1040.5647919999999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2657.3424000000005</v>
      </c>
      <c r="E88" s="5">
        <f ca="1">OFFSET('1344p trace'!$S$56,(A88-1)*56,0)</f>
        <v>2588.4378000000002</v>
      </c>
      <c r="F88" s="5">
        <f ca="1">OFFSET('1344p stat'!$H$1,A88*20,0)</f>
        <v>2461.5842630000002</v>
      </c>
      <c r="G88" s="5">
        <f ca="1">OFFSET('1344p stat'!$K$1,A88*20,0)</f>
        <v>2440.4482760000001</v>
      </c>
      <c r="H88" s="5">
        <f ca="1">OFFSET('1344p stat'!$N$1,A88*20,0)</f>
        <v>515.77995499999997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3000.7648000000004</v>
      </c>
      <c r="E89" s="5">
        <f ca="1">OFFSET('1344p trace'!$S$56,(A89-1)*56,0)</f>
        <v>2958.7421999999997</v>
      </c>
      <c r="F89" s="5">
        <f ca="1">OFFSET('1344p stat'!$H$1,A89*20,0)</f>
        <v>2826.356597</v>
      </c>
      <c r="G89" s="5">
        <f ca="1">OFFSET('1344p stat'!$K$1,A89*20,0)</f>
        <v>2801.3184470000001</v>
      </c>
      <c r="H89" s="5">
        <f ca="1">OFFSET('1344p stat'!$N$1,A89*20,0)</f>
        <v>876.64841799999999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2000.0379999999998</v>
      </c>
      <c r="E90" s="5">
        <f ca="1">OFFSET('1344p trace'!$S$56,(A90-1)*56,0)</f>
        <v>1862.6166000000005</v>
      </c>
      <c r="F90" s="5">
        <f ca="1">OFFSET('1344p stat'!$H$1,A90*20,0)</f>
        <v>1732.6806839999999</v>
      </c>
      <c r="G90" s="5">
        <f ca="1">OFFSET('1344p stat'!$K$1,A90*20,0)</f>
        <v>1711.1385600000001</v>
      </c>
      <c r="H90" s="5">
        <f ca="1">OFFSET('1344p stat'!$N$1,A90*20,0)</f>
        <v>515.83088399999997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8991.9814000000006</v>
      </c>
      <c r="E91" s="5">
        <f ca="1">OFFSET('1344p trace'!$S$56,(A91-1)*56,0)</f>
        <v>8965.9696000000004</v>
      </c>
      <c r="F91" s="5">
        <f ca="1">OFFSET('1344p stat'!$H$1,A91*20,0)</f>
        <v>8844.5591989999994</v>
      </c>
      <c r="G91" s="5">
        <f ca="1">OFFSET('1344p stat'!$K$1,A91*20,0)</f>
        <v>8773.0178130000004</v>
      </c>
      <c r="H91" s="5">
        <f ca="1">OFFSET('1344p stat'!$N$1,A91*20,0)</f>
        <v>5723.3306929999999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9168.5175999999992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8250.7232000000004</v>
      </c>
      <c r="E93" s="5">
        <f ca="1">OFFSET('1344p trace'!$S$56,(A93-1)*56,0)</f>
        <v>8159.6548000000012</v>
      </c>
      <c r="F93" s="5">
        <f ca="1">OFFSET('1344p stat'!$H$1,A93*20,0)</f>
        <v>8037.2040820000002</v>
      </c>
      <c r="G93" s="5">
        <f ca="1">OFFSET('1344p stat'!$K$1,A93*20,0)</f>
        <v>7965.1409080000003</v>
      </c>
      <c r="H93" s="5">
        <f ca="1">OFFSET('1344p stat'!$N$1,A93*20,0)</f>
        <v>5763.7557809999998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81813.623999999996</v>
      </c>
      <c r="E94" s="5">
        <f ca="1">OFFSET('1344p trace'!$S$56,(A94-1)*56,0)</f>
        <v>81651.48</v>
      </c>
      <c r="F94" s="5">
        <f ca="1">OFFSET('1344p stat'!$H$1,A94*20,0)</f>
        <v>81598.415469</v>
      </c>
      <c r="G94" s="5">
        <f ca="1">OFFSET('1344p stat'!$K$1,A94*20,0)</f>
        <v>81571.219844000007</v>
      </c>
      <c r="H94" s="5">
        <f ca="1">OFFSET('1344p stat'!$N$1,A94*20,0)</f>
        <v>1030.5883960000001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3318.6432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3338.0687999999996</v>
      </c>
      <c r="E96" s="5">
        <f ca="1">OFFSET('1344p trace'!$S$56,(A96-1)*56,0)</f>
        <v>3073.5007999999989</v>
      </c>
      <c r="F96" s="5">
        <f ca="1">OFFSET('1344p stat'!$H$1,A96*20,0)</f>
        <v>2936.9359669999999</v>
      </c>
      <c r="G96" s="5">
        <f ca="1">OFFSET('1344p stat'!$K$1,A96*20,0)</f>
        <v>2012.409124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2999.8298000000004</v>
      </c>
      <c r="E97" s="5">
        <f ca="1">OFFSET('1344p trace'!$S$56,(A97-1)*56,0)</f>
        <v>2915.3223999999991</v>
      </c>
      <c r="F97" s="5">
        <f ca="1">OFFSET('1344p stat'!$H$1,A97*20,0)</f>
        <v>2781.3053319999999</v>
      </c>
      <c r="G97" s="5">
        <f ca="1">OFFSET('1344p stat'!$K$1,A97*20,0)</f>
        <v>1856.823206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2620.4034000000011</v>
      </c>
      <c r="E98" s="5">
        <f ca="1">OFFSET('1344p trace'!$S$56,(A98-1)*56,0)</f>
        <v>2575.1082000000001</v>
      </c>
      <c r="F98" s="5">
        <f ca="1">OFFSET('1344p stat'!$H$1,A98*20,0)</f>
        <v>2444.7968799999999</v>
      </c>
      <c r="G98" s="5">
        <f ca="1">OFFSET('1344p stat'!$K$1,A98*20,0)</f>
        <v>1920.526267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1987.9017999999999</v>
      </c>
      <c r="E99" s="5">
        <f ca="1">OFFSET('1344p trace'!$S$56,(A99-1)*56,0)</f>
        <v>1845.6688000000006</v>
      </c>
      <c r="F99" s="5">
        <f ca="1">OFFSET('1344p stat'!$H$1,A99*20,0)</f>
        <v>1716.8837129999999</v>
      </c>
      <c r="G99" s="5">
        <f ca="1">OFFSET('1344p stat'!$K$1,A99*20,0)</f>
        <v>1192.418459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3000.2525999999993</v>
      </c>
      <c r="E100" s="5">
        <f ca="1">OFFSET('1344p trace'!$S$56,(A100-1)*56,0)</f>
        <v>2948.5211999999992</v>
      </c>
      <c r="F100" s="5">
        <f ca="1">OFFSET('1344p stat'!$H$1,A100*20,0)</f>
        <v>2816.6566499999999</v>
      </c>
      <c r="G100" s="5">
        <f ca="1">OFFSET('1344p stat'!$K$1,A100*20,0)</f>
        <v>1928.469343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94411.621999999974</v>
      </c>
      <c r="E101" s="5">
        <f ca="1">OFFSET('1344p trace'!$S$56,(A101-1)*56,0)</f>
        <v>94291.395999999964</v>
      </c>
      <c r="F101" s="5">
        <f ca="1">OFFSET('1344p stat'!$H$1,A101*20,0)</f>
        <v>94287.580468999993</v>
      </c>
      <c r="G101" s="5">
        <f ca="1">OFFSET('1344p stat'!$K$1,A101*20,0)</f>
        <v>94213.014219000004</v>
      </c>
      <c r="H101" s="5">
        <f ca="1">OFFSET('1344p stat'!$N$1,A101*20,0)</f>
        <v>4134.981992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82709.360000000015</v>
      </c>
      <c r="E102" s="5">
        <f ca="1">OFFSET('1344p trace'!$S$56,(A102-1)*56,0)</f>
        <v>82705.401999999987</v>
      </c>
      <c r="F102" s="5">
        <f ca="1">OFFSET('1344p stat'!$H$1,A102*20,0)</f>
        <v>82696.480781000006</v>
      </c>
      <c r="G102" s="5">
        <f ca="1">OFFSET('1344p stat'!$K$1,A102*20,0)</f>
        <v>82622.060780999993</v>
      </c>
      <c r="H102" s="5">
        <f ca="1">OFFSET('1344p stat'!$N$1,A102*20,0)</f>
        <v>4128.1382910000002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181847.84</v>
      </c>
      <c r="E103" s="5">
        <f ca="1">OFFSET('1344p trace'!$S$56,(A103-1)*56,0)</f>
        <v>177648.64000000001</v>
      </c>
      <c r="F103" s="5">
        <f ca="1">OFFSET('1344p stat'!$H$1,A103*20,0)</f>
        <v>177538.55374999999</v>
      </c>
      <c r="G103" s="5">
        <f ca="1">OFFSET('1344p stat'!$K$1,A103*20,0)</f>
        <v>177395.47218800001</v>
      </c>
      <c r="H103" s="5">
        <f ca="1">OFFSET('1344p stat'!$N$1,A103*20,0)</f>
        <v>9192.2519140000004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161941.6</v>
      </c>
      <c r="E104" s="5">
        <f ca="1">OFFSET('1344p trace'!$S$56,(A104-1)*56,0)</f>
        <v>161940.57999999999</v>
      </c>
      <c r="F104" s="5">
        <f ca="1">OFFSET('1344p stat'!$H$1,A104*20,0)</f>
        <v>161860.66468700001</v>
      </c>
      <c r="G104" s="5">
        <f ca="1">OFFSET('1344p stat'!$K$1,A104*20,0)</f>
        <v>161737.55499999999</v>
      </c>
      <c r="H104" s="5">
        <f ca="1">OFFSET('1344p stat'!$N$1,A104*20,0)</f>
        <v>7634.9185740000003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88498.354000000007</v>
      </c>
      <c r="E105" s="5">
        <f ca="1">OFFSET('1344p trace'!$S$56,(A105-1)*56,0)</f>
        <v>88380.41</v>
      </c>
      <c r="F105" s="5">
        <f ca="1">OFFSET('1344p stat'!$H$1,A105*20,0)</f>
        <v>88377.476874999993</v>
      </c>
      <c r="G105" s="5">
        <f ca="1">OFFSET('1344p stat'!$K$1,A105*20,0)</f>
        <v>88301.315155999997</v>
      </c>
      <c r="H105" s="5">
        <f ca="1">OFFSET('1344p stat'!$N$1,A105*20,0)</f>
        <v>4113.8557709999995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82781.840000000026</v>
      </c>
      <c r="E106" s="5">
        <f ca="1">OFFSET('1344p trace'!$S$56,(A106-1)*56,0)</f>
        <v>82781.40400000001</v>
      </c>
      <c r="F106" s="5">
        <f ca="1">OFFSET('1344p stat'!$H$1,A106*20,0)</f>
        <v>82778.174843999994</v>
      </c>
      <c r="G106" s="5">
        <f ca="1">OFFSET('1344p stat'!$K$1,A106*20,0)</f>
        <v>82701.561249999999</v>
      </c>
      <c r="H106" s="5">
        <f ca="1">OFFSET('1344p stat'!$N$1,A106*20,0)</f>
        <v>4104.8723099999997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93059.906000000003</v>
      </c>
      <c r="E107" s="5">
        <f ca="1">OFFSET('1344p trace'!$S$56,(A107-1)*56,0)</f>
        <v>92939.58199999998</v>
      </c>
      <c r="F107" s="5">
        <f ca="1">OFFSET('1344p stat'!$H$1,A107*20,0)</f>
        <v>92936.554688000004</v>
      </c>
      <c r="G107" s="5">
        <f ca="1">OFFSET('1344p stat'!$K$1,A107*20,0)</f>
        <v>92854.501875000002</v>
      </c>
      <c r="H107" s="5">
        <f ca="1">OFFSET('1344p stat'!$N$1,A107*20,0)</f>
        <v>3307.1167919999998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83606.616000000009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81499.837999999989</v>
      </c>
      <c r="E109" s="5">
        <f ca="1">OFFSET('1344p trace'!$S$56,(A109-1)*56,0)</f>
        <v>81499.390000000029</v>
      </c>
      <c r="F109" s="5">
        <f ca="1">OFFSET('1344p stat'!$H$1,A109*20,0)</f>
        <v>81488.562030999994</v>
      </c>
      <c r="G109" s="5">
        <f ca="1">OFFSET('1344p stat'!$K$1,A109*20,0)</f>
        <v>81407.547500000001</v>
      </c>
      <c r="H109" s="5">
        <f ca="1">OFFSET('1344p stat'!$N$1,A109*20,0)</f>
        <v>3264.0997069999999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121490.66442176208</v>
      </c>
      <c r="E139" s="5">
        <f ca="1">OFFSET('1344p trace'!$V$56,(A31-1)*56,0)</f>
        <v>28.698012000000013</v>
      </c>
      <c r="F139" s="5">
        <f ca="1">OFFSET('1344p stat'!$H$1,A139*20,1)</f>
        <v>1.1516660000000001</v>
      </c>
      <c r="G139" s="5">
        <f ca="1">OFFSET('1344p stat'!$K$1,A139*20,1)</f>
        <v>1.1621589999999999</v>
      </c>
      <c r="H139" s="5">
        <f ca="1">OFFSET('1344p stat'!$N$1,A139*20,1)</f>
        <v>0.29592800000000002</v>
      </c>
      <c r="J139" s="5">
        <f t="shared" ref="J139:J187" ca="1" si="5">SUM(E139:H139)</f>
        <v>31.307765000000011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186600.00583599854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734541.87985599937</v>
      </c>
      <c r="E141" s="5">
        <f ca="1">OFFSET('1344p trace'!$V$56,(A33-1)*56,0)</f>
        <v>906346.26939600031</v>
      </c>
      <c r="F141" s="5">
        <f ca="1">OFFSET('1344p stat'!$H$1,A141*20,1)</f>
        <v>904049.48093399999</v>
      </c>
      <c r="G141" s="5">
        <f ca="1">OFFSET('1344p stat'!$K$1,A141*20,1)</f>
        <v>903711.94211900001</v>
      </c>
      <c r="H141" s="5">
        <f ca="1">OFFSET('1344p stat'!$N$1,A141*20,1)</f>
        <v>0.116218</v>
      </c>
      <c r="J141" s="5">
        <f t="shared" ca="1" si="5"/>
        <v>2714107.8086670004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50791.181282239988</v>
      </c>
      <c r="E142" s="5">
        <f ca="1">OFFSET('1344p trace'!$V$56,(A34-1)*56,0)</f>
        <v>8.6256131599998973</v>
      </c>
      <c r="F142" s="5">
        <f ca="1">OFFSET('1344p stat'!$H$1,A142*20,1)</f>
        <v>0.36324899999999999</v>
      </c>
      <c r="G142" s="5">
        <f ca="1">OFFSET('1344p stat'!$K$1,A142*20,1)</f>
        <v>0.19608500000000001</v>
      </c>
      <c r="H142" s="5">
        <f ca="1">OFFSET('1344p stat'!$N$1,A142*20,1)</f>
        <v>1.8502000000000001E-2</v>
      </c>
      <c r="J142" s="5">
        <f t="shared" ca="1" si="5"/>
        <v>9.2034491599998969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12684.279372960002</v>
      </c>
      <c r="E143" s="5">
        <f ca="1">OFFSET('1344p trace'!$V$56,(A35-1)*56,0)</f>
        <v>58.292917160000144</v>
      </c>
      <c r="F143" s="5">
        <f ca="1">OFFSET('1344p stat'!$H$1,A143*20,1)</f>
        <v>1.283417</v>
      </c>
      <c r="G143" s="5">
        <f ca="1">OFFSET('1344p stat'!$K$1,A143*20,1)</f>
        <v>0.36753799999999998</v>
      </c>
      <c r="H143" s="5">
        <f ca="1">OFFSET('1344p stat'!$N$1,A143*20,1)</f>
        <v>0.191303</v>
      </c>
      <c r="J143" s="5">
        <f t="shared" ca="1" si="5"/>
        <v>60.135175160000145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73028.388376000221</v>
      </c>
      <c r="E144" s="5">
        <f ca="1">OFFSET('1344p trace'!$V$56,(A36-1)*56,0)</f>
        <v>52.748094440000258</v>
      </c>
      <c r="F144" s="5">
        <f ca="1">OFFSET('1344p stat'!$H$1,A144*20,1)</f>
        <v>0.64156199999999997</v>
      </c>
      <c r="G144" s="5">
        <f ca="1">OFFSET('1344p stat'!$K$1,A144*20,1)</f>
        <v>3.381E-2</v>
      </c>
      <c r="H144" s="5">
        <f ca="1">OFFSET('1344p stat'!$N$1,A144*20,1)</f>
        <v>9.5519999999999997E-3</v>
      </c>
      <c r="J144" s="5">
        <f t="shared" ca="1" si="5"/>
        <v>53.433018440000261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27129.14102804002</v>
      </c>
      <c r="E145" s="5">
        <f ca="1">OFFSET('1344p trace'!$V$56,(A37-1)*56,0)</f>
        <v>23394.023171840006</v>
      </c>
      <c r="F145" s="5">
        <f ca="1">OFFSET('1344p stat'!$H$1,A145*20,1)</f>
        <v>22950.985626999998</v>
      </c>
      <c r="G145" s="5">
        <f ca="1">OFFSET('1344p stat'!$K$1,A145*20,1)</f>
        <v>22640.917286</v>
      </c>
      <c r="H145" s="5">
        <f ca="1">OFFSET('1344p stat'!$N$1,A145*20,1)</f>
        <v>19101.932435999999</v>
      </c>
      <c r="J145" s="5">
        <f t="shared" ca="1" si="5"/>
        <v>88087.858520840004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243284.1250222401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216688.84221775993</v>
      </c>
      <c r="E147" s="5">
        <f ca="1">OFFSET('1344p trace'!$V$56,(A39-1)*56,0)</f>
        <v>93589.387844960031</v>
      </c>
      <c r="F147" s="5">
        <f ca="1">OFFSET('1344p stat'!$H$1,A147*20,1)</f>
        <v>91543.267322999993</v>
      </c>
      <c r="G147" s="5">
        <f ca="1">OFFSET('1344p stat'!$K$1,A147*20,1)</f>
        <v>90541.616404</v>
      </c>
      <c r="H147" s="5">
        <f ca="1">OFFSET('1344p stat'!$N$1,A147*20,1)</f>
        <v>71028.848253000004</v>
      </c>
      <c r="J147" s="5">
        <f t="shared" ca="1" si="5"/>
        <v>346703.11982496007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548450.77022399975</v>
      </c>
      <c r="E148" s="5">
        <f ca="1">OFFSET('1344p trace'!$V$56,(A40-1)*56,0)</f>
        <v>503052.72559999919</v>
      </c>
      <c r="F148" s="5">
        <f ca="1">OFFSET('1344p stat'!$H$1,A148*20,1)</f>
        <v>502105.67579299997</v>
      </c>
      <c r="G148" s="5">
        <f ca="1">OFFSET('1344p stat'!$K$1,A148*20,1)</f>
        <v>502063.03071399999</v>
      </c>
      <c r="H148" s="5">
        <f ca="1">OFFSET('1344p stat'!$N$1,A148*20,1)</f>
        <v>0.364734</v>
      </c>
      <c r="J148" s="5">
        <f t="shared" ca="1" si="5"/>
        <v>1507221.7968409993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164735.90906576082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130436.53375456085</v>
      </c>
      <c r="E150" s="5">
        <f ca="1">OFFSET('1344p trace'!$V$56,(A42-1)*56,0)</f>
        <v>89.183735360000341</v>
      </c>
      <c r="F150" s="5">
        <f ca="1">OFFSET('1344p stat'!$H$1,A150*20,1)</f>
        <v>1.4274150000000001</v>
      </c>
      <c r="G150" s="5">
        <f ca="1">OFFSET('1344p stat'!$K$1,A150*20,1)</f>
        <v>0.18476100000000001</v>
      </c>
      <c r="H150" s="5">
        <f ca="1">OFFSET('1344p stat'!$N$1,A150*20,1)</f>
        <v>0</v>
      </c>
      <c r="J150" s="5">
        <f t="shared" ca="1" si="5"/>
        <v>90.795911360000332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62174.959997959995</v>
      </c>
      <c r="E151" s="5">
        <f ca="1">OFFSET('1344p trace'!$V$56,(A43-1)*56,0)</f>
        <v>31.526982240000049</v>
      </c>
      <c r="F151" s="5">
        <f ca="1">OFFSET('1344p stat'!$H$1,A151*20,1)</f>
        <v>2.3331400000000002</v>
      </c>
      <c r="G151" s="5">
        <f ca="1">OFFSET('1344p stat'!$K$1,A151*20,1)</f>
        <v>0.88022</v>
      </c>
      <c r="H151" s="5">
        <f ca="1">OFFSET('1344p stat'!$N$1,A151*20,1)</f>
        <v>0</v>
      </c>
      <c r="J151" s="5">
        <f t="shared" ca="1" si="5"/>
        <v>34.740342240000054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27428.43161444</v>
      </c>
      <c r="E152" s="5">
        <f ca="1">OFFSET('1344p trace'!$V$56,(A44-1)*56,0)</f>
        <v>32.108502760000256</v>
      </c>
      <c r="F152" s="5">
        <f ca="1">OFFSET('1344p stat'!$H$1,A152*20,1)</f>
        <v>3.9978889999999998</v>
      </c>
      <c r="G152" s="5">
        <f ca="1">OFFSET('1344p stat'!$K$1,A152*20,1)</f>
        <v>3.9553440000000002</v>
      </c>
      <c r="H152" s="5">
        <f ca="1">OFFSET('1344p stat'!$N$1,A152*20,1)</f>
        <v>0</v>
      </c>
      <c r="J152" s="5">
        <f t="shared" ca="1" si="5"/>
        <v>40.061735760000261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81821.769678760524</v>
      </c>
      <c r="E153" s="5">
        <f ca="1">OFFSET('1344p trace'!$V$56,(A45-1)*56,0)</f>
        <v>52.513102559999879</v>
      </c>
      <c r="F153" s="5">
        <f ca="1">OFFSET('1344p stat'!$H$1,A153*20,1)</f>
        <v>0.110013</v>
      </c>
      <c r="G153" s="5">
        <f ca="1">OFFSET('1344p stat'!$K$1,A153*20,1)</f>
        <v>2.7560000000000001E-2</v>
      </c>
      <c r="H153" s="5">
        <f ca="1">OFFSET('1344p stat'!$N$1,A153*20,1)</f>
        <v>0</v>
      </c>
      <c r="J153" s="5">
        <f t="shared" ca="1" si="5"/>
        <v>52.650675559999883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20872.579335239996</v>
      </c>
      <c r="E154" s="5">
        <f ca="1">OFFSET('1344p trace'!$V$56,(A46-1)*56,0)</f>
        <v>40.411846560000392</v>
      </c>
      <c r="F154" s="5">
        <f ca="1">OFFSET('1344p stat'!$H$1,A154*20,1)</f>
        <v>9.4365860000000001</v>
      </c>
      <c r="G154" s="5">
        <f ca="1">OFFSET('1344p stat'!$K$1,A154*20,1)</f>
        <v>3.7365750000000002</v>
      </c>
      <c r="H154" s="5">
        <f ca="1">OFFSET('1344p stat'!$N$1,A154*20,1)</f>
        <v>0</v>
      </c>
      <c r="J154" s="5">
        <f t="shared" ca="1" si="5"/>
        <v>53.585007560000392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1117854.3569160001</v>
      </c>
      <c r="E155" s="5">
        <f ca="1">OFFSET('1344p trace'!$V$56,(A47-1)*56,0)</f>
        <v>1116782.0515839986</v>
      </c>
      <c r="F155" s="5">
        <f ca="1">OFFSET('1344p stat'!$H$1,A155*20,1)</f>
        <v>1116849.457249</v>
      </c>
      <c r="G155" s="5">
        <f ca="1">OFFSET('1344p stat'!$K$1,A155*20,1)</f>
        <v>1114528.9938030001</v>
      </c>
      <c r="H155" s="5">
        <f ca="1">OFFSET('1344p stat'!$N$1,A155*20,1)</f>
        <v>2229.5973309999999</v>
      </c>
      <c r="J155" s="5">
        <f t="shared" ca="1" si="5"/>
        <v>3350390.0999669987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284154.8204000002</v>
      </c>
      <c r="E156" s="5">
        <f ca="1">OFFSET('1344p trace'!$V$56,(A48-1)*56,0)</f>
        <v>283875.82699599973</v>
      </c>
      <c r="F156" s="5">
        <f ca="1">OFFSET('1344p stat'!$H$1,A156*20,1)</f>
        <v>282942.20208199997</v>
      </c>
      <c r="G156" s="5">
        <f ca="1">OFFSET('1344p stat'!$K$1,A156*20,1)</f>
        <v>281840.04071999999</v>
      </c>
      <c r="H156" s="5">
        <f ca="1">OFFSET('1344p stat'!$N$1,A156*20,1)</f>
        <v>1341.221728</v>
      </c>
      <c r="J156" s="5">
        <f t="shared" ca="1" si="5"/>
        <v>849999.29152599967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4573226.0543999998</v>
      </c>
      <c r="E157" s="5">
        <f ca="1">OFFSET('1344p trace'!$V$56,(A49-1)*56,0)</f>
        <v>3986597.9903999995</v>
      </c>
      <c r="F157" s="5">
        <f ca="1">OFFSET('1344p stat'!$H$1,A157*20,1)</f>
        <v>3978405.3074150002</v>
      </c>
      <c r="G157" s="5">
        <f ca="1">OFFSET('1344p stat'!$K$1,A157*20,1)</f>
        <v>3973494.4312669998</v>
      </c>
      <c r="H157" s="5">
        <f ca="1">OFFSET('1344p stat'!$N$1,A157*20,1)</f>
        <v>12126.634769</v>
      </c>
      <c r="J157" s="5">
        <f t="shared" ca="1" si="5"/>
        <v>11950624.363851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3591066.36</v>
      </c>
      <c r="E158" s="5">
        <f ca="1">OFFSET('1344p trace'!$V$56,(A50-1)*56,0)</f>
        <v>3591092.3235999998</v>
      </c>
      <c r="F158" s="5">
        <f ca="1">OFFSET('1344p stat'!$H$1,A158*20,1)</f>
        <v>3581757.584148</v>
      </c>
      <c r="G158" s="5">
        <f ca="1">OFFSET('1344p stat'!$K$1,A158*20,1)</f>
        <v>3577321.1706389999</v>
      </c>
      <c r="H158" s="5">
        <f ca="1">OFFSET('1344p stat'!$N$1,A158*20,1)</f>
        <v>9090.6411590000007</v>
      </c>
      <c r="J158" s="5">
        <f t="shared" ca="1" si="5"/>
        <v>10759261.719546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444642.55728399986</v>
      </c>
      <c r="E159" s="5">
        <f ca="1">OFFSET('1344p trace'!$V$56,(A51-1)*56,0)</f>
        <v>444713.2697000021</v>
      </c>
      <c r="F159" s="5">
        <f ca="1">OFFSET('1344p stat'!$H$1,A159*20,1)</f>
        <v>444681.46317800001</v>
      </c>
      <c r="G159" s="5">
        <f ca="1">OFFSET('1344p stat'!$K$1,A159*20,1)</f>
        <v>443905.62108000001</v>
      </c>
      <c r="H159" s="5">
        <f ca="1">OFFSET('1344p stat'!$N$1,A159*20,1)</f>
        <v>1461.3705239999999</v>
      </c>
      <c r="J159" s="5">
        <f t="shared" ca="1" si="5"/>
        <v>1334761.724482002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608677.69800000032</v>
      </c>
      <c r="E160" s="5">
        <f ca="1">OFFSET('1344p trace'!$V$56,(A52-1)*56,0)</f>
        <v>608682.88598399912</v>
      </c>
      <c r="F160" s="5">
        <f ca="1">OFFSET('1344p stat'!$H$1,A160*20,1)</f>
        <v>608601.44998899999</v>
      </c>
      <c r="G160" s="5">
        <f ca="1">OFFSET('1344p stat'!$K$1,A160*20,1)</f>
        <v>607509.618456</v>
      </c>
      <c r="H160" s="5">
        <f ca="1">OFFSET('1344p stat'!$N$1,A160*20,1)</f>
        <v>1951.9483170000001</v>
      </c>
      <c r="J160" s="5">
        <f t="shared" ca="1" si="5"/>
        <v>1826745.9027459992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3840921.970564004</v>
      </c>
      <c r="E161" s="5">
        <f ca="1">OFFSET('1344p trace'!$V$56,(A53-1)*56,0)</f>
        <v>3835249.5478759999</v>
      </c>
      <c r="F161" s="5">
        <f ca="1">OFFSET('1344p stat'!$H$1,A161*20,1)</f>
        <v>3835073.560488</v>
      </c>
      <c r="G161" s="5">
        <f ca="1">OFFSET('1344p stat'!$K$1,A161*20,1)</f>
        <v>3825148.337231</v>
      </c>
      <c r="H161" s="5">
        <f ca="1">OFFSET('1344p stat'!$N$1,A161*20,1)</f>
        <v>4284.6098410000004</v>
      </c>
      <c r="J161" s="5">
        <f t="shared" ca="1" si="5"/>
        <v>11499756.055436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1683235.5677439966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665919.95475600113</v>
      </c>
      <c r="E163" s="5">
        <f ca="1">OFFSET('1344p trace'!$V$56,(A55-1)*56,0)</f>
        <v>665915.92169999925</v>
      </c>
      <c r="F163" s="5">
        <f ca="1">OFFSET('1344p stat'!$H$1,A163*20,1)</f>
        <v>660447.685497</v>
      </c>
      <c r="G163" s="5">
        <f ca="1">OFFSET('1344p stat'!$K$1,A163*20,1)</f>
        <v>658713.61022200005</v>
      </c>
      <c r="H163" s="5">
        <f ca="1">OFFSET('1344p stat'!$N$1,A163*20,1)</f>
        <v>1187.8580320000001</v>
      </c>
      <c r="J163" s="5">
        <f t="shared" ca="1" si="5"/>
        <v>1986265.0754509994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96.614547190642156</v>
      </c>
      <c r="E194" s="8">
        <f t="shared" ca="1" si="6"/>
        <v>1.4848992080218779</v>
      </c>
      <c r="F194" s="8">
        <f t="shared" ca="1" si="6"/>
        <v>0.29746395094532047</v>
      </c>
      <c r="G194" s="8">
        <f t="shared" ca="1" si="6"/>
        <v>0.29881599737631181</v>
      </c>
      <c r="H194" s="8">
        <f t="shared" ca="1" si="6"/>
        <v>0.15078706872938408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119.73659277092965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1.5509475169972711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237.56330043400251</v>
      </c>
      <c r="E196" s="8">
        <f t="shared" ca="1" si="6"/>
        <v>263.88709057139096</v>
      </c>
      <c r="F196" s="8">
        <f t="shared" ca="1" si="6"/>
        <v>263.55251795253463</v>
      </c>
      <c r="G196" s="8">
        <f t="shared" ca="1" si="6"/>
        <v>263.50331295239346</v>
      </c>
      <c r="H196" s="8">
        <f t="shared" ca="1" si="6"/>
        <v>9.4494769040407739E-2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62.469096682096037</v>
      </c>
      <c r="E197" s="8">
        <f t="shared" ca="1" si="6"/>
        <v>0.81407807384126996</v>
      </c>
      <c r="F197" s="8">
        <f t="shared" ca="1" si="6"/>
        <v>0.16706030997217738</v>
      </c>
      <c r="G197" s="8">
        <f t="shared" ca="1" si="6"/>
        <v>0.12274201692981909</v>
      </c>
      <c r="H197" s="8">
        <f t="shared" ca="1" si="6"/>
        <v>3.7703390616760188E-2</v>
      </c>
      <c r="J197" s="8">
        <f t="shared" ca="1" si="7"/>
        <v>456.65121389907961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31.217920378898764</v>
      </c>
      <c r="E198" s="8">
        <f t="shared" ca="1" si="6"/>
        <v>2.1163084395326526</v>
      </c>
      <c r="F198" s="8">
        <f t="shared" ca="1" si="6"/>
        <v>0.31401830351748605</v>
      </c>
      <c r="G198" s="8">
        <f t="shared" ca="1" si="6"/>
        <v>0.16804368365398323</v>
      </c>
      <c r="H198" s="8">
        <f t="shared" ca="1" si="6"/>
        <v>0.12123610063013408</v>
      </c>
      <c r="J198" s="8">
        <f t="shared" ca="1" si="7"/>
        <v>0.84090392189661711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74.906055400780829</v>
      </c>
      <c r="E199" s="8">
        <f t="shared" ca="1" si="6"/>
        <v>2.0131422185265748</v>
      </c>
      <c r="F199" s="8">
        <f t="shared" ca="1" si="6"/>
        <v>0.22201912436544738</v>
      </c>
      <c r="G199" s="8">
        <f t="shared" ca="1" si="6"/>
        <v>5.0967537904042404E-2</v>
      </c>
      <c r="H199" s="8">
        <f t="shared" ca="1" si="6"/>
        <v>2.7090575187692117E-2</v>
      </c>
      <c r="J199" s="8">
        <f t="shared" ca="1" si="7"/>
        <v>2.1494896552189151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45.655078178296563</v>
      </c>
      <c r="E200" s="8">
        <f t="shared" ca="1" si="6"/>
        <v>42.39586758563636</v>
      </c>
      <c r="F200" s="8">
        <f t="shared" ca="1" si="6"/>
        <v>41.992500850671696</v>
      </c>
      <c r="G200" s="8">
        <f t="shared" ca="1" si="6"/>
        <v>41.707876437406298</v>
      </c>
      <c r="H200" s="8">
        <f t="shared" ca="1" si="6"/>
        <v>38.30978560267274</v>
      </c>
      <c r="J200" s="8">
        <f t="shared" ca="1" si="7"/>
        <v>2.0261701983747811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136.71871083984354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82.267650664603138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129.02959786527634</v>
      </c>
      <c r="E202" s="8">
        <f t="shared" ca="1" si="6"/>
        <v>84.7977585016489</v>
      </c>
      <c r="F202" s="8">
        <f t="shared" ca="1" si="6"/>
        <v>83.865680197329439</v>
      </c>
      <c r="G202" s="8">
        <f t="shared" ca="1" si="6"/>
        <v>83.405596164478823</v>
      </c>
      <c r="H202" s="8">
        <f t="shared" ca="1" si="6"/>
        <v>73.873462548972867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205.27681208029887</v>
      </c>
      <c r="E203" s="8">
        <f t="shared" ca="1" si="6"/>
        <v>196.59742371989296</v>
      </c>
      <c r="F203" s="8">
        <f t="shared" ca="1" si="6"/>
        <v>196.41227884867018</v>
      </c>
      <c r="G203" s="8">
        <f t="shared" ca="1" si="6"/>
        <v>196.40393778083487</v>
      </c>
      <c r="H203" s="8">
        <f t="shared" ca="1" si="6"/>
        <v>0.1674014417142218</v>
      </c>
      <c r="J203" s="8">
        <f t="shared" ca="1" si="7"/>
        <v>163.21119478268437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112.50328602018935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340.29820025220187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100.10844001097219</v>
      </c>
      <c r="E205" s="8">
        <f t="shared" ca="1" si="8"/>
        <v>2.61766398821154</v>
      </c>
      <c r="F205" s="8">
        <f t="shared" ca="1" si="8"/>
        <v>0.33116634684097956</v>
      </c>
      <c r="G205" s="8">
        <f t="shared" ca="1" si="8"/>
        <v>0.11914510964366098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69.11603668153478</v>
      </c>
      <c r="E206" s="8">
        <f t="shared" ca="1" si="8"/>
        <v>1.5563679190550299</v>
      </c>
      <c r="F206" s="8">
        <f t="shared" ca="1" si="8"/>
        <v>0.42339085072778787</v>
      </c>
      <c r="G206" s="8">
        <f t="shared" ca="1" si="8"/>
        <v>0.26005588445562999</v>
      </c>
      <c r="H206" s="8">
        <f t="shared" ca="1" si="8"/>
        <v>0</v>
      </c>
      <c r="J206" s="8">
        <f t="shared" ca="1" si="7"/>
        <v>2.6412177989729559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45.906222430087332</v>
      </c>
      <c r="E207" s="8">
        <f t="shared" ca="1" si="8"/>
        <v>1.5706560680353736</v>
      </c>
      <c r="F207" s="8">
        <f t="shared" ca="1" si="8"/>
        <v>0.55422541230802469</v>
      </c>
      <c r="G207" s="8">
        <f t="shared" ca="1" si="8"/>
        <v>0.5512685282219546</v>
      </c>
      <c r="H207" s="8">
        <f t="shared" ca="1" si="8"/>
        <v>0</v>
      </c>
      <c r="J207" s="8">
        <f t="shared" ca="1" si="7"/>
        <v>1.6337594605644015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79.287642214651129</v>
      </c>
      <c r="E208" s="8">
        <f t="shared" ca="1" si="8"/>
        <v>2.0086529555624861</v>
      </c>
      <c r="F208" s="8">
        <f t="shared" ca="1" si="8"/>
        <v>9.1937581086300055E-2</v>
      </c>
      <c r="G208" s="8">
        <f t="shared" ca="1" si="8"/>
        <v>4.6016191932840331E-2</v>
      </c>
      <c r="H208" s="8">
        <f t="shared" ca="1" si="8"/>
        <v>0</v>
      </c>
      <c r="J208" s="8">
        <f t="shared" ca="1" si="7"/>
        <v>1.7544296172580818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40.045998745007708</v>
      </c>
      <c r="E209" s="8">
        <f t="shared" ca="1" si="8"/>
        <v>1.7620791681697932</v>
      </c>
      <c r="F209" s="8">
        <f t="shared" ca="1" si="8"/>
        <v>0.85148797733849413</v>
      </c>
      <c r="G209" s="8">
        <f t="shared" ca="1" si="8"/>
        <v>0.53580642997261618</v>
      </c>
      <c r="H209" s="8">
        <f t="shared" ca="1" si="8"/>
        <v>0</v>
      </c>
      <c r="J209" s="8">
        <f t="shared" ca="1" si="7"/>
        <v>2.0112823532825792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293.06481527227066</v>
      </c>
      <c r="E210" s="8">
        <f t="shared" ca="1" si="8"/>
        <v>292.92421987145718</v>
      </c>
      <c r="F210" s="8">
        <f t="shared" ca="1" si="8"/>
        <v>292.93305975829213</v>
      </c>
      <c r="G210" s="8">
        <f t="shared" ca="1" si="8"/>
        <v>292.62858994273279</v>
      </c>
      <c r="H210" s="8">
        <f t="shared" ca="1" si="8"/>
        <v>13.088331526034629</v>
      </c>
      <c r="J210" s="8">
        <f t="shared" ca="1" si="7"/>
        <v>2.0290498517409445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147.75717634339392</v>
      </c>
      <c r="E211" s="8">
        <f t="shared" ca="1" si="8"/>
        <v>147.68462187972264</v>
      </c>
      <c r="F211" s="8">
        <f t="shared" ca="1" si="8"/>
        <v>147.441565612836</v>
      </c>
      <c r="G211" s="8">
        <f t="shared" ca="1" si="8"/>
        <v>147.15411651937922</v>
      </c>
      <c r="H211" s="8">
        <f t="shared" ca="1" si="8"/>
        <v>10.151292913008472</v>
      </c>
      <c r="J211" s="8">
        <f t="shared" ca="1" si="7"/>
        <v>507.36295899549509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592.76479670410652</v>
      </c>
      <c r="E212" s="8">
        <f t="shared" ca="1" si="8"/>
        <v>553.44222534824053</v>
      </c>
      <c r="F212" s="8">
        <f t="shared" ca="1" si="8"/>
        <v>552.87325543863062</v>
      </c>
      <c r="G212" s="8">
        <f t="shared" ca="1" si="8"/>
        <v>552.53192137930466</v>
      </c>
      <c r="H212" s="8">
        <f t="shared" ca="1" si="8"/>
        <v>30.523984054703739</v>
      </c>
      <c r="J212" s="8">
        <f t="shared" ca="1" si="7"/>
        <v>255.5526277824699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525.27022623742914</v>
      </c>
      <c r="E213" s="8">
        <f t="shared" ca="1" si="8"/>
        <v>525.27212509977642</v>
      </c>
      <c r="F213" s="8">
        <f t="shared" ca="1" si="8"/>
        <v>524.58898073182888</v>
      </c>
      <c r="G213" s="8">
        <f t="shared" ca="1" si="8"/>
        <v>524.26399855658178</v>
      </c>
      <c r="H213" s="8">
        <f t="shared" ca="1" si="8"/>
        <v>26.428245146590569</v>
      </c>
      <c r="J213" s="8">
        <f t="shared" ca="1" si="7"/>
        <v>958.22250606182274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184.83175311954457</v>
      </c>
      <c r="E214" s="8">
        <f t="shared" ca="1" si="9"/>
        <v>184.84644962127501</v>
      </c>
      <c r="F214" s="8">
        <f t="shared" ca="1" si="9"/>
        <v>184.83983926332573</v>
      </c>
      <c r="G214" s="8">
        <f t="shared" ca="1" si="9"/>
        <v>184.67852251634068</v>
      </c>
      <c r="H214" s="8">
        <f t="shared" ca="1" si="9"/>
        <v>10.596226691609047</v>
      </c>
      <c r="J214" s="8">
        <f t="shared" ca="1" si="7"/>
        <v>909.20602529688404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216.2543060675001</v>
      </c>
      <c r="E215" s="8">
        <f t="shared" ca="1" si="9"/>
        <v>216.2552276730498</v>
      </c>
      <c r="F215" s="8">
        <f t="shared" ca="1" si="9"/>
        <v>216.24076074032584</v>
      </c>
      <c r="G215" s="8">
        <f t="shared" ca="1" si="9"/>
        <v>216.04670561064194</v>
      </c>
      <c r="H215" s="8">
        <f t="shared" ca="1" si="9"/>
        <v>12.246309366161872</v>
      </c>
      <c r="J215" s="8">
        <f t="shared" ca="1" si="7"/>
        <v>320.23805647580548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543.23633608437274</v>
      </c>
      <c r="E216" s="8">
        <f t="shared" ca="1" si="9"/>
        <v>542.83505161550579</v>
      </c>
      <c r="F216" s="8">
        <f t="shared" ca="1" si="9"/>
        <v>542.82259698672647</v>
      </c>
      <c r="G216" s="8">
        <f t="shared" ca="1" si="9"/>
        <v>542.11972574896413</v>
      </c>
      <c r="H216" s="8">
        <f t="shared" ca="1" si="9"/>
        <v>18.14373564908043</v>
      </c>
      <c r="J216" s="8">
        <f t="shared" ca="1" si="7"/>
        <v>374.63654546744442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359.61973686229561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939.97300878868782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226.19452240010824</v>
      </c>
      <c r="E218" s="8">
        <f t="shared" ca="1" si="9"/>
        <v>226.19383744048895</v>
      </c>
      <c r="F218" s="8">
        <f t="shared" ca="1" si="9"/>
        <v>225.26321619852962</v>
      </c>
      <c r="G218" s="8">
        <f t="shared" ca="1" si="9"/>
        <v>224.9672956244456</v>
      </c>
      <c r="H218" s="8">
        <f t="shared" ca="1" si="9"/>
        <v>9.553298295071917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390.65165848496173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1.1003017764668416E-2</v>
      </c>
      <c r="E248" s="9">
        <f t="shared" ca="1" si="31"/>
        <v>3.025449178621273E-6</v>
      </c>
      <c r="F248" s="9">
        <f t="shared" ca="1" si="31"/>
        <v>1.3228030647551372E-7</v>
      </c>
      <c r="G248" s="9">
        <f t="shared" ca="1" si="31"/>
        <v>1.3574702250419107E-7</v>
      </c>
      <c r="H248" s="9">
        <f t="shared" ca="1" si="31"/>
        <v>3.5356629794492404E-7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1.672756640207371E-2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1.4910235096033401E-4</v>
      </c>
      <c r="E250" s="9">
        <f t="shared" ca="1" si="31"/>
        <v>1.8483500352550633E-4</v>
      </c>
      <c r="F250" s="9">
        <f t="shared" ca="1" si="31"/>
        <v>1.8512033718722277E-4</v>
      </c>
      <c r="G250" s="9">
        <f t="shared" ca="1" si="31"/>
        <v>1.8519897091859902E-4</v>
      </c>
      <c r="H250" s="9">
        <f t="shared" ca="1" si="31"/>
        <v>1.0733346330655503E-7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7.1927220720676352E-3</v>
      </c>
      <c r="E251" s="9">
        <f t="shared" ca="1" si="31"/>
        <v>1.2874029807821161E-6</v>
      </c>
      <c r="F251" s="9">
        <f t="shared" ca="1" si="31"/>
        <v>5.9948043505550343E-8</v>
      </c>
      <c r="G251" s="9">
        <f t="shared" ca="1" si="31"/>
        <v>3.2923436325356151E-8</v>
      </c>
      <c r="H251" s="9">
        <f t="shared" ca="1" si="31"/>
        <v>6.9548818528280193E-8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1.4086460615520941E-3</v>
      </c>
      <c r="E252" s="9">
        <f t="shared" ca="1" si="31"/>
        <v>6.6588853471394549E-6</v>
      </c>
      <c r="F252" s="9">
        <f t="shared" ca="1" si="31"/>
        <v>1.6066226198430904E-7</v>
      </c>
      <c r="G252" s="9">
        <f t="shared" ca="1" si="31"/>
        <v>4.6835729106727964E-8</v>
      </c>
      <c r="H252" s="9">
        <f t="shared" ca="1" si="31"/>
        <v>2.4892635155515888E-7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1.8256403344082416E-2</v>
      </c>
      <c r="E253" s="9">
        <f t="shared" ca="1" si="31"/>
        <v>1.5204069171344383E-5</v>
      </c>
      <c r="F253" s="9">
        <f t="shared" ca="1" si="31"/>
        <v>2.1369854480077817E-7</v>
      </c>
      <c r="G253" s="9">
        <f t="shared" ca="1" si="31"/>
        <v>1.1547150189616378E-8</v>
      </c>
      <c r="H253" s="9">
        <f t="shared" ca="1" si="31"/>
        <v>3.5898775255378283E-8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3.3552527689122141E-4</v>
      </c>
      <c r="E254" s="9">
        <f t="shared" ca="1" si="31"/>
        <v>2.9101166097045028E-4</v>
      </c>
      <c r="F254" s="9">
        <f t="shared" ca="1" si="31"/>
        <v>2.9339246417216323E-4</v>
      </c>
      <c r="G254" s="9">
        <f t="shared" ca="1" si="31"/>
        <v>2.9416838471272666E-4</v>
      </c>
      <c r="H254" s="9">
        <f t="shared" ca="1" si="31"/>
        <v>5.8314911980163306E-4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2.8941132723232328E-3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3.1831163572020537E-3</v>
      </c>
      <c r="E256" s="9">
        <f t="shared" ca="1" si="31"/>
        <v>1.4056688945312992E-3</v>
      </c>
      <c r="F256" s="9">
        <f t="shared" ca="1" si="31"/>
        <v>1.4171519435501848E-3</v>
      </c>
      <c r="G256" s="9">
        <f t="shared" ca="1" si="31"/>
        <v>1.4271227102576464E-3</v>
      </c>
      <c r="H256" s="9">
        <f t="shared" ca="1" si="31"/>
        <v>2.1380784238679866E-3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8.193819442853233E-5</v>
      </c>
      <c r="E257" s="9">
        <f t="shared" ca="1" si="31"/>
        <v>7.5454541460114063E-5</v>
      </c>
      <c r="F257" s="9">
        <f t="shared" ca="1" si="31"/>
        <v>7.5410475599863987E-5</v>
      </c>
      <c r="G257" s="9">
        <f t="shared" ca="1" si="31"/>
        <v>7.5454358211028263E-5</v>
      </c>
      <c r="H257" s="9">
        <f t="shared" ca="1" si="31"/>
        <v>3.4340431915432979E-7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1.4957780378765467E-2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1.1706004376526689E-2</v>
      </c>
      <c r="E259" s="9">
        <f t="shared" ca="1" si="32"/>
        <v>9.4410217321442044E-6</v>
      </c>
      <c r="F259" s="9">
        <f t="shared" ca="1" si="32"/>
        <v>1.6548601595374436E-7</v>
      </c>
      <c r="G259" s="9">
        <f t="shared" ca="1" si="32"/>
        <v>4.5622360170198749E-8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6.9091128204254162E-3</v>
      </c>
      <c r="E260" s="9">
        <f t="shared" ca="1" si="32"/>
        <v>3.7094474498065546E-6</v>
      </c>
      <c r="F260" s="9">
        <f t="shared" ca="1" si="32"/>
        <v>3.0160842075560299E-7</v>
      </c>
      <c r="G260" s="9">
        <f t="shared" ca="1" si="32"/>
        <v>2.5529959266624495E-7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3.994520611098615E-3</v>
      </c>
      <c r="E261" s="9">
        <f t="shared" ca="1" si="32"/>
        <v>4.8420480073751845E-6</v>
      </c>
      <c r="F261" s="9">
        <f t="shared" ca="1" si="32"/>
        <v>6.6887531205636854E-7</v>
      </c>
      <c r="G261" s="9">
        <f t="shared" ca="1" si="32"/>
        <v>1.072367782167402E-6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2.0705180194827758E-2</v>
      </c>
      <c r="E262" s="9">
        <f t="shared" ca="1" si="32"/>
        <v>1.5415589475129771E-5</v>
      </c>
      <c r="F262" s="9">
        <f t="shared" ca="1" si="32"/>
        <v>3.7321771215765032E-8</v>
      </c>
      <c r="G262" s="9">
        <f t="shared" ca="1" si="32"/>
        <v>1.9383037339651117E-8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2.3187849818630374E-3</v>
      </c>
      <c r="E263" s="9">
        <f t="shared" ca="1" si="32"/>
        <v>4.6483646083384623E-6</v>
      </c>
      <c r="F263" s="9">
        <f t="shared" ca="1" si="32"/>
        <v>1.189452442931295E-6</v>
      </c>
      <c r="G263" s="9">
        <f t="shared" ca="1" si="32"/>
        <v>1.0047273518259438E-6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1.2541061743506099E-4</v>
      </c>
      <c r="E264" s="9">
        <f t="shared" ca="1" si="32"/>
        <v>1.2561002278079465E-4</v>
      </c>
      <c r="F264" s="9">
        <f t="shared" ca="1" si="32"/>
        <v>1.2562777115949185E-4</v>
      </c>
      <c r="G264" s="9">
        <f t="shared" ca="1" si="32"/>
        <v>1.2556528117859184E-4</v>
      </c>
      <c r="H264" s="9">
        <f t="shared" ca="1" si="32"/>
        <v>1.3040048022531546E-4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4.1538011977391925E-5</v>
      </c>
      <c r="E265" s="9">
        <f t="shared" ca="1" si="32"/>
        <v>4.1501200394220309E-5</v>
      </c>
      <c r="F265" s="9">
        <f t="shared" ca="1" si="32"/>
        <v>4.1373634439541645E-5</v>
      </c>
      <c r="G265" s="9">
        <f t="shared" ca="1" si="32"/>
        <v>4.1286745176276869E-5</v>
      </c>
      <c r="H265" s="9">
        <f t="shared" ca="1" si="32"/>
        <v>7.8703148280597797E-5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1.3829496711575712E-4</v>
      </c>
      <c r="E266" s="9">
        <f t="shared" ca="1" si="32"/>
        <v>1.263219058501863E-4</v>
      </c>
      <c r="F266" s="9">
        <f t="shared" ca="1" si="32"/>
        <v>1.2621869049607147E-4</v>
      </c>
      <c r="G266" s="9">
        <f t="shared" ca="1" si="32"/>
        <v>1.262663269477426E-4</v>
      </c>
      <c r="H266" s="9">
        <f t="shared" ca="1" si="32"/>
        <v>1.435147247034797E-4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1.3693251315441055E-4</v>
      </c>
      <c r="E267" s="9">
        <f t="shared" ca="1" si="32"/>
        <v>1.3693522816969009E-4</v>
      </c>
      <c r="F267" s="9">
        <f t="shared" ca="1" si="32"/>
        <v>1.3671417628403521E-4</v>
      </c>
      <c r="G267" s="9">
        <f t="shared" ca="1" si="32"/>
        <v>1.3675278688674201E-4</v>
      </c>
      <c r="H267" s="9">
        <f t="shared" ca="1" si="32"/>
        <v>1.5595011362712683E-4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5.6772842726385106E-5</v>
      </c>
      <c r="E268" s="9">
        <f t="shared" ca="1" si="33"/>
        <v>5.6933523806028275E-5</v>
      </c>
      <c r="F268" s="9">
        <f t="shared" ca="1" si="33"/>
        <v>5.6933230720551834E-5</v>
      </c>
      <c r="G268" s="9">
        <f t="shared" ca="1" si="33"/>
        <v>5.6931981617788126E-5</v>
      </c>
      <c r="H268" s="9">
        <f t="shared" ca="1" si="33"/>
        <v>8.6349975806194755E-5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8.8821323239471643E-5</v>
      </c>
      <c r="E269" s="9">
        <f t="shared" ca="1" si="33"/>
        <v>8.8823015929832729E-5</v>
      </c>
      <c r="F269" s="9">
        <f t="shared" ca="1" si="33"/>
        <v>8.8818061388532186E-5</v>
      </c>
      <c r="G269" s="9">
        <f t="shared" ca="1" si="33"/>
        <v>8.882306224674087E-5</v>
      </c>
      <c r="H269" s="9">
        <f t="shared" ca="1" si="33"/>
        <v>1.1584279040303527E-4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4.4351699429951693E-4</v>
      </c>
      <c r="E270" s="9">
        <f t="shared" ca="1" si="33"/>
        <v>4.4400943383281108E-4</v>
      </c>
      <c r="F270" s="9">
        <f t="shared" ca="1" si="33"/>
        <v>4.4401798509240527E-4</v>
      </c>
      <c r="G270" s="9">
        <f t="shared" ca="1" si="33"/>
        <v>4.4365190681950971E-4</v>
      </c>
      <c r="H270" s="9">
        <f t="shared" ca="1" si="33"/>
        <v>3.9175289638318164E-4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2.4080395094963706E-4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1.0025557636375018E-4</v>
      </c>
      <c r="E272" s="9">
        <f t="shared" ca="1" si="33"/>
        <v>1.0025607138000992E-4</v>
      </c>
      <c r="F272" s="9">
        <f t="shared" ca="1" si="33"/>
        <v>9.9459234925410137E-5</v>
      </c>
      <c r="G272" s="9">
        <f t="shared" ca="1" si="33"/>
        <v>9.9395630801926081E-5</v>
      </c>
      <c r="H272" s="9">
        <f t="shared" ca="1" si="33"/>
        <v>1.1149045957082494E-4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160.25798700000001</v>
      </c>
      <c r="I2">
        <v>6.8269999999999997E-3</v>
      </c>
      <c r="J2" t="s">
        <v>3</v>
      </c>
      <c r="K2">
        <v>160.032544</v>
      </c>
      <c r="L2">
        <v>8.2109999999999995E-3</v>
      </c>
      <c r="M2" t="s">
        <v>4</v>
      </c>
      <c r="N2">
        <v>52.617463000000001</v>
      </c>
      <c r="O2">
        <v>1.7719999999999999E-3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320.34614299999998</v>
      </c>
      <c r="I3">
        <v>8.8389999999999996E-3</v>
      </c>
      <c r="J3" t="s">
        <v>3</v>
      </c>
      <c r="K3">
        <v>319.90603900000002</v>
      </c>
      <c r="L3">
        <v>9.4470000000000005E-3</v>
      </c>
      <c r="M3" t="s">
        <v>4</v>
      </c>
      <c r="N3">
        <v>105.239127</v>
      </c>
      <c r="O3">
        <v>4.1989999999999996E-3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480.44337300000001</v>
      </c>
      <c r="I4">
        <v>1.2545000000000001E-2</v>
      </c>
      <c r="J4" t="s">
        <v>3</v>
      </c>
      <c r="K4">
        <v>479.77082899999999</v>
      </c>
      <c r="L4">
        <v>1.4211E-2</v>
      </c>
      <c r="M4" t="s">
        <v>4</v>
      </c>
      <c r="N4">
        <v>157.857201</v>
      </c>
      <c r="O4">
        <v>8.5570000000000004E-3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640.53366200000005</v>
      </c>
      <c r="I5">
        <v>1.3310000000000001E-2</v>
      </c>
      <c r="J5" t="s">
        <v>3</v>
      </c>
      <c r="K5">
        <v>639.63873899999999</v>
      </c>
      <c r="L5">
        <v>1.3906999999999999E-2</v>
      </c>
      <c r="M5" t="s">
        <v>4</v>
      </c>
      <c r="N5">
        <v>210.47439299999999</v>
      </c>
      <c r="O5">
        <v>1.2388E-2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800.63490000000002</v>
      </c>
      <c r="I6">
        <v>1.9758999999999999E-2</v>
      </c>
      <c r="J6" t="s">
        <v>3</v>
      </c>
      <c r="K6">
        <v>799.52275299999997</v>
      </c>
      <c r="L6">
        <v>1.8297999999999998E-2</v>
      </c>
      <c r="M6" t="s">
        <v>4</v>
      </c>
      <c r="N6">
        <v>263.09990099999999</v>
      </c>
      <c r="O6">
        <v>1.4511E-2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960.72926800000005</v>
      </c>
      <c r="I7">
        <v>2.9881999999999999E-2</v>
      </c>
      <c r="J7" t="s">
        <v>3</v>
      </c>
      <c r="K7">
        <v>959.39550999999994</v>
      </c>
      <c r="L7">
        <v>2.7635E-2</v>
      </c>
      <c r="M7" t="s">
        <v>4</v>
      </c>
      <c r="N7">
        <v>315.71487999999999</v>
      </c>
      <c r="O7">
        <v>2.2703000000000001E-2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1120.8225829999999</v>
      </c>
      <c r="I8">
        <v>3.9460000000000002E-2</v>
      </c>
      <c r="J8" t="s">
        <v>3</v>
      </c>
      <c r="K8">
        <v>1119.263516</v>
      </c>
      <c r="L8">
        <v>3.6846999999999998E-2</v>
      </c>
      <c r="M8" t="s">
        <v>4</v>
      </c>
      <c r="N8">
        <v>368.328844</v>
      </c>
      <c r="O8">
        <v>2.9235000000000001E-2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1280.9431489999999</v>
      </c>
      <c r="I9">
        <v>4.0898999999999998E-2</v>
      </c>
      <c r="J9" t="s">
        <v>3</v>
      </c>
      <c r="K9">
        <v>1279.1539889999999</v>
      </c>
      <c r="L9">
        <v>4.1869000000000003E-2</v>
      </c>
      <c r="M9" t="s">
        <v>4</v>
      </c>
      <c r="N9">
        <v>420.95865700000002</v>
      </c>
      <c r="O9">
        <v>3.2654000000000002E-2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1441.0472729999999</v>
      </c>
      <c r="I10">
        <v>5.4651999999999999E-2</v>
      </c>
      <c r="J10" t="s">
        <v>3</v>
      </c>
      <c r="K10">
        <v>1439.028894</v>
      </c>
      <c r="L10">
        <v>5.7945000000000003E-2</v>
      </c>
      <c r="M10" t="s">
        <v>4</v>
      </c>
      <c r="N10">
        <v>473.57323600000001</v>
      </c>
      <c r="O10">
        <v>4.4858000000000002E-2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1601.1989450000001</v>
      </c>
      <c r="I11">
        <v>0.13969200000000001</v>
      </c>
      <c r="J11" t="s">
        <v>3</v>
      </c>
      <c r="K11">
        <v>1598.953381</v>
      </c>
      <c r="L11">
        <v>0.139399</v>
      </c>
      <c r="M11" t="s">
        <v>4</v>
      </c>
      <c r="N11">
        <v>526.19476599999996</v>
      </c>
      <c r="O11">
        <v>4.6733999999999998E-2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1761.3222000000001</v>
      </c>
      <c r="I12">
        <v>0.146012</v>
      </c>
      <c r="J12" t="s">
        <v>3</v>
      </c>
      <c r="K12">
        <v>1758.8485250000001</v>
      </c>
      <c r="L12">
        <v>0.14516499999999999</v>
      </c>
      <c r="M12" t="s">
        <v>4</v>
      </c>
      <c r="N12">
        <v>578.81985199999997</v>
      </c>
      <c r="O12">
        <v>5.2499999999999998E-2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1921.447952</v>
      </c>
      <c r="I13">
        <v>0.17496200000000001</v>
      </c>
      <c r="J13" t="s">
        <v>3</v>
      </c>
      <c r="K13">
        <v>1918.7573319999999</v>
      </c>
      <c r="L13">
        <v>0.170122</v>
      </c>
      <c r="M13" t="s">
        <v>4</v>
      </c>
      <c r="N13">
        <v>631.437861</v>
      </c>
      <c r="O13">
        <v>6.3201999999999994E-2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2081.5752000000002</v>
      </c>
      <c r="I14">
        <v>0.18902099999999999</v>
      </c>
      <c r="J14" t="s">
        <v>3</v>
      </c>
      <c r="K14">
        <v>2078.665923</v>
      </c>
      <c r="L14">
        <v>0.184201</v>
      </c>
      <c r="M14" t="s">
        <v>4</v>
      </c>
      <c r="N14">
        <v>684.06708900000001</v>
      </c>
      <c r="O14">
        <v>8.1703999999999999E-2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2241.6873580000001</v>
      </c>
      <c r="I15">
        <v>0.198438</v>
      </c>
      <c r="J15" t="s">
        <v>3</v>
      </c>
      <c r="K15">
        <v>2238.557397</v>
      </c>
      <c r="L15">
        <v>0.19517999999999999</v>
      </c>
      <c r="M15" t="s">
        <v>4</v>
      </c>
      <c r="N15">
        <v>736.68526399999996</v>
      </c>
      <c r="O15">
        <v>8.6966000000000002E-2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2401.833447</v>
      </c>
      <c r="I16">
        <v>0.21837799999999999</v>
      </c>
      <c r="J16" t="s">
        <v>3</v>
      </c>
      <c r="K16">
        <v>2398.4850289999999</v>
      </c>
      <c r="L16">
        <v>0.217081</v>
      </c>
      <c r="M16" t="s">
        <v>4</v>
      </c>
      <c r="N16">
        <v>789.30790400000001</v>
      </c>
      <c r="O16">
        <v>9.9689E-2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2561.9469479999998</v>
      </c>
      <c r="I17">
        <v>0.239479</v>
      </c>
      <c r="J17" t="s">
        <v>3</v>
      </c>
      <c r="K17">
        <v>2558.379238</v>
      </c>
      <c r="L17">
        <v>0.23469999999999999</v>
      </c>
      <c r="M17" t="s">
        <v>4</v>
      </c>
      <c r="N17">
        <v>841.92521599999998</v>
      </c>
      <c r="O17">
        <v>0.104313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2722.0947310000001</v>
      </c>
      <c r="I18">
        <v>0.28188299999999999</v>
      </c>
      <c r="J18" t="s">
        <v>3</v>
      </c>
      <c r="K18">
        <v>2718.3070950000001</v>
      </c>
      <c r="L18">
        <v>0.27797100000000002</v>
      </c>
      <c r="M18" t="s">
        <v>4</v>
      </c>
      <c r="N18">
        <v>894.55100300000004</v>
      </c>
      <c r="O18">
        <v>0.111412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2882.2087550000001</v>
      </c>
      <c r="I19">
        <v>0.29522799999999999</v>
      </c>
      <c r="J19" t="s">
        <v>3</v>
      </c>
      <c r="K19">
        <v>2878.1983789999999</v>
      </c>
      <c r="L19">
        <v>0.29106500000000002</v>
      </c>
      <c r="M19" t="s">
        <v>4</v>
      </c>
      <c r="N19">
        <v>947.16119000000003</v>
      </c>
      <c r="O19">
        <v>0.120466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3042.3516989999998</v>
      </c>
      <c r="I20">
        <v>0.345721</v>
      </c>
      <c r="J20" t="s">
        <v>3</v>
      </c>
      <c r="K20">
        <v>3038.120508</v>
      </c>
      <c r="L20">
        <v>0.34708699999999998</v>
      </c>
      <c r="M20" t="s">
        <v>4</v>
      </c>
      <c r="N20">
        <v>999.766931</v>
      </c>
      <c r="O20">
        <v>0.13031400000000001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3202.4695649999999</v>
      </c>
      <c r="I21">
        <v>0.37524200000000002</v>
      </c>
      <c r="J21" t="s">
        <v>3</v>
      </c>
      <c r="K21">
        <v>3198.0215720000001</v>
      </c>
      <c r="L21">
        <v>0.372197</v>
      </c>
      <c r="M21" t="s">
        <v>4</v>
      </c>
      <c r="N21">
        <v>1052.374783</v>
      </c>
      <c r="O21">
        <v>0.14357700000000001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4132.593672</v>
      </c>
      <c r="I42">
        <v>54549.452546</v>
      </c>
      <c r="J42" t="s">
        <v>3</v>
      </c>
      <c r="K42">
        <v>4132.3341849999997</v>
      </c>
      <c r="L42">
        <v>54545.100672</v>
      </c>
      <c r="M42" t="s">
        <v>4</v>
      </c>
      <c r="N42">
        <v>59.917046999999997</v>
      </c>
      <c r="O42">
        <v>2.0410999999999999E-2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8176.4703220000001</v>
      </c>
      <c r="I43">
        <v>126687.52204500001</v>
      </c>
      <c r="J43" t="s">
        <v>3</v>
      </c>
      <c r="K43">
        <v>8175.9583009999997</v>
      </c>
      <c r="L43">
        <v>126679.38355100001</v>
      </c>
      <c r="M43" t="s">
        <v>4</v>
      </c>
      <c r="N43">
        <v>119.816889</v>
      </c>
      <c r="O43">
        <v>2.3838999999999999E-2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12250.593457000001</v>
      </c>
      <c r="I44">
        <v>221837.36898900001</v>
      </c>
      <c r="J44" t="s">
        <v>3</v>
      </c>
      <c r="K44">
        <v>12249.827558999999</v>
      </c>
      <c r="L44">
        <v>221821.13734300001</v>
      </c>
      <c r="M44" t="s">
        <v>4</v>
      </c>
      <c r="N44">
        <v>179.69885600000001</v>
      </c>
      <c r="O44">
        <v>2.4667000000000001E-2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16320.315117</v>
      </c>
      <c r="I45">
        <v>357037.65967999998</v>
      </c>
      <c r="J45" t="s">
        <v>3</v>
      </c>
      <c r="K45">
        <v>16319.296737999999</v>
      </c>
      <c r="L45">
        <v>357009.64117800002</v>
      </c>
      <c r="M45" t="s">
        <v>4</v>
      </c>
      <c r="N45">
        <v>239.596734</v>
      </c>
      <c r="O45">
        <v>3.4105000000000003E-2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20394.611444999999</v>
      </c>
      <c r="I46">
        <v>530846.66470700002</v>
      </c>
      <c r="J46" t="s">
        <v>3</v>
      </c>
      <c r="K46">
        <v>20393.343828000001</v>
      </c>
      <c r="L46">
        <v>530805.79882899998</v>
      </c>
      <c r="M46" t="s">
        <v>4</v>
      </c>
      <c r="N46">
        <v>299.51581700000003</v>
      </c>
      <c r="O46">
        <v>4.8649999999999999E-2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24486.958867000001</v>
      </c>
      <c r="I47">
        <v>739922.69001300004</v>
      </c>
      <c r="J47" t="s">
        <v>3</v>
      </c>
      <c r="K47">
        <v>24485.439609000001</v>
      </c>
      <c r="L47">
        <v>739866.79183700006</v>
      </c>
      <c r="M47" t="s">
        <v>4</v>
      </c>
      <c r="N47">
        <v>359.40790299999998</v>
      </c>
      <c r="O47">
        <v>5.2181999999999999E-2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28563.869766</v>
      </c>
      <c r="I48">
        <v>980179.33658799995</v>
      </c>
      <c r="J48" t="s">
        <v>3</v>
      </c>
      <c r="K48">
        <v>28562.099452999999</v>
      </c>
      <c r="L48">
        <v>980105.61707699997</v>
      </c>
      <c r="M48" t="s">
        <v>4</v>
      </c>
      <c r="N48">
        <v>419.295906</v>
      </c>
      <c r="O48">
        <v>5.7667000000000003E-2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32654.205194999999</v>
      </c>
      <c r="I49">
        <v>1273169.4593239999</v>
      </c>
      <c r="J49" t="s">
        <v>3</v>
      </c>
      <c r="K49">
        <v>32652.184453000002</v>
      </c>
      <c r="L49">
        <v>1273077.0331949999</v>
      </c>
      <c r="M49" t="s">
        <v>4</v>
      </c>
      <c r="N49">
        <v>479.18431800000002</v>
      </c>
      <c r="O49">
        <v>6.4018000000000005E-2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36720.144063</v>
      </c>
      <c r="I50">
        <v>1577453.887844</v>
      </c>
      <c r="J50" t="s">
        <v>3</v>
      </c>
      <c r="K50">
        <v>36717.870469000001</v>
      </c>
      <c r="L50">
        <v>1577345.086624</v>
      </c>
      <c r="M50" t="s">
        <v>4</v>
      </c>
      <c r="N50">
        <v>539.10970799999996</v>
      </c>
      <c r="O50">
        <v>7.3780999999999999E-2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40786.725702999996</v>
      </c>
      <c r="I51">
        <v>1877712.8710360001</v>
      </c>
      <c r="J51" t="s">
        <v>3</v>
      </c>
      <c r="K51">
        <v>40784.195702999998</v>
      </c>
      <c r="L51">
        <v>1877572.2815479999</v>
      </c>
      <c r="M51" t="s">
        <v>4</v>
      </c>
      <c r="N51">
        <v>599.01716899999997</v>
      </c>
      <c r="O51">
        <v>7.3714000000000002E-2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44858.873281</v>
      </c>
      <c r="I52">
        <v>2278970.7421149998</v>
      </c>
      <c r="J52" t="s">
        <v>3</v>
      </c>
      <c r="K52">
        <v>44856.091640999999</v>
      </c>
      <c r="L52">
        <v>2278795.5159499999</v>
      </c>
      <c r="M52" t="s">
        <v>4</v>
      </c>
      <c r="N52">
        <v>658.91343700000004</v>
      </c>
      <c r="O52">
        <v>8.2749000000000003E-2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48977.972109000002</v>
      </c>
      <c r="I53">
        <v>2687429.5973279998</v>
      </c>
      <c r="J53" t="s">
        <v>3</v>
      </c>
      <c r="K53">
        <v>48974.935547000001</v>
      </c>
      <c r="L53">
        <v>2687211.758039</v>
      </c>
      <c r="M53" t="s">
        <v>4</v>
      </c>
      <c r="N53">
        <v>718.81429200000002</v>
      </c>
      <c r="O53">
        <v>9.2908000000000004E-2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53054.434453000002</v>
      </c>
      <c r="I54">
        <v>3097726.5985360001</v>
      </c>
      <c r="J54" t="s">
        <v>3</v>
      </c>
      <c r="K54">
        <v>53051.15</v>
      </c>
      <c r="L54">
        <v>3097488.9515229999</v>
      </c>
      <c r="M54" t="s">
        <v>4</v>
      </c>
      <c r="N54">
        <v>778.69732899999997</v>
      </c>
      <c r="O54">
        <v>9.4335000000000002E-2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57121.525391000003</v>
      </c>
      <c r="I55">
        <v>3515159.8025429999</v>
      </c>
      <c r="J55" t="s">
        <v>3</v>
      </c>
      <c r="K55">
        <v>57117.988749999997</v>
      </c>
      <c r="L55">
        <v>3514907.2104449999</v>
      </c>
      <c r="M55" t="s">
        <v>4</v>
      </c>
      <c r="N55">
        <v>838.58821499999999</v>
      </c>
      <c r="O55">
        <v>0.104162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61196.693515999999</v>
      </c>
      <c r="I56">
        <v>4138718.598363</v>
      </c>
      <c r="J56" t="s">
        <v>3</v>
      </c>
      <c r="K56">
        <v>61192.904453000003</v>
      </c>
      <c r="L56">
        <v>4138419.0741599998</v>
      </c>
      <c r="M56" t="s">
        <v>4</v>
      </c>
      <c r="N56">
        <v>898.48226199999999</v>
      </c>
      <c r="O56">
        <v>0.11008999999999999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65277.883358999999</v>
      </c>
      <c r="I57">
        <v>4835222.8621960003</v>
      </c>
      <c r="J57" t="s">
        <v>3</v>
      </c>
      <c r="K57">
        <v>65273.844062999997</v>
      </c>
      <c r="L57">
        <v>4834869.0751740001</v>
      </c>
      <c r="M57" t="s">
        <v>4</v>
      </c>
      <c r="N57">
        <v>958.37152100000003</v>
      </c>
      <c r="O57">
        <v>0.113284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69368.627812000006</v>
      </c>
      <c r="I58">
        <v>5477041.0471740002</v>
      </c>
      <c r="J58" t="s">
        <v>3</v>
      </c>
      <c r="K58">
        <v>69364.337031000003</v>
      </c>
      <c r="L58">
        <v>5476620.4705530005</v>
      </c>
      <c r="M58" t="s">
        <v>4</v>
      </c>
      <c r="N58">
        <v>1018.287599</v>
      </c>
      <c r="O58">
        <v>0.12074600000000001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73436.187030999994</v>
      </c>
      <c r="I59">
        <v>6045313.9074569996</v>
      </c>
      <c r="J59" t="s">
        <v>3</v>
      </c>
      <c r="K59">
        <v>73431.645468999996</v>
      </c>
      <c r="L59">
        <v>6044826.7545879995</v>
      </c>
      <c r="M59" t="s">
        <v>4</v>
      </c>
      <c r="N59">
        <v>1078.186228</v>
      </c>
      <c r="O59">
        <v>0.127499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77515.098125000004</v>
      </c>
      <c r="I60">
        <v>6646977.9137509996</v>
      </c>
      <c r="J60" t="s">
        <v>3</v>
      </c>
      <c r="K60">
        <v>77510.300937000007</v>
      </c>
      <c r="L60">
        <v>6646409.9934219997</v>
      </c>
      <c r="M60" t="s">
        <v>4</v>
      </c>
      <c r="N60">
        <v>1138.068315</v>
      </c>
      <c r="O60">
        <v>0.132267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81561.129686999993</v>
      </c>
      <c r="I61">
        <v>7253583.6303960001</v>
      </c>
      <c r="J61" t="s">
        <v>3</v>
      </c>
      <c r="K61">
        <v>81556.083750000005</v>
      </c>
      <c r="L61">
        <v>7252943.3862859998</v>
      </c>
      <c r="M61" t="s">
        <v>4</v>
      </c>
      <c r="N61">
        <v>1197.961006</v>
      </c>
      <c r="O61">
        <v>0.14902499999999999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67.201984999999993</v>
      </c>
      <c r="I62">
        <v>1.95E-4</v>
      </c>
      <c r="J62" t="s">
        <v>3</v>
      </c>
      <c r="K62">
        <v>67.010951000000006</v>
      </c>
      <c r="L62">
        <v>2.6800000000000001E-4</v>
      </c>
      <c r="M62" t="s">
        <v>4</v>
      </c>
      <c r="N62">
        <v>38.539715000000001</v>
      </c>
      <c r="O62">
        <v>3.5399999999999999E-4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134.23959400000001</v>
      </c>
      <c r="I63">
        <v>4.64E-4</v>
      </c>
      <c r="J63" t="s">
        <v>3</v>
      </c>
      <c r="K63">
        <v>133.86196799999999</v>
      </c>
      <c r="L63">
        <v>4.3300000000000001E-4</v>
      </c>
      <c r="M63" t="s">
        <v>4</v>
      </c>
      <c r="N63">
        <v>76.928573</v>
      </c>
      <c r="O63">
        <v>8.4500000000000005E-4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201.282354</v>
      </c>
      <c r="I64">
        <v>6.8000000000000005E-4</v>
      </c>
      <c r="J64" t="s">
        <v>3</v>
      </c>
      <c r="K64">
        <v>200.71888999999999</v>
      </c>
      <c r="L64">
        <v>6.0800000000000003E-4</v>
      </c>
      <c r="M64" t="s">
        <v>4</v>
      </c>
      <c r="N64">
        <v>115.31679699999999</v>
      </c>
      <c r="O64">
        <v>1.6869999999999999E-3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268.33232400000003</v>
      </c>
      <c r="I65">
        <v>6.9200000000000002E-4</v>
      </c>
      <c r="J65" t="s">
        <v>3</v>
      </c>
      <c r="K65">
        <v>267.582607</v>
      </c>
      <c r="L65">
        <v>5.5900000000000004E-4</v>
      </c>
      <c r="M65" t="s">
        <v>4</v>
      </c>
      <c r="N65">
        <v>153.70756499999999</v>
      </c>
      <c r="O65">
        <v>2.8010000000000001E-3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335.390896</v>
      </c>
      <c r="I66">
        <v>1.0250000000000001E-3</v>
      </c>
      <c r="J66" t="s">
        <v>3</v>
      </c>
      <c r="K66">
        <v>334.45546300000001</v>
      </c>
      <c r="L66">
        <v>9.0300000000000005E-4</v>
      </c>
      <c r="M66" t="s">
        <v>4</v>
      </c>
      <c r="N66">
        <v>192.10392200000001</v>
      </c>
      <c r="O66">
        <v>4.5630000000000002E-3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402.45158099999998</v>
      </c>
      <c r="I67">
        <v>1.194E-3</v>
      </c>
      <c r="J67" t="s">
        <v>3</v>
      </c>
      <c r="K67">
        <v>401.331053</v>
      </c>
      <c r="L67">
        <v>1.052E-3</v>
      </c>
      <c r="M67" t="s">
        <v>4</v>
      </c>
      <c r="N67">
        <v>230.49816300000001</v>
      </c>
      <c r="O67">
        <v>6.2940000000000001E-3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469.515109</v>
      </c>
      <c r="I68">
        <v>1.366E-3</v>
      </c>
      <c r="J68" t="s">
        <v>3</v>
      </c>
      <c r="K68">
        <v>468.20932599999998</v>
      </c>
      <c r="L68">
        <v>1.4530000000000001E-3</v>
      </c>
      <c r="M68" t="s">
        <v>4</v>
      </c>
      <c r="N68">
        <v>268.89296000000002</v>
      </c>
      <c r="O68">
        <v>8.3929999999999994E-3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536.58374800000001</v>
      </c>
      <c r="I69">
        <v>1.4940000000000001E-3</v>
      </c>
      <c r="J69" t="s">
        <v>3</v>
      </c>
      <c r="K69">
        <v>535.09326799999997</v>
      </c>
      <c r="L69">
        <v>1.5319999999999999E-3</v>
      </c>
      <c r="M69" t="s">
        <v>4</v>
      </c>
      <c r="N69">
        <v>307.28977200000003</v>
      </c>
      <c r="O69">
        <v>1.0918000000000001E-2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603.65727200000003</v>
      </c>
      <c r="I70">
        <v>1.755E-3</v>
      </c>
      <c r="J70" t="s">
        <v>3</v>
      </c>
      <c r="K70">
        <v>601.98190599999998</v>
      </c>
      <c r="L70">
        <v>1.7440000000000001E-3</v>
      </c>
      <c r="M70" t="s">
        <v>4</v>
      </c>
      <c r="N70">
        <v>345.68787500000002</v>
      </c>
      <c r="O70">
        <v>1.3716000000000001E-2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670.73328900000001</v>
      </c>
      <c r="I71">
        <v>2.0560000000000001E-3</v>
      </c>
      <c r="J71" t="s">
        <v>3</v>
      </c>
      <c r="K71">
        <v>668.873062</v>
      </c>
      <c r="L71">
        <v>1.9840000000000001E-3</v>
      </c>
      <c r="M71" t="s">
        <v>4</v>
      </c>
      <c r="N71">
        <v>384.087042</v>
      </c>
      <c r="O71">
        <v>1.7476999999999999E-2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737.81379500000003</v>
      </c>
      <c r="I72">
        <v>2.1649999999999998E-3</v>
      </c>
      <c r="J72" t="s">
        <v>3</v>
      </c>
      <c r="K72">
        <v>735.76800700000001</v>
      </c>
      <c r="L72">
        <v>2.1740000000000002E-3</v>
      </c>
      <c r="M72" t="s">
        <v>4</v>
      </c>
      <c r="N72">
        <v>422.48883499999999</v>
      </c>
      <c r="O72">
        <v>2.1172E-2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804.89747799999998</v>
      </c>
      <c r="I73">
        <v>2.578E-3</v>
      </c>
      <c r="J73" t="s">
        <v>3</v>
      </c>
      <c r="K73">
        <v>802.66624100000001</v>
      </c>
      <c r="L73">
        <v>2.4940000000000001E-3</v>
      </c>
      <c r="M73" t="s">
        <v>4</v>
      </c>
      <c r="N73">
        <v>460.88865199999998</v>
      </c>
      <c r="O73">
        <v>2.5715999999999999E-2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871.98678800000005</v>
      </c>
      <c r="I74">
        <v>2.8029999999999999E-3</v>
      </c>
      <c r="J74" t="s">
        <v>3</v>
      </c>
      <c r="K74">
        <v>869.57062499999995</v>
      </c>
      <c r="L74">
        <v>2.7179999999999999E-3</v>
      </c>
      <c r="M74" t="s">
        <v>4</v>
      </c>
      <c r="N74">
        <v>499.29164400000002</v>
      </c>
      <c r="O74">
        <v>2.9717E-2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939.07844999999998</v>
      </c>
      <c r="I75">
        <v>3.333E-3</v>
      </c>
      <c r="J75" t="s">
        <v>3</v>
      </c>
      <c r="K75">
        <v>936.47686399999998</v>
      </c>
      <c r="L75">
        <v>3.1059999999999998E-3</v>
      </c>
      <c r="M75" t="s">
        <v>4</v>
      </c>
      <c r="N75">
        <v>537.69398699999999</v>
      </c>
      <c r="O75">
        <v>3.4997E-2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1006.173782</v>
      </c>
      <c r="I76">
        <v>4.0549999999999996E-3</v>
      </c>
      <c r="J76" t="s">
        <v>3</v>
      </c>
      <c r="K76">
        <v>1003.386925</v>
      </c>
      <c r="L76">
        <v>3.7729999999999999E-3</v>
      </c>
      <c r="M76" t="s">
        <v>4</v>
      </c>
      <c r="N76">
        <v>576.09852799999999</v>
      </c>
      <c r="O76">
        <v>4.0662999999999998E-2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1073.2721019999999</v>
      </c>
      <c r="I77">
        <v>4.398E-3</v>
      </c>
      <c r="J77" t="s">
        <v>3</v>
      </c>
      <c r="K77">
        <v>1070.2998729999999</v>
      </c>
      <c r="L77">
        <v>4.0600000000000002E-3</v>
      </c>
      <c r="M77" t="s">
        <v>4</v>
      </c>
      <c r="N77">
        <v>614.50305800000001</v>
      </c>
      <c r="O77">
        <v>4.5962999999999997E-2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1140.3768239999999</v>
      </c>
      <c r="I78">
        <v>5.0140000000000002E-3</v>
      </c>
      <c r="J78" t="s">
        <v>3</v>
      </c>
      <c r="K78">
        <v>1137.2188940000001</v>
      </c>
      <c r="L78">
        <v>4.4879999999999998E-3</v>
      </c>
      <c r="M78" t="s">
        <v>4</v>
      </c>
      <c r="N78">
        <v>652.91271500000005</v>
      </c>
      <c r="O78">
        <v>5.2498000000000003E-2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1207.48269</v>
      </c>
      <c r="I79">
        <v>5.4980000000000003E-3</v>
      </c>
      <c r="J79" t="s">
        <v>3</v>
      </c>
      <c r="K79">
        <v>1204.1390919999999</v>
      </c>
      <c r="L79">
        <v>4.8219999999999999E-3</v>
      </c>
      <c r="M79" t="s">
        <v>4</v>
      </c>
      <c r="N79">
        <v>691.31985999999995</v>
      </c>
      <c r="O79">
        <v>5.7749000000000002E-2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1274.5966920000001</v>
      </c>
      <c r="I80">
        <v>5.8710000000000004E-3</v>
      </c>
      <c r="J80" t="s">
        <v>3</v>
      </c>
      <c r="K80">
        <v>1271.0677029999999</v>
      </c>
      <c r="L80">
        <v>5.1359999999999999E-3</v>
      </c>
      <c r="M80" t="s">
        <v>4</v>
      </c>
      <c r="N80">
        <v>729.73147900000004</v>
      </c>
      <c r="O80">
        <v>6.3107999999999997E-2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1341.7112649999999</v>
      </c>
      <c r="I81">
        <v>6.3829999999999998E-3</v>
      </c>
      <c r="J81" t="s">
        <v>3</v>
      </c>
      <c r="K81">
        <v>1337.9969630000001</v>
      </c>
      <c r="L81">
        <v>5.4510000000000001E-3</v>
      </c>
      <c r="M81" t="s">
        <v>4</v>
      </c>
      <c r="N81">
        <v>768.14236600000004</v>
      </c>
      <c r="O81">
        <v>7.0086999999999997E-2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86.798929000000001</v>
      </c>
      <c r="I82">
        <v>2.7049999999999999E-3</v>
      </c>
      <c r="J82" t="s">
        <v>3</v>
      </c>
      <c r="K82">
        <v>86.582742999999994</v>
      </c>
      <c r="L82">
        <v>3.2190000000000001E-3</v>
      </c>
      <c r="M82" t="s">
        <v>4</v>
      </c>
      <c r="N82">
        <v>58.112347999999997</v>
      </c>
      <c r="O82">
        <v>2.8180000000000002E-3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173.48215099999999</v>
      </c>
      <c r="I83">
        <v>7.8840000000000004E-3</v>
      </c>
      <c r="J83" t="s">
        <v>3</v>
      </c>
      <c r="K83">
        <v>173.053448</v>
      </c>
      <c r="L83">
        <v>8.5100000000000002E-3</v>
      </c>
      <c r="M83" t="s">
        <v>4</v>
      </c>
      <c r="N83">
        <v>116.120104</v>
      </c>
      <c r="O83">
        <v>7.0460000000000002E-3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260.17254000000003</v>
      </c>
      <c r="I84">
        <v>1.2193000000000001E-2</v>
      </c>
      <c r="J84" t="s">
        <v>3</v>
      </c>
      <c r="K84">
        <v>259.533096</v>
      </c>
      <c r="L84">
        <v>1.2886999999999999E-2</v>
      </c>
      <c r="M84" t="s">
        <v>4</v>
      </c>
      <c r="N84">
        <v>174.130887</v>
      </c>
      <c r="O84">
        <v>1.1270000000000001E-2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346.88057900000001</v>
      </c>
      <c r="I85">
        <v>1.7718999999999999E-2</v>
      </c>
      <c r="J85" t="s">
        <v>3</v>
      </c>
      <c r="K85">
        <v>346.03121299999998</v>
      </c>
      <c r="L85">
        <v>1.8124999999999999E-2</v>
      </c>
      <c r="M85" t="s">
        <v>4</v>
      </c>
      <c r="N85">
        <v>232.15700899999999</v>
      </c>
      <c r="O85">
        <v>1.6664000000000002E-2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433.57341400000001</v>
      </c>
      <c r="I86">
        <v>2.5205999999999999E-2</v>
      </c>
      <c r="J86" t="s">
        <v>3</v>
      </c>
      <c r="K86">
        <v>432.51401199999998</v>
      </c>
      <c r="L86">
        <v>2.6700000000000002E-2</v>
      </c>
      <c r="M86" t="s">
        <v>4</v>
      </c>
      <c r="N86">
        <v>290.16358700000001</v>
      </c>
      <c r="O86">
        <v>2.5579000000000001E-2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520.28731200000004</v>
      </c>
      <c r="I87">
        <v>3.0870000000000002E-2</v>
      </c>
      <c r="J87" t="s">
        <v>3</v>
      </c>
      <c r="K87">
        <v>519.01771099999996</v>
      </c>
      <c r="L87">
        <v>3.1798E-2</v>
      </c>
      <c r="M87" t="s">
        <v>4</v>
      </c>
      <c r="N87">
        <v>348.18793399999998</v>
      </c>
      <c r="O87">
        <v>2.9974000000000001E-2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607.00641800000005</v>
      </c>
      <c r="I88">
        <v>3.7488E-2</v>
      </c>
      <c r="J88" t="s">
        <v>3</v>
      </c>
      <c r="K88">
        <v>605.52695400000005</v>
      </c>
      <c r="L88">
        <v>3.8093000000000002E-2</v>
      </c>
      <c r="M88" t="s">
        <v>4</v>
      </c>
      <c r="N88">
        <v>406.21667400000001</v>
      </c>
      <c r="O88">
        <v>3.5000999999999997E-2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693.71063700000002</v>
      </c>
      <c r="I89">
        <v>4.283E-2</v>
      </c>
      <c r="J89" t="s">
        <v>3</v>
      </c>
      <c r="K89">
        <v>692.02038800000003</v>
      </c>
      <c r="L89">
        <v>4.2853000000000002E-2</v>
      </c>
      <c r="M89" t="s">
        <v>4</v>
      </c>
      <c r="N89">
        <v>464.22441099999998</v>
      </c>
      <c r="O89">
        <v>3.8039999999999997E-2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780.42710199999999</v>
      </c>
      <c r="I90">
        <v>4.9119999999999997E-2</v>
      </c>
      <c r="J90" t="s">
        <v>3</v>
      </c>
      <c r="K90">
        <v>778.52724699999999</v>
      </c>
      <c r="L90">
        <v>4.8356000000000003E-2</v>
      </c>
      <c r="M90" t="s">
        <v>4</v>
      </c>
      <c r="N90">
        <v>522.243425</v>
      </c>
      <c r="O90">
        <v>4.2338000000000001E-2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867.13548100000003</v>
      </c>
      <c r="I91">
        <v>5.3553999999999997E-2</v>
      </c>
      <c r="J91" t="s">
        <v>3</v>
      </c>
      <c r="K91">
        <v>865.02609299999995</v>
      </c>
      <c r="L91">
        <v>5.2788000000000002E-2</v>
      </c>
      <c r="M91" t="s">
        <v>4</v>
      </c>
      <c r="N91">
        <v>580.25063699999998</v>
      </c>
      <c r="O91">
        <v>5.0990000000000001E-2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953.84350600000005</v>
      </c>
      <c r="I92">
        <v>5.6138E-2</v>
      </c>
      <c r="J92" t="s">
        <v>3</v>
      </c>
      <c r="K92">
        <v>951.52435400000002</v>
      </c>
      <c r="L92">
        <v>5.5861000000000001E-2</v>
      </c>
      <c r="M92" t="s">
        <v>4</v>
      </c>
      <c r="N92">
        <v>638.25480500000003</v>
      </c>
      <c r="O92">
        <v>5.3698000000000003E-2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1040.554038</v>
      </c>
      <c r="I93">
        <v>6.4280000000000004E-2</v>
      </c>
      <c r="J93" t="s">
        <v>3</v>
      </c>
      <c r="K93">
        <v>1038.0239180000001</v>
      </c>
      <c r="L93">
        <v>6.3135999999999998E-2</v>
      </c>
      <c r="M93" t="s">
        <v>4</v>
      </c>
      <c r="N93">
        <v>696.25842499999999</v>
      </c>
      <c r="O93">
        <v>6.3200999999999993E-2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1127.3621000000001</v>
      </c>
      <c r="I94">
        <v>0.12540699999999999</v>
      </c>
      <c r="J94" t="s">
        <v>3</v>
      </c>
      <c r="K94">
        <v>1124.621899</v>
      </c>
      <c r="L94">
        <v>0.123145</v>
      </c>
      <c r="M94" t="s">
        <v>4</v>
      </c>
      <c r="N94">
        <v>754.32557899999995</v>
      </c>
      <c r="O94">
        <v>8.0967999999999998E-2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1214.083621</v>
      </c>
      <c r="I95">
        <v>0.13092799999999999</v>
      </c>
      <c r="J95" t="s">
        <v>3</v>
      </c>
      <c r="K95">
        <v>1211.1341359999999</v>
      </c>
      <c r="L95">
        <v>0.12782299999999999</v>
      </c>
      <c r="M95" t="s">
        <v>4</v>
      </c>
      <c r="N95">
        <v>812.33633099999997</v>
      </c>
      <c r="O95">
        <v>8.6068000000000006E-2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1300.7924780000001</v>
      </c>
      <c r="I96">
        <v>0.14574100000000001</v>
      </c>
      <c r="J96" t="s">
        <v>3</v>
      </c>
      <c r="K96">
        <v>1297.633926</v>
      </c>
      <c r="L96">
        <v>0.143146</v>
      </c>
      <c r="M96" t="s">
        <v>4</v>
      </c>
      <c r="N96">
        <v>870.33059400000002</v>
      </c>
      <c r="O96">
        <v>9.3840000000000007E-2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1387.5111890000001</v>
      </c>
      <c r="I97">
        <v>0.144537</v>
      </c>
      <c r="J97" t="s">
        <v>3</v>
      </c>
      <c r="K97">
        <v>1384.142507</v>
      </c>
      <c r="L97">
        <v>0.14176900000000001</v>
      </c>
      <c r="M97" t="s">
        <v>4</v>
      </c>
      <c r="N97">
        <v>928.33273699999995</v>
      </c>
      <c r="O97">
        <v>9.5116000000000006E-2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1474.2397120000001</v>
      </c>
      <c r="I98">
        <v>0.15526400000000001</v>
      </c>
      <c r="J98" t="s">
        <v>3</v>
      </c>
      <c r="K98">
        <v>1470.661707</v>
      </c>
      <c r="L98">
        <v>0.15163699999999999</v>
      </c>
      <c r="M98" t="s">
        <v>4</v>
      </c>
      <c r="N98">
        <v>986.34232199999997</v>
      </c>
      <c r="O98">
        <v>0.10258399999999999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1560.9720239999999</v>
      </c>
      <c r="I99">
        <v>0.15131</v>
      </c>
      <c r="J99" t="s">
        <v>3</v>
      </c>
      <c r="K99">
        <v>1557.1840529999999</v>
      </c>
      <c r="L99">
        <v>0.14988899999999999</v>
      </c>
      <c r="M99" t="s">
        <v>4</v>
      </c>
      <c r="N99">
        <v>1044.3515359999999</v>
      </c>
      <c r="O99">
        <v>0.10244499999999999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1647.6989920000001</v>
      </c>
      <c r="I100">
        <v>0.16639999999999999</v>
      </c>
      <c r="J100" t="s">
        <v>3</v>
      </c>
      <c r="K100">
        <v>1643.701748</v>
      </c>
      <c r="L100">
        <v>0.16436899999999999</v>
      </c>
      <c r="M100" t="s">
        <v>4</v>
      </c>
      <c r="N100">
        <v>1102.3542110000001</v>
      </c>
      <c r="O100">
        <v>0.12311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1734.414563</v>
      </c>
      <c r="I101">
        <v>0.17251</v>
      </c>
      <c r="J101" t="s">
        <v>3</v>
      </c>
      <c r="K101">
        <v>1730.2079639999999</v>
      </c>
      <c r="L101">
        <v>0.169626</v>
      </c>
      <c r="M101" t="s">
        <v>4</v>
      </c>
      <c r="N101">
        <v>1160.342373</v>
      </c>
      <c r="O101">
        <v>0.13316900000000001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57.609605999999999</v>
      </c>
      <c r="I102">
        <v>2.5399999999999999E-4</v>
      </c>
      <c r="J102" t="s">
        <v>3</v>
      </c>
      <c r="K102">
        <v>57.415457000000004</v>
      </c>
      <c r="L102">
        <v>5.5900000000000004E-4</v>
      </c>
      <c r="M102" t="s">
        <v>4</v>
      </c>
      <c r="N102">
        <v>40.379002999999997</v>
      </c>
      <c r="O102">
        <v>8.1899999999999996E-4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115.117565</v>
      </c>
      <c r="I103">
        <v>9.68E-4</v>
      </c>
      <c r="J103" t="s">
        <v>3</v>
      </c>
      <c r="K103">
        <v>114.733757</v>
      </c>
      <c r="L103">
        <v>7.5000000000000002E-4</v>
      </c>
      <c r="M103" t="s">
        <v>4</v>
      </c>
      <c r="N103">
        <v>80.675342000000001</v>
      </c>
      <c r="O103">
        <v>1.2099999999999999E-3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172.62104600000001</v>
      </c>
      <c r="I104">
        <v>1.9750000000000002E-3</v>
      </c>
      <c r="J104" t="s">
        <v>3</v>
      </c>
      <c r="K104">
        <v>172.05083300000001</v>
      </c>
      <c r="L104">
        <v>1.2570000000000001E-3</v>
      </c>
      <c r="M104" t="s">
        <v>4</v>
      </c>
      <c r="N104">
        <v>120.971231</v>
      </c>
      <c r="O104">
        <v>1.851E-3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230.12593899999999</v>
      </c>
      <c r="I105">
        <v>2.98E-3</v>
      </c>
      <c r="J105" t="s">
        <v>3</v>
      </c>
      <c r="K105">
        <v>229.369606</v>
      </c>
      <c r="L105">
        <v>1.9729999999999999E-3</v>
      </c>
      <c r="M105" t="s">
        <v>4</v>
      </c>
      <c r="N105">
        <v>161.267211</v>
      </c>
      <c r="O105">
        <v>2.7650000000000001E-3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287.63269200000002</v>
      </c>
      <c r="I106">
        <v>4.7710000000000001E-3</v>
      </c>
      <c r="J106" t="s">
        <v>3</v>
      </c>
      <c r="K106">
        <v>286.68854399999998</v>
      </c>
      <c r="L106">
        <v>3.0509999999999999E-3</v>
      </c>
      <c r="M106" t="s">
        <v>4</v>
      </c>
      <c r="N106">
        <v>201.563087</v>
      </c>
      <c r="O106">
        <v>3.673E-3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345.13747599999999</v>
      </c>
      <c r="I107">
        <v>7.0029999999999997E-3</v>
      </c>
      <c r="J107" t="s">
        <v>3</v>
      </c>
      <c r="K107">
        <v>344.00652600000001</v>
      </c>
      <c r="L107">
        <v>4.4539999999999996E-3</v>
      </c>
      <c r="M107" t="s">
        <v>4</v>
      </c>
      <c r="N107">
        <v>241.859926</v>
      </c>
      <c r="O107">
        <v>4.7980000000000002E-3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402.64172100000002</v>
      </c>
      <c r="I108">
        <v>9.3559999999999997E-3</v>
      </c>
      <c r="J108" t="s">
        <v>3</v>
      </c>
      <c r="K108">
        <v>401.324636</v>
      </c>
      <c r="L108">
        <v>6.0159999999999996E-3</v>
      </c>
      <c r="M108" t="s">
        <v>4</v>
      </c>
      <c r="N108">
        <v>282.15595400000001</v>
      </c>
      <c r="O108">
        <v>6.2859999999999999E-3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460.15075999999999</v>
      </c>
      <c r="I109">
        <v>1.3216E-2</v>
      </c>
      <c r="J109" t="s">
        <v>3</v>
      </c>
      <c r="K109">
        <v>458.64594399999999</v>
      </c>
      <c r="L109">
        <v>7.8879999999999992E-3</v>
      </c>
      <c r="M109" t="s">
        <v>4</v>
      </c>
      <c r="N109">
        <v>322.45323500000001</v>
      </c>
      <c r="O109">
        <v>7.9780000000000007E-3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517.65627199999994</v>
      </c>
      <c r="I110">
        <v>1.6416E-2</v>
      </c>
      <c r="J110" t="s">
        <v>3</v>
      </c>
      <c r="K110">
        <v>515.96359399999994</v>
      </c>
      <c r="L110">
        <v>9.6699999999999998E-3</v>
      </c>
      <c r="M110" t="s">
        <v>4</v>
      </c>
      <c r="N110">
        <v>362.74877700000002</v>
      </c>
      <c r="O110">
        <v>9.9570000000000006E-3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575.16103899999996</v>
      </c>
      <c r="I111">
        <v>1.9975E-2</v>
      </c>
      <c r="J111" t="s">
        <v>3</v>
      </c>
      <c r="K111">
        <v>573.28108499999996</v>
      </c>
      <c r="L111">
        <v>1.2106E-2</v>
      </c>
      <c r="M111" t="s">
        <v>4</v>
      </c>
      <c r="N111">
        <v>403.04417799999999</v>
      </c>
      <c r="O111">
        <v>1.1847999999999999E-2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632.66494</v>
      </c>
      <c r="I112">
        <v>2.2863000000000001E-2</v>
      </c>
      <c r="J112" t="s">
        <v>3</v>
      </c>
      <c r="K112">
        <v>630.59966599999996</v>
      </c>
      <c r="L112">
        <v>1.4256E-2</v>
      </c>
      <c r="M112" t="s">
        <v>4</v>
      </c>
      <c r="N112">
        <v>443.34050000000002</v>
      </c>
      <c r="O112">
        <v>1.4139000000000001E-2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690.16819599999997</v>
      </c>
      <c r="I113">
        <v>2.5884999999999998E-2</v>
      </c>
      <c r="J113" t="s">
        <v>3</v>
      </c>
      <c r="K113">
        <v>687.91766600000005</v>
      </c>
      <c r="L113">
        <v>1.6781000000000001E-2</v>
      </c>
      <c r="M113" t="s">
        <v>4</v>
      </c>
      <c r="N113">
        <v>483.63751200000002</v>
      </c>
      <c r="O113">
        <v>1.6632000000000001E-2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747.67021199999999</v>
      </c>
      <c r="I114">
        <v>2.9350000000000001E-2</v>
      </c>
      <c r="J114" t="s">
        <v>3</v>
      </c>
      <c r="K114">
        <v>745.235409</v>
      </c>
      <c r="L114">
        <v>1.9598000000000001E-2</v>
      </c>
      <c r="M114" t="s">
        <v>4</v>
      </c>
      <c r="N114">
        <v>523.93386199999998</v>
      </c>
      <c r="O114">
        <v>1.9290000000000002E-2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805.17343700000004</v>
      </c>
      <c r="I115">
        <v>3.2884999999999998E-2</v>
      </c>
      <c r="J115" t="s">
        <v>3</v>
      </c>
      <c r="K115">
        <v>802.55395499999997</v>
      </c>
      <c r="L115">
        <v>2.2641999999999999E-2</v>
      </c>
      <c r="M115" t="s">
        <v>4</v>
      </c>
      <c r="N115">
        <v>564.23003200000005</v>
      </c>
      <c r="O115">
        <v>2.2034000000000002E-2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862.67938500000002</v>
      </c>
      <c r="I116">
        <v>3.6082999999999997E-2</v>
      </c>
      <c r="J116" t="s">
        <v>3</v>
      </c>
      <c r="K116">
        <v>859.87250200000005</v>
      </c>
      <c r="L116">
        <v>2.6152999999999999E-2</v>
      </c>
      <c r="M116" t="s">
        <v>4</v>
      </c>
      <c r="N116">
        <v>604.52563599999996</v>
      </c>
      <c r="O116">
        <v>2.4681000000000002E-2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920.18360800000005</v>
      </c>
      <c r="I117">
        <v>4.0544999999999998E-2</v>
      </c>
      <c r="J117" t="s">
        <v>3</v>
      </c>
      <c r="K117">
        <v>917.18995500000005</v>
      </c>
      <c r="L117">
        <v>3.0114999999999999E-2</v>
      </c>
      <c r="M117" t="s">
        <v>4</v>
      </c>
      <c r="N117">
        <v>644.82052999999996</v>
      </c>
      <c r="O117">
        <v>2.7616999999999999E-2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977.68798300000003</v>
      </c>
      <c r="I118">
        <v>4.5393999999999997E-2</v>
      </c>
      <c r="J118" t="s">
        <v>3</v>
      </c>
      <c r="K118">
        <v>974.50836400000003</v>
      </c>
      <c r="L118">
        <v>3.4211999999999999E-2</v>
      </c>
      <c r="M118" t="s">
        <v>4</v>
      </c>
      <c r="N118">
        <v>685.11680100000001</v>
      </c>
      <c r="O118">
        <v>3.0856000000000001E-2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1035.190063</v>
      </c>
      <c r="I119">
        <v>4.8277E-2</v>
      </c>
      <c r="J119" t="s">
        <v>3</v>
      </c>
      <c r="K119">
        <v>1031.824597</v>
      </c>
      <c r="L119">
        <v>3.7627000000000001E-2</v>
      </c>
      <c r="M119" t="s">
        <v>4</v>
      </c>
      <c r="N119">
        <v>725.41145600000004</v>
      </c>
      <c r="O119">
        <v>3.4604999999999997E-2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1092.6981470000001</v>
      </c>
      <c r="I120">
        <v>5.2308E-2</v>
      </c>
      <c r="J120" t="s">
        <v>3</v>
      </c>
      <c r="K120">
        <v>1089.145176</v>
      </c>
      <c r="L120">
        <v>4.1633000000000003E-2</v>
      </c>
      <c r="M120" t="s">
        <v>4</v>
      </c>
      <c r="N120">
        <v>765.70873900000004</v>
      </c>
      <c r="O120">
        <v>3.8186999999999999E-2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1150.202634</v>
      </c>
      <c r="I121">
        <v>5.7127999999999998E-2</v>
      </c>
      <c r="J121" t="s">
        <v>3</v>
      </c>
      <c r="K121">
        <v>1146.4630099999999</v>
      </c>
      <c r="L121">
        <v>4.6325999999999999E-2</v>
      </c>
      <c r="M121" t="s">
        <v>4</v>
      </c>
      <c r="N121">
        <v>806.00409100000002</v>
      </c>
      <c r="O121">
        <v>4.1826000000000002E-2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1115.1050310000001</v>
      </c>
      <c r="I122" s="3">
        <v>10850.68363</v>
      </c>
      <c r="J122" s="3" t="s">
        <v>3</v>
      </c>
      <c r="K122" s="3">
        <v>1114.5112489999999</v>
      </c>
      <c r="L122" s="3">
        <v>10842.439451</v>
      </c>
      <c r="M122" s="3" t="s">
        <v>4</v>
      </c>
      <c r="N122" s="3">
        <v>1044.980172</v>
      </c>
      <c r="O122" s="3">
        <v>10814.960148</v>
      </c>
      <c r="P122" s="3" t="s">
        <v>5</v>
      </c>
      <c r="Q122" s="3">
        <v>0.68525800000000003</v>
      </c>
      <c r="R122" s="3">
        <v>4.424E-3</v>
      </c>
      <c r="S122" s="3" t="s">
        <v>6</v>
      </c>
      <c r="T122" s="3">
        <v>33.331178999999999</v>
      </c>
      <c r="U122" s="3">
        <v>3.5690000000000001E-3</v>
      </c>
      <c r="V122" s="3" t="s">
        <v>7</v>
      </c>
      <c r="W122" s="3">
        <v>0.177509</v>
      </c>
      <c r="X122" s="3">
        <v>6.7900000000000002E-4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7.0874999999999994E-2</v>
      </c>
      <c r="AG122" s="3">
        <v>1.6899999999999999E-4</v>
      </c>
      <c r="AH122" s="3" t="s">
        <v>11</v>
      </c>
      <c r="AI122" s="3">
        <v>0.93120899999999995</v>
      </c>
      <c r="AJ122" s="3">
        <v>5.0000000000000002E-5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2227.033469</v>
      </c>
      <c r="I123">
        <v>34881.760060000001</v>
      </c>
      <c r="J123" t="s">
        <v>3</v>
      </c>
      <c r="K123">
        <v>2225.8629169999999</v>
      </c>
      <c r="L123">
        <v>34862.98605</v>
      </c>
      <c r="M123" t="s">
        <v>4</v>
      </c>
      <c r="N123">
        <v>2087.6095089999999</v>
      </c>
      <c r="O123">
        <v>34802.509941999997</v>
      </c>
      <c r="P123" t="s">
        <v>5</v>
      </c>
      <c r="Q123">
        <v>1.351982</v>
      </c>
      <c r="R123">
        <v>9.6329999999999992E-3</v>
      </c>
      <c r="S123" t="s">
        <v>6</v>
      </c>
      <c r="T123">
        <v>66.661360000000002</v>
      </c>
      <c r="U123">
        <v>2.1634E-2</v>
      </c>
      <c r="V123" t="s">
        <v>7</v>
      </c>
      <c r="W123">
        <v>0.35500300000000001</v>
      </c>
      <c r="X123">
        <v>2.0079999999999998E-3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6.4213000000000006E-2</v>
      </c>
      <c r="AG123">
        <v>1.4200000000000001E-4</v>
      </c>
      <c r="AH123" t="s">
        <v>11</v>
      </c>
      <c r="AI123">
        <v>0.93300700000000003</v>
      </c>
      <c r="AJ123">
        <v>3.4E-5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3336.8933010000001</v>
      </c>
      <c r="I124">
        <v>73838.196593999994</v>
      </c>
      <c r="J124" t="s">
        <v>3</v>
      </c>
      <c r="K124">
        <v>3335.13771</v>
      </c>
      <c r="L124">
        <v>73801.249765999994</v>
      </c>
      <c r="M124" t="s">
        <v>4</v>
      </c>
      <c r="N124">
        <v>3128.1418600000002</v>
      </c>
      <c r="O124">
        <v>73551.674220999994</v>
      </c>
      <c r="P124" t="s">
        <v>5</v>
      </c>
      <c r="Q124">
        <v>2.0211619999999999</v>
      </c>
      <c r="R124">
        <v>1.7905999999999998E-2</v>
      </c>
      <c r="S124" t="s">
        <v>6</v>
      </c>
      <c r="T124">
        <v>99.988583000000006</v>
      </c>
      <c r="U124">
        <v>3.3671E-2</v>
      </c>
      <c r="V124" t="s">
        <v>7</v>
      </c>
      <c r="W124">
        <v>0.53207499999999996</v>
      </c>
      <c r="X124">
        <v>4.2379999999999996E-3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6.2243E-2</v>
      </c>
      <c r="AG124">
        <v>1.2300000000000001E-4</v>
      </c>
      <c r="AH124" t="s">
        <v>11</v>
      </c>
      <c r="AI124">
        <v>0.93567299999999998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4431.7498439999999</v>
      </c>
      <c r="I125">
        <v>101888.42698</v>
      </c>
      <c r="J125" t="s">
        <v>3</v>
      </c>
      <c r="K125">
        <v>4429.418584</v>
      </c>
      <c r="L125">
        <v>101843.780344</v>
      </c>
      <c r="M125" t="s">
        <v>4</v>
      </c>
      <c r="N125">
        <v>4153.0663480000003</v>
      </c>
      <c r="O125">
        <v>100175.032958</v>
      </c>
      <c r="P125" t="s">
        <v>5</v>
      </c>
      <c r="Q125">
        <v>2.6847780000000001</v>
      </c>
      <c r="R125">
        <v>2.2540000000000001E-2</v>
      </c>
      <c r="S125" t="s">
        <v>6</v>
      </c>
      <c r="T125">
        <v>133.311408</v>
      </c>
      <c r="U125">
        <v>5.1457999999999997E-2</v>
      </c>
      <c r="V125" t="s">
        <v>7</v>
      </c>
      <c r="W125">
        <v>0.70730300000000002</v>
      </c>
      <c r="X125">
        <v>6.3709999999999999E-3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6.0416999999999998E-2</v>
      </c>
      <c r="AG125">
        <v>9.6000000000000002E-5</v>
      </c>
      <c r="AH125" t="s">
        <v>11</v>
      </c>
      <c r="AI125">
        <v>0.93638299999999997</v>
      </c>
      <c r="AJ125">
        <v>8.0000000000000007E-5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5525.339258</v>
      </c>
      <c r="I126">
        <v>132514.992119</v>
      </c>
      <c r="J126" t="s">
        <v>3</v>
      </c>
      <c r="K126">
        <v>5522.4371190000002</v>
      </c>
      <c r="L126">
        <v>132467.97430199999</v>
      </c>
      <c r="M126" t="s">
        <v>4</v>
      </c>
      <c r="N126">
        <v>5178.1174220000003</v>
      </c>
      <c r="O126">
        <v>129836.11453000001</v>
      </c>
      <c r="P126" t="s">
        <v>5</v>
      </c>
      <c r="Q126">
        <v>3.3380930000000002</v>
      </c>
      <c r="R126">
        <v>2.6100000000000002E-2</v>
      </c>
      <c r="S126" t="s">
        <v>6</v>
      </c>
      <c r="T126">
        <v>166.64944399999999</v>
      </c>
      <c r="U126">
        <v>7.5840000000000005E-2</v>
      </c>
      <c r="V126" t="s">
        <v>7</v>
      </c>
      <c r="W126">
        <v>0.87992099999999995</v>
      </c>
      <c r="X126">
        <v>8.6540000000000002E-3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5.7763000000000002E-2</v>
      </c>
      <c r="AG126">
        <v>5.0000000000000002E-5</v>
      </c>
      <c r="AH126" t="s">
        <v>11</v>
      </c>
      <c r="AI126">
        <v>0.93696000000000002</v>
      </c>
      <c r="AJ126">
        <v>8.7000000000000001E-5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6653.3897660000002</v>
      </c>
      <c r="I127">
        <v>184722.10688599999</v>
      </c>
      <c r="J127" t="s">
        <v>3</v>
      </c>
      <c r="K127">
        <v>6649.8936910000002</v>
      </c>
      <c r="L127">
        <v>184659.048778</v>
      </c>
      <c r="M127" t="s">
        <v>4</v>
      </c>
      <c r="N127">
        <v>6238.0087299999996</v>
      </c>
      <c r="O127">
        <v>180369.31289500001</v>
      </c>
      <c r="P127" t="s">
        <v>5</v>
      </c>
      <c r="Q127">
        <v>4.0176080000000001</v>
      </c>
      <c r="R127">
        <v>3.7635000000000002E-2</v>
      </c>
      <c r="S127" t="s">
        <v>6</v>
      </c>
      <c r="T127">
        <v>199.98455000000001</v>
      </c>
      <c r="U127">
        <v>0.106013</v>
      </c>
      <c r="V127" t="s">
        <v>7</v>
      </c>
      <c r="W127">
        <v>1.0591919999999999</v>
      </c>
      <c r="X127">
        <v>1.2112E-2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5.7197999999999999E-2</v>
      </c>
      <c r="AG127">
        <v>4.8000000000000001E-5</v>
      </c>
      <c r="AH127" t="s">
        <v>11</v>
      </c>
      <c r="AI127">
        <v>0.938384</v>
      </c>
      <c r="AJ127">
        <v>9.7999999999999997E-5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7758.614834</v>
      </c>
      <c r="I128">
        <v>238977.24992500001</v>
      </c>
      <c r="J128" t="s">
        <v>3</v>
      </c>
      <c r="K128">
        <v>7754.5337010000003</v>
      </c>
      <c r="L128">
        <v>238894.158658</v>
      </c>
      <c r="M128" t="s">
        <v>4</v>
      </c>
      <c r="N128">
        <v>7274.1967869999999</v>
      </c>
      <c r="O128">
        <v>232488.35131599999</v>
      </c>
      <c r="P128" t="s">
        <v>5</v>
      </c>
      <c r="Q128">
        <v>4.6868610000000004</v>
      </c>
      <c r="R128">
        <v>4.7513E-2</v>
      </c>
      <c r="S128" t="s">
        <v>6</v>
      </c>
      <c r="T128">
        <v>233.31990400000001</v>
      </c>
      <c r="U128">
        <v>0.13855999999999999</v>
      </c>
      <c r="V128" t="s">
        <v>7</v>
      </c>
      <c r="W128">
        <v>1.232823</v>
      </c>
      <c r="X128">
        <v>1.6048E-2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5.5994000000000002E-2</v>
      </c>
      <c r="AG128">
        <v>4.8999999999999998E-5</v>
      </c>
      <c r="AH128" t="s">
        <v>11</v>
      </c>
      <c r="AI128">
        <v>0.93989800000000001</v>
      </c>
      <c r="AJ128">
        <v>1.1400000000000001E-4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8859.2209180000009</v>
      </c>
      <c r="I129">
        <v>296651.71283600002</v>
      </c>
      <c r="J129" t="s">
        <v>3</v>
      </c>
      <c r="K129">
        <v>8854.5549119999996</v>
      </c>
      <c r="L129">
        <v>296550.91998100001</v>
      </c>
      <c r="M129" t="s">
        <v>4</v>
      </c>
      <c r="N129">
        <v>8304.9622170000002</v>
      </c>
      <c r="O129">
        <v>287557.822346</v>
      </c>
      <c r="P129" t="s">
        <v>5</v>
      </c>
      <c r="Q129">
        <v>5.3569519999999997</v>
      </c>
      <c r="R129">
        <v>5.9961E-2</v>
      </c>
      <c r="S129" t="s">
        <v>6</v>
      </c>
      <c r="T129">
        <v>266.65706499999999</v>
      </c>
      <c r="U129">
        <v>0.17680199999999999</v>
      </c>
      <c r="V129" t="s">
        <v>7</v>
      </c>
      <c r="W129">
        <v>1.40449</v>
      </c>
      <c r="X129">
        <v>1.8848E-2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5.4885999999999997E-2</v>
      </c>
      <c r="AG129">
        <v>3.0000000000000001E-5</v>
      </c>
      <c r="AH129" t="s">
        <v>11</v>
      </c>
      <c r="AI129">
        <v>0.94229799999999997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9958.1065620000008</v>
      </c>
      <c r="I130">
        <v>355777.961931</v>
      </c>
      <c r="J130" t="s">
        <v>3</v>
      </c>
      <c r="K130">
        <v>9952.8617770000001</v>
      </c>
      <c r="L130">
        <v>355658.97261300002</v>
      </c>
      <c r="M130" t="s">
        <v>4</v>
      </c>
      <c r="N130">
        <v>9333.9691409999996</v>
      </c>
      <c r="O130">
        <v>343443.89449099998</v>
      </c>
      <c r="P130" t="s">
        <v>5</v>
      </c>
      <c r="Q130">
        <v>6.0207839999999999</v>
      </c>
      <c r="R130">
        <v>7.5288999999999995E-2</v>
      </c>
      <c r="S130" t="s">
        <v>6</v>
      </c>
      <c r="T130">
        <v>299.99766499999998</v>
      </c>
      <c r="U130">
        <v>0.21646699999999999</v>
      </c>
      <c r="V130" t="s">
        <v>7</v>
      </c>
      <c r="W130">
        <v>1.575825</v>
      </c>
      <c r="X130">
        <v>2.3222E-2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5.4268999999999998E-2</v>
      </c>
      <c r="AG130">
        <v>2.4000000000000001E-5</v>
      </c>
      <c r="AH130" t="s">
        <v>11</v>
      </c>
      <c r="AI130">
        <v>0.94229799999999997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11080.060272999999</v>
      </c>
      <c r="I131">
        <v>430144.561246</v>
      </c>
      <c r="J131" t="s">
        <v>3</v>
      </c>
      <c r="K131">
        <v>11074.215742</v>
      </c>
      <c r="L131">
        <v>430001.87513200002</v>
      </c>
      <c r="M131" t="s">
        <v>4</v>
      </c>
      <c r="N131">
        <v>10386.667128999999</v>
      </c>
      <c r="O131">
        <v>414072.03692099999</v>
      </c>
      <c r="P131" t="s">
        <v>5</v>
      </c>
      <c r="Q131">
        <v>6.7032540000000003</v>
      </c>
      <c r="R131">
        <v>8.5172999999999999E-2</v>
      </c>
      <c r="S131" t="s">
        <v>6</v>
      </c>
      <c r="T131">
        <v>333.35357399999998</v>
      </c>
      <c r="U131">
        <v>0.26827099999999998</v>
      </c>
      <c r="V131" t="s">
        <v>7</v>
      </c>
      <c r="W131">
        <v>1.753179</v>
      </c>
      <c r="X131">
        <v>2.8680000000000001E-2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5.3522E-2</v>
      </c>
      <c r="AG131">
        <v>3.4E-5</v>
      </c>
      <c r="AH131" t="s">
        <v>11</v>
      </c>
      <c r="AI131">
        <v>0.94268700000000005</v>
      </c>
      <c r="AJ131">
        <v>1.3200000000000001E-4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12193.54832</v>
      </c>
      <c r="I132">
        <v>527661.64881000004</v>
      </c>
      <c r="J132" t="s">
        <v>3</v>
      </c>
      <c r="K132">
        <v>12187.118047</v>
      </c>
      <c r="L132">
        <v>527479.60031899996</v>
      </c>
      <c r="M132" t="s">
        <v>4</v>
      </c>
      <c r="N132">
        <v>11431.410175999999</v>
      </c>
      <c r="O132">
        <v>509146.655975</v>
      </c>
      <c r="P132" t="s">
        <v>5</v>
      </c>
      <c r="Q132">
        <v>7.3704660000000004</v>
      </c>
      <c r="R132">
        <v>9.9136000000000002E-2</v>
      </c>
      <c r="S132" t="s">
        <v>6</v>
      </c>
      <c r="T132">
        <v>366.69806299999999</v>
      </c>
      <c r="U132">
        <v>0.325542</v>
      </c>
      <c r="V132" t="s">
        <v>7</v>
      </c>
      <c r="W132">
        <v>1.9251480000000001</v>
      </c>
      <c r="X132">
        <v>3.4882000000000003E-2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5.3203E-2</v>
      </c>
      <c r="AG132">
        <v>2.8E-5</v>
      </c>
      <c r="AH132" t="s">
        <v>11</v>
      </c>
      <c r="AI132">
        <v>0.94406100000000004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13293.001543</v>
      </c>
      <c r="I133">
        <v>626029.35037600005</v>
      </c>
      <c r="J133" t="s">
        <v>3</v>
      </c>
      <c r="K133">
        <v>13285.99625</v>
      </c>
      <c r="L133">
        <v>625802.15231399995</v>
      </c>
      <c r="M133" t="s">
        <v>4</v>
      </c>
      <c r="N133">
        <v>12461.937891</v>
      </c>
      <c r="O133">
        <v>604967.89198399999</v>
      </c>
      <c r="P133" t="s">
        <v>5</v>
      </c>
      <c r="Q133">
        <v>8.0338159999999998</v>
      </c>
      <c r="R133">
        <v>0.118433</v>
      </c>
      <c r="S133" t="s">
        <v>6</v>
      </c>
      <c r="T133">
        <v>400.056558</v>
      </c>
      <c r="U133">
        <v>0.38037599999999999</v>
      </c>
      <c r="V133" t="s">
        <v>7</v>
      </c>
      <c r="W133">
        <v>2.0999880000000002</v>
      </c>
      <c r="X133">
        <v>4.1588E-2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5.3073000000000002E-2</v>
      </c>
      <c r="AG133">
        <v>2.8E-5</v>
      </c>
      <c r="AH133" t="s">
        <v>11</v>
      </c>
      <c r="AI133">
        <v>0.94496199999999997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14380.377832</v>
      </c>
      <c r="I134">
        <v>699224.03495600005</v>
      </c>
      <c r="J134" t="s">
        <v>3</v>
      </c>
      <c r="K134">
        <v>14372.796348</v>
      </c>
      <c r="L134">
        <v>698974.54532200005</v>
      </c>
      <c r="M134" t="s">
        <v>4</v>
      </c>
      <c r="N134">
        <v>13479.246055</v>
      </c>
      <c r="O134">
        <v>675079.837818</v>
      </c>
      <c r="P134" t="s">
        <v>5</v>
      </c>
      <c r="Q134">
        <v>8.6933450000000008</v>
      </c>
      <c r="R134">
        <v>0.12765299999999999</v>
      </c>
      <c r="S134" t="s">
        <v>6</v>
      </c>
      <c r="T134">
        <v>433.41404399999999</v>
      </c>
      <c r="U134">
        <v>0.44133</v>
      </c>
      <c r="V134" t="s">
        <v>7</v>
      </c>
      <c r="W134">
        <v>2.276332</v>
      </c>
      <c r="X134">
        <v>4.768E-2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5.2485999999999998E-2</v>
      </c>
      <c r="AG134">
        <v>3.8000000000000002E-5</v>
      </c>
      <c r="AH134" t="s">
        <v>11</v>
      </c>
      <c r="AI134">
        <v>0.94513100000000005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15493.162577999999</v>
      </c>
      <c r="I135">
        <v>803798.09084199998</v>
      </c>
      <c r="J135" t="s">
        <v>3</v>
      </c>
      <c r="K135">
        <v>15484.980957</v>
      </c>
      <c r="L135">
        <v>803503.889861</v>
      </c>
      <c r="M135" t="s">
        <v>4</v>
      </c>
      <c r="N135">
        <v>14521.183184</v>
      </c>
      <c r="O135">
        <v>773316.44127299997</v>
      </c>
      <c r="P135" t="s">
        <v>5</v>
      </c>
      <c r="Q135">
        <v>9.3771769999999997</v>
      </c>
      <c r="R135">
        <v>0.149787</v>
      </c>
      <c r="S135" t="s">
        <v>6</v>
      </c>
      <c r="T135">
        <v>466.77671099999998</v>
      </c>
      <c r="U135">
        <v>0.50940099999999999</v>
      </c>
      <c r="V135" t="s">
        <v>7</v>
      </c>
      <c r="W135">
        <v>2.453484</v>
      </c>
      <c r="X135">
        <v>5.4579000000000003E-2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5.2455000000000002E-2</v>
      </c>
      <c r="AG135">
        <v>3.6999999999999998E-5</v>
      </c>
      <c r="AH135" t="s">
        <v>11</v>
      </c>
      <c r="AI135">
        <v>0.94701299999999999</v>
      </c>
      <c r="AJ135">
        <v>1.27E-4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16604.400859000001</v>
      </c>
      <c r="I136">
        <v>929563.116056</v>
      </c>
      <c r="J136" t="s">
        <v>3</v>
      </c>
      <c r="K136">
        <v>16595.626854999999</v>
      </c>
      <c r="L136">
        <v>929217.11351000005</v>
      </c>
      <c r="M136" t="s">
        <v>4</v>
      </c>
      <c r="N136">
        <v>15562.554120999999</v>
      </c>
      <c r="O136">
        <v>892636.03204700002</v>
      </c>
      <c r="P136" t="s">
        <v>5</v>
      </c>
      <c r="Q136">
        <v>10.050795000000001</v>
      </c>
      <c r="R136">
        <v>0.17474600000000001</v>
      </c>
      <c r="S136" t="s">
        <v>6</v>
      </c>
      <c r="T136">
        <v>500.13671799999997</v>
      </c>
      <c r="U136">
        <v>0.58124500000000001</v>
      </c>
      <c r="V136" t="s">
        <v>7</v>
      </c>
      <c r="W136">
        <v>2.6259939999999999</v>
      </c>
      <c r="X136">
        <v>6.0425E-2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5.2453E-2</v>
      </c>
      <c r="AG136">
        <v>3.6999999999999998E-5</v>
      </c>
      <c r="AH136" t="s">
        <v>11</v>
      </c>
      <c r="AI136">
        <v>0.94792100000000001</v>
      </c>
      <c r="AJ136">
        <v>1.1900000000000001E-4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17695.344570000001</v>
      </c>
      <c r="I137">
        <v>1008262.79213</v>
      </c>
      <c r="J137" t="s">
        <v>3</v>
      </c>
      <c r="K137">
        <v>17685.996855000001</v>
      </c>
      <c r="L137">
        <v>1007929.174033</v>
      </c>
      <c r="M137" t="s">
        <v>4</v>
      </c>
      <c r="N137">
        <v>16584.781835999998</v>
      </c>
      <c r="O137">
        <v>969756.84725800005</v>
      </c>
      <c r="P137" t="s">
        <v>5</v>
      </c>
      <c r="Q137">
        <v>10.705921999999999</v>
      </c>
      <c r="R137">
        <v>0.18363299999999999</v>
      </c>
      <c r="S137" t="s">
        <v>6</v>
      </c>
      <c r="T137">
        <v>533.49246800000003</v>
      </c>
      <c r="U137">
        <v>0.65207700000000002</v>
      </c>
      <c r="V137" t="s">
        <v>7</v>
      </c>
      <c r="W137">
        <v>2.7951800000000002</v>
      </c>
      <c r="X137">
        <v>6.6848000000000005E-2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5.2352999999999997E-2</v>
      </c>
      <c r="AG137">
        <v>3.6999999999999998E-5</v>
      </c>
      <c r="AH137" t="s">
        <v>11</v>
      </c>
      <c r="AI137">
        <v>0.94895300000000005</v>
      </c>
      <c r="AJ137">
        <v>1.08E-4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18790.980742</v>
      </c>
      <c r="I138">
        <v>1085597.9603840001</v>
      </c>
      <c r="J138" t="s">
        <v>3</v>
      </c>
      <c r="K138">
        <v>18781.053789000001</v>
      </c>
      <c r="L138">
        <v>1085265.3212609999</v>
      </c>
      <c r="M138" t="s">
        <v>4</v>
      </c>
      <c r="N138">
        <v>17610.999589999999</v>
      </c>
      <c r="O138">
        <v>1044655.914051</v>
      </c>
      <c r="P138" t="s">
        <v>5</v>
      </c>
      <c r="Q138">
        <v>11.369319000000001</v>
      </c>
      <c r="R138">
        <v>0.190719</v>
      </c>
      <c r="S138" t="s">
        <v>6</v>
      </c>
      <c r="T138">
        <v>566.86331099999995</v>
      </c>
      <c r="U138">
        <v>0.73955099999999996</v>
      </c>
      <c r="V138" t="s">
        <v>7</v>
      </c>
      <c r="W138">
        <v>2.9670190000000001</v>
      </c>
      <c r="X138">
        <v>7.4889999999999998E-2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5.2345000000000003E-2</v>
      </c>
      <c r="AG138">
        <v>3.6999999999999998E-5</v>
      </c>
      <c r="AH138" t="s">
        <v>11</v>
      </c>
      <c r="AI138">
        <v>0.94908599999999999</v>
      </c>
      <c r="AJ138">
        <v>1.0399999999999999E-4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19901.483477000002</v>
      </c>
      <c r="I139">
        <v>1167292.7235399999</v>
      </c>
      <c r="J139" t="s">
        <v>3</v>
      </c>
      <c r="K139">
        <v>19890.976913999999</v>
      </c>
      <c r="L139">
        <v>1166961.733431</v>
      </c>
      <c r="M139" t="s">
        <v>4</v>
      </c>
      <c r="N139">
        <v>18651.723163999999</v>
      </c>
      <c r="O139">
        <v>1124226.9283400001</v>
      </c>
      <c r="P139" t="s">
        <v>5</v>
      </c>
      <c r="Q139">
        <v>12.039395000000001</v>
      </c>
      <c r="R139">
        <v>0.20236399999999999</v>
      </c>
      <c r="S139" t="s">
        <v>6</v>
      </c>
      <c r="T139">
        <v>600.23922100000004</v>
      </c>
      <c r="U139">
        <v>0.81748799999999999</v>
      </c>
      <c r="V139" t="s">
        <v>7</v>
      </c>
      <c r="W139">
        <v>3.142347</v>
      </c>
      <c r="X139">
        <v>8.3310999999999996E-2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5.2320999999999999E-2</v>
      </c>
      <c r="AG139">
        <v>3.6999999999999998E-5</v>
      </c>
      <c r="AH139" t="s">
        <v>11</v>
      </c>
      <c r="AI139">
        <v>0.94912799999999997</v>
      </c>
      <c r="AJ139">
        <v>1.05E-4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20993.766522999998</v>
      </c>
      <c r="I140">
        <v>1274422.2094020001</v>
      </c>
      <c r="J140" t="s">
        <v>3</v>
      </c>
      <c r="K140">
        <v>20982.68</v>
      </c>
      <c r="L140">
        <v>1274081.678416</v>
      </c>
      <c r="M140" t="s">
        <v>4</v>
      </c>
      <c r="N140">
        <v>19674.608241999998</v>
      </c>
      <c r="O140">
        <v>1226405.4910299999</v>
      </c>
      <c r="P140" t="s">
        <v>5</v>
      </c>
      <c r="Q140">
        <v>12.701696</v>
      </c>
      <c r="R140">
        <v>0.21862999999999999</v>
      </c>
      <c r="S140" t="s">
        <v>6</v>
      </c>
      <c r="T140">
        <v>633.61807299999998</v>
      </c>
      <c r="U140">
        <v>0.89840399999999998</v>
      </c>
      <c r="V140" t="s">
        <v>7</v>
      </c>
      <c r="W140">
        <v>3.3100990000000001</v>
      </c>
      <c r="X140">
        <v>9.3618999999999994E-2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5.1811000000000003E-2</v>
      </c>
      <c r="AG140">
        <v>4.6999999999999997E-5</v>
      </c>
      <c r="AH140" t="s">
        <v>11</v>
      </c>
      <c r="AI140">
        <v>0.94913599999999998</v>
      </c>
      <c r="AJ140">
        <v>1.05E-4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22092.76168</v>
      </c>
      <c r="I141">
        <v>1331310.0532160001</v>
      </c>
      <c r="J141" t="s">
        <v>3</v>
      </c>
      <c r="K141">
        <v>22081.091602</v>
      </c>
      <c r="L141">
        <v>1330953.3315950001</v>
      </c>
      <c r="M141" t="s">
        <v>4</v>
      </c>
      <c r="N141">
        <v>20704.123711</v>
      </c>
      <c r="O141">
        <v>1276918.8379309999</v>
      </c>
      <c r="P141" t="s">
        <v>5</v>
      </c>
      <c r="Q141">
        <v>13.369201</v>
      </c>
      <c r="R141">
        <v>0.232298</v>
      </c>
      <c r="S141" t="s">
        <v>6</v>
      </c>
      <c r="T141">
        <v>666.99182900000005</v>
      </c>
      <c r="U141">
        <v>0.99138400000000004</v>
      </c>
      <c r="V141" t="s">
        <v>7</v>
      </c>
      <c r="W141">
        <v>3.481115</v>
      </c>
      <c r="X141">
        <v>0.10054399999999999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5.1299999999999998E-2</v>
      </c>
      <c r="AG141">
        <v>5.5999999999999999E-5</v>
      </c>
      <c r="AH141" t="s">
        <v>11</v>
      </c>
      <c r="AI141">
        <v>0.94939300000000004</v>
      </c>
      <c r="AJ141">
        <v>1.06E-4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1000.958877</v>
      </c>
      <c r="I162">
        <v>2673.1192510000001</v>
      </c>
      <c r="J162" t="s">
        <v>3</v>
      </c>
      <c r="K162">
        <v>1000.3893409999999</v>
      </c>
      <c r="L162">
        <v>2670.9998059999998</v>
      </c>
      <c r="M162" t="s">
        <v>4</v>
      </c>
      <c r="N162">
        <v>948.80865200000005</v>
      </c>
      <c r="O162">
        <v>2515.1699349999999</v>
      </c>
      <c r="P162" t="s">
        <v>5</v>
      </c>
      <c r="Q162">
        <v>0.63144199999999995</v>
      </c>
      <c r="R162">
        <v>1.1069999999999999E-3</v>
      </c>
      <c r="S162" t="s">
        <v>6</v>
      </c>
      <c r="T162">
        <v>19.848375000000001</v>
      </c>
      <c r="U162">
        <v>4.7699999999999999E-4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7.1998000000000006E-2</v>
      </c>
      <c r="AG162">
        <v>1.6000000000000001E-4</v>
      </c>
      <c r="AH162" t="s">
        <v>11</v>
      </c>
      <c r="AI162">
        <v>0.93299799999999999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2009.982209</v>
      </c>
      <c r="I163">
        <v>8125.7754670000004</v>
      </c>
      <c r="J163" t="s">
        <v>3</v>
      </c>
      <c r="K163">
        <v>2008.835701</v>
      </c>
      <c r="L163">
        <v>8117.5115839999999</v>
      </c>
      <c r="M163" t="s">
        <v>4</v>
      </c>
      <c r="N163">
        <v>1905.614045</v>
      </c>
      <c r="O163">
        <v>7657.3103959999999</v>
      </c>
      <c r="P163" t="s">
        <v>5</v>
      </c>
      <c r="Q163">
        <v>1.270564</v>
      </c>
      <c r="R163">
        <v>4.6509999999999998E-3</v>
      </c>
      <c r="S163" t="s">
        <v>6</v>
      </c>
      <c r="T163">
        <v>39.699779999999997</v>
      </c>
      <c r="U163">
        <v>1.1327E-2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6.1672999999999999E-2</v>
      </c>
      <c r="AG163">
        <v>1.3799999999999999E-4</v>
      </c>
      <c r="AH163" t="s">
        <v>11</v>
      </c>
      <c r="AI163">
        <v>0.936114</v>
      </c>
      <c r="AJ163">
        <v>9.5000000000000005E-5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3006.6522709999999</v>
      </c>
      <c r="I164">
        <v>15247.495545</v>
      </c>
      <c r="J164" t="s">
        <v>3</v>
      </c>
      <c r="K164">
        <v>3004.9387649999999</v>
      </c>
      <c r="L164">
        <v>15232.331867000001</v>
      </c>
      <c r="M164" t="s">
        <v>4</v>
      </c>
      <c r="N164">
        <v>2850.1789549999999</v>
      </c>
      <c r="O164">
        <v>14423.556638</v>
      </c>
      <c r="P164" t="s">
        <v>5</v>
      </c>
      <c r="Q164">
        <v>1.898083</v>
      </c>
      <c r="R164">
        <v>8.149E-3</v>
      </c>
      <c r="S164" t="s">
        <v>6</v>
      </c>
      <c r="T164">
        <v>59.535614000000002</v>
      </c>
      <c r="U164">
        <v>1.3505E-2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6.0618999999999999E-2</v>
      </c>
      <c r="AG164">
        <v>1.25E-4</v>
      </c>
      <c r="AH164" t="s">
        <v>11</v>
      </c>
      <c r="AI164">
        <v>0.937608</v>
      </c>
      <c r="AJ164">
        <v>1.12E-4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4005.4517770000002</v>
      </c>
      <c r="I165">
        <v>19158.601703</v>
      </c>
      <c r="J165" t="s">
        <v>3</v>
      </c>
      <c r="K165">
        <v>4003.171362</v>
      </c>
      <c r="L165">
        <v>19141.100008000001</v>
      </c>
      <c r="M165" t="s">
        <v>4</v>
      </c>
      <c r="N165">
        <v>3796.726846</v>
      </c>
      <c r="O165">
        <v>17988.477665999999</v>
      </c>
      <c r="P165" t="s">
        <v>5</v>
      </c>
      <c r="Q165">
        <v>2.5259390000000002</v>
      </c>
      <c r="R165">
        <v>9.3130000000000001E-3</v>
      </c>
      <c r="S165" t="s">
        <v>6</v>
      </c>
      <c r="T165">
        <v>79.372397000000007</v>
      </c>
      <c r="U165">
        <v>1.6926E-2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5.8340999999999997E-2</v>
      </c>
      <c r="AG165">
        <v>8.0000000000000007E-5</v>
      </c>
      <c r="AH165" t="s">
        <v>11</v>
      </c>
      <c r="AI165">
        <v>0.93839099999999998</v>
      </c>
      <c r="AJ165">
        <v>1.1E-4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5018.4892579999996</v>
      </c>
      <c r="I166">
        <v>34874.671583000003</v>
      </c>
      <c r="J166" t="s">
        <v>3</v>
      </c>
      <c r="K166">
        <v>5015.6275779999996</v>
      </c>
      <c r="L166">
        <v>34845.116410000002</v>
      </c>
      <c r="M166" t="s">
        <v>4</v>
      </c>
      <c r="N166">
        <v>4757.7142970000004</v>
      </c>
      <c r="O166">
        <v>32627.511406000001</v>
      </c>
      <c r="P166" t="s">
        <v>5</v>
      </c>
      <c r="Q166">
        <v>3.1671480000000001</v>
      </c>
      <c r="R166">
        <v>1.6284E-2</v>
      </c>
      <c r="S166" t="s">
        <v>6</v>
      </c>
      <c r="T166">
        <v>99.233515999999995</v>
      </c>
      <c r="U166">
        <v>2.4972000000000001E-2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5.6264000000000002E-2</v>
      </c>
      <c r="AG166">
        <v>4.8999999999999998E-5</v>
      </c>
      <c r="AH166" t="s">
        <v>11</v>
      </c>
      <c r="AI166">
        <v>0.94045999999999996</v>
      </c>
      <c r="AJ166">
        <v>1.3300000000000001E-4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6033.5098049999997</v>
      </c>
      <c r="I167">
        <v>45687.464633000003</v>
      </c>
      <c r="J167" t="s">
        <v>3</v>
      </c>
      <c r="K167">
        <v>6030.071895</v>
      </c>
      <c r="L167">
        <v>45646.593511999999</v>
      </c>
      <c r="M167" t="s">
        <v>4</v>
      </c>
      <c r="N167">
        <v>5719.8640530000002</v>
      </c>
      <c r="O167">
        <v>42630.288556</v>
      </c>
      <c r="P167" t="s">
        <v>5</v>
      </c>
      <c r="Q167">
        <v>3.8108900000000001</v>
      </c>
      <c r="R167">
        <v>2.2249999999999999E-2</v>
      </c>
      <c r="S167" t="s">
        <v>6</v>
      </c>
      <c r="T167">
        <v>119.08325000000001</v>
      </c>
      <c r="U167">
        <v>2.9662000000000001E-2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5.5378999999999998E-2</v>
      </c>
      <c r="AG167">
        <v>3.3000000000000003E-5</v>
      </c>
      <c r="AH167" t="s">
        <v>11</v>
      </c>
      <c r="AI167">
        <v>0.94162000000000001</v>
      </c>
      <c r="AJ167">
        <v>1.4200000000000001E-4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7045.1651760000004</v>
      </c>
      <c r="I168">
        <v>61154.316669</v>
      </c>
      <c r="J168" t="s">
        <v>3</v>
      </c>
      <c r="K168">
        <v>7041.1466799999998</v>
      </c>
      <c r="L168">
        <v>61101.452432999999</v>
      </c>
      <c r="M168" t="s">
        <v>4</v>
      </c>
      <c r="N168">
        <v>6679.3234570000004</v>
      </c>
      <c r="O168">
        <v>57154.275104</v>
      </c>
      <c r="P168" t="s">
        <v>5</v>
      </c>
      <c r="Q168">
        <v>4.4501220000000004</v>
      </c>
      <c r="R168">
        <v>2.8261999999999999E-2</v>
      </c>
      <c r="S168" t="s">
        <v>6</v>
      </c>
      <c r="T168">
        <v>138.91752299999999</v>
      </c>
      <c r="U168">
        <v>3.4164E-2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5.4535E-2</v>
      </c>
      <c r="AG168">
        <v>2.0000000000000002E-5</v>
      </c>
      <c r="AH168" t="s">
        <v>11</v>
      </c>
      <c r="AI168">
        <v>0.94293899999999997</v>
      </c>
      <c r="AJ168">
        <v>1.46E-4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8049.5685059999996</v>
      </c>
      <c r="I169">
        <v>64944.545191999998</v>
      </c>
      <c r="J169" t="s">
        <v>3</v>
      </c>
      <c r="K169">
        <v>8044.9750590000003</v>
      </c>
      <c r="L169">
        <v>64888.655347</v>
      </c>
      <c r="M169" t="s">
        <v>4</v>
      </c>
      <c r="N169">
        <v>7632.0378030000002</v>
      </c>
      <c r="O169">
        <v>60368.210529999997</v>
      </c>
      <c r="P169" t="s">
        <v>5</v>
      </c>
      <c r="Q169">
        <v>5.0845520000000004</v>
      </c>
      <c r="R169">
        <v>2.9444999999999999E-2</v>
      </c>
      <c r="S169" t="s">
        <v>6</v>
      </c>
      <c r="T169">
        <v>158.75223700000001</v>
      </c>
      <c r="U169">
        <v>3.9870999999999997E-2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5.4140000000000001E-2</v>
      </c>
      <c r="AG169">
        <v>1.7E-5</v>
      </c>
      <c r="AH169" t="s">
        <v>11</v>
      </c>
      <c r="AI169">
        <v>0.94294</v>
      </c>
      <c r="AJ169">
        <v>1.46E-4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9062.3761329999998</v>
      </c>
      <c r="I170">
        <v>80965.287129000004</v>
      </c>
      <c r="J170" t="s">
        <v>3</v>
      </c>
      <c r="K170">
        <v>9057.1971090000006</v>
      </c>
      <c r="L170">
        <v>80895.511033000002</v>
      </c>
      <c r="M170" t="s">
        <v>4</v>
      </c>
      <c r="N170">
        <v>8593.0768950000001</v>
      </c>
      <c r="O170">
        <v>75333.234888999999</v>
      </c>
      <c r="P170" t="s">
        <v>5</v>
      </c>
      <c r="Q170">
        <v>5.7281380000000004</v>
      </c>
      <c r="R170">
        <v>3.8225000000000002E-2</v>
      </c>
      <c r="S170" t="s">
        <v>6</v>
      </c>
      <c r="T170">
        <v>178.586556</v>
      </c>
      <c r="U170">
        <v>4.4997000000000002E-2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5.4016000000000002E-2</v>
      </c>
      <c r="AG170">
        <v>1.5999999999999999E-5</v>
      </c>
      <c r="AH170" t="s">
        <v>11</v>
      </c>
      <c r="AI170">
        <v>0.94416199999999995</v>
      </c>
      <c r="AJ170">
        <v>1.5799999999999999E-4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10072.041133000001</v>
      </c>
      <c r="I171">
        <v>102560.55975299999</v>
      </c>
      <c r="J171" t="s">
        <v>3</v>
      </c>
      <c r="K171">
        <v>10066.286074</v>
      </c>
      <c r="L171">
        <v>102470.385432</v>
      </c>
      <c r="M171" t="s">
        <v>4</v>
      </c>
      <c r="N171">
        <v>9550.4386720000002</v>
      </c>
      <c r="O171">
        <v>95458.466662999999</v>
      </c>
      <c r="P171" t="s">
        <v>5</v>
      </c>
      <c r="Q171">
        <v>6.364941</v>
      </c>
      <c r="R171">
        <v>4.7461999999999997E-2</v>
      </c>
      <c r="S171" t="s">
        <v>6</v>
      </c>
      <c r="T171">
        <v>198.424036</v>
      </c>
      <c r="U171">
        <v>5.1978999999999997E-2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5.3954000000000002E-2</v>
      </c>
      <c r="AG171">
        <v>1.5999999999999999E-5</v>
      </c>
      <c r="AH171" t="s">
        <v>11</v>
      </c>
      <c r="AI171">
        <v>0.94474000000000002</v>
      </c>
      <c r="AJ171">
        <v>1.54E-4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11087.545254000001</v>
      </c>
      <c r="I172">
        <v>128273.62792499999</v>
      </c>
      <c r="J172" t="s">
        <v>3</v>
      </c>
      <c r="K172">
        <v>11081.210938</v>
      </c>
      <c r="L172">
        <v>128155.63737300001</v>
      </c>
      <c r="M172" t="s">
        <v>4</v>
      </c>
      <c r="N172">
        <v>10513.744766</v>
      </c>
      <c r="O172">
        <v>119231.458673</v>
      </c>
      <c r="P172" t="s">
        <v>5</v>
      </c>
      <c r="Q172">
        <v>7.0042239999999998</v>
      </c>
      <c r="R172">
        <v>6.0632999999999999E-2</v>
      </c>
      <c r="S172" t="s">
        <v>6</v>
      </c>
      <c r="T172">
        <v>218.26070300000001</v>
      </c>
      <c r="U172">
        <v>6.1446000000000001E-2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5.3714999999999999E-2</v>
      </c>
      <c r="AG172">
        <v>1.2E-5</v>
      </c>
      <c r="AH172" t="s">
        <v>11</v>
      </c>
      <c r="AI172">
        <v>0.94523400000000002</v>
      </c>
      <c r="AJ172">
        <v>1.5300000000000001E-4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12104.439335999999</v>
      </c>
      <c r="I173">
        <v>164100.83596699999</v>
      </c>
      <c r="J173" t="s">
        <v>3</v>
      </c>
      <c r="K173">
        <v>12097.531641</v>
      </c>
      <c r="L173">
        <v>163947.01501599999</v>
      </c>
      <c r="M173" t="s">
        <v>4</v>
      </c>
      <c r="N173">
        <v>11478.541523</v>
      </c>
      <c r="O173">
        <v>152349.63264299999</v>
      </c>
      <c r="P173" t="s">
        <v>5</v>
      </c>
      <c r="Q173">
        <v>7.6434879999999996</v>
      </c>
      <c r="R173">
        <v>7.7367000000000005E-2</v>
      </c>
      <c r="S173" t="s">
        <v>6</v>
      </c>
      <c r="T173">
        <v>238.09842900000001</v>
      </c>
      <c r="U173">
        <v>7.2637999999999994E-2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5.3710000000000001E-2</v>
      </c>
      <c r="AG173">
        <v>1.2E-5</v>
      </c>
      <c r="AH173" t="s">
        <v>11</v>
      </c>
      <c r="AI173">
        <v>0.94578399999999996</v>
      </c>
      <c r="AJ173">
        <v>1.5300000000000001E-4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13120.257207000001</v>
      </c>
      <c r="I174">
        <v>189828.825736</v>
      </c>
      <c r="J174" t="s">
        <v>3</v>
      </c>
      <c r="K174">
        <v>13112.777636999999</v>
      </c>
      <c r="L174">
        <v>189653.248964</v>
      </c>
      <c r="M174" t="s">
        <v>4</v>
      </c>
      <c r="N174">
        <v>12441.995781</v>
      </c>
      <c r="O174">
        <v>176263.096792</v>
      </c>
      <c r="P174" t="s">
        <v>5</v>
      </c>
      <c r="Q174">
        <v>8.2816299999999998</v>
      </c>
      <c r="R174">
        <v>8.6876999999999996E-2</v>
      </c>
      <c r="S174" t="s">
        <v>6</v>
      </c>
      <c r="T174">
        <v>257.93835799999999</v>
      </c>
      <c r="U174">
        <v>8.4608000000000003E-2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5.3588999999999998E-2</v>
      </c>
      <c r="AG174">
        <v>1.2E-5</v>
      </c>
      <c r="AH174" t="s">
        <v>11</v>
      </c>
      <c r="AI174">
        <v>0.94636500000000001</v>
      </c>
      <c r="AJ174">
        <v>1.5100000000000001E-4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14140.769785</v>
      </c>
      <c r="I175">
        <v>232433.82505700001</v>
      </c>
      <c r="J175" t="s">
        <v>3</v>
      </c>
      <c r="K175">
        <v>14132.714061999999</v>
      </c>
      <c r="L175">
        <v>232218.602564</v>
      </c>
      <c r="M175" t="s">
        <v>4</v>
      </c>
      <c r="N175">
        <v>13410.116738000001</v>
      </c>
      <c r="O175">
        <v>215776.287958</v>
      </c>
      <c r="P175" t="s">
        <v>5</v>
      </c>
      <c r="Q175">
        <v>8.923902</v>
      </c>
      <c r="R175">
        <v>0.107612</v>
      </c>
      <c r="S175" t="s">
        <v>6</v>
      </c>
      <c r="T175">
        <v>277.777356</v>
      </c>
      <c r="U175">
        <v>0.100077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5.3573999999999997E-2</v>
      </c>
      <c r="AG175">
        <v>1.2E-5</v>
      </c>
      <c r="AH175" t="s">
        <v>11</v>
      </c>
      <c r="AI175">
        <v>0.94689199999999996</v>
      </c>
      <c r="AJ175">
        <v>1.4899999999999999E-4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15143.682011999999</v>
      </c>
      <c r="I176">
        <v>258267.090394</v>
      </c>
      <c r="J176" t="s">
        <v>3</v>
      </c>
      <c r="K176">
        <v>15135.060801</v>
      </c>
      <c r="L176">
        <v>258024.61688799999</v>
      </c>
      <c r="M176" t="s">
        <v>4</v>
      </c>
      <c r="N176">
        <v>14361.31416</v>
      </c>
      <c r="O176">
        <v>239827.79370099999</v>
      </c>
      <c r="P176" t="s">
        <v>5</v>
      </c>
      <c r="Q176">
        <v>9.5534920000000003</v>
      </c>
      <c r="R176">
        <v>0.11852500000000001</v>
      </c>
      <c r="S176" t="s">
        <v>6</v>
      </c>
      <c r="T176">
        <v>297.62387100000001</v>
      </c>
      <c r="U176">
        <v>0.122515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5.3455999999999997E-2</v>
      </c>
      <c r="AG176">
        <v>1.2E-5</v>
      </c>
      <c r="AH176" t="s">
        <v>11</v>
      </c>
      <c r="AI176">
        <v>0.94733999999999996</v>
      </c>
      <c r="AJ176">
        <v>1.45E-4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16145.118651999999</v>
      </c>
      <c r="I177">
        <v>273504.49751399999</v>
      </c>
      <c r="J177" t="s">
        <v>3</v>
      </c>
      <c r="K177">
        <v>16135.932402</v>
      </c>
      <c r="L177">
        <v>273247.31821400003</v>
      </c>
      <c r="M177" t="s">
        <v>4</v>
      </c>
      <c r="N177">
        <v>15310.809687000001</v>
      </c>
      <c r="O177">
        <v>253930.36085600001</v>
      </c>
      <c r="P177" t="s">
        <v>5</v>
      </c>
      <c r="Q177">
        <v>10.187041000000001</v>
      </c>
      <c r="R177">
        <v>0.123769</v>
      </c>
      <c r="S177" t="s">
        <v>6</v>
      </c>
      <c r="T177">
        <v>317.47807399999999</v>
      </c>
      <c r="U177">
        <v>0.13101199999999999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5.3427000000000002E-2</v>
      </c>
      <c r="AG177">
        <v>1.2E-5</v>
      </c>
      <c r="AH177" t="s">
        <v>11</v>
      </c>
      <c r="AI177">
        <v>0.94771099999999997</v>
      </c>
      <c r="AJ177">
        <v>1.4200000000000001E-4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17150.032227</v>
      </c>
      <c r="I178">
        <v>288955.47205899999</v>
      </c>
      <c r="J178" t="s">
        <v>3</v>
      </c>
      <c r="K178">
        <v>17140.272031</v>
      </c>
      <c r="L178">
        <v>288683.26048900001</v>
      </c>
      <c r="M178" t="s">
        <v>4</v>
      </c>
      <c r="N178">
        <v>16263.96918</v>
      </c>
      <c r="O178">
        <v>267696.35613700002</v>
      </c>
      <c r="P178" t="s">
        <v>5</v>
      </c>
      <c r="Q178">
        <v>10.824508</v>
      </c>
      <c r="R178">
        <v>0.13203400000000001</v>
      </c>
      <c r="S178" t="s">
        <v>6</v>
      </c>
      <c r="T178">
        <v>337.31892800000003</v>
      </c>
      <c r="U178">
        <v>0.148892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5.3418E-2</v>
      </c>
      <c r="AG178">
        <v>1.2E-5</v>
      </c>
      <c r="AH178" t="s">
        <v>11</v>
      </c>
      <c r="AI178">
        <v>0.94836299999999996</v>
      </c>
      <c r="AJ178">
        <v>1.3100000000000001E-4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18168.882186999999</v>
      </c>
      <c r="I179">
        <v>305387.91126999998</v>
      </c>
      <c r="J179" t="s">
        <v>3</v>
      </c>
      <c r="K179">
        <v>18158.535351999999</v>
      </c>
      <c r="L179">
        <v>305098.985613</v>
      </c>
      <c r="M179" t="s">
        <v>4</v>
      </c>
      <c r="N179">
        <v>17230.611719</v>
      </c>
      <c r="O179">
        <v>282781.00293800002</v>
      </c>
      <c r="P179" t="s">
        <v>5</v>
      </c>
      <c r="Q179">
        <v>11.472569</v>
      </c>
      <c r="R179">
        <v>0.14078599999999999</v>
      </c>
      <c r="S179" t="s">
        <v>6</v>
      </c>
      <c r="T179">
        <v>357.15758099999999</v>
      </c>
      <c r="U179">
        <v>0.16542299999999999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5.3351999999999997E-2</v>
      </c>
      <c r="AG179">
        <v>1.2E-5</v>
      </c>
      <c r="AH179" t="s">
        <v>11</v>
      </c>
      <c r="AI179">
        <v>0.94944399999999995</v>
      </c>
      <c r="AJ179">
        <v>1.27E-4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19168.222461000001</v>
      </c>
      <c r="I180">
        <v>313917.42264499998</v>
      </c>
      <c r="J180" t="s">
        <v>3</v>
      </c>
      <c r="K180">
        <v>19157.301405999999</v>
      </c>
      <c r="L180">
        <v>313620.78784200002</v>
      </c>
      <c r="M180" t="s">
        <v>4</v>
      </c>
      <c r="N180">
        <v>18178.282030999999</v>
      </c>
      <c r="O180">
        <v>290746.99556299997</v>
      </c>
      <c r="P180" t="s">
        <v>5</v>
      </c>
      <c r="Q180">
        <v>12.103939</v>
      </c>
      <c r="R180">
        <v>0.14402400000000001</v>
      </c>
      <c r="S180" t="s">
        <v>6</v>
      </c>
      <c r="T180">
        <v>376.992549</v>
      </c>
      <c r="U180">
        <v>0.18165400000000001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5.3351999999999997E-2</v>
      </c>
      <c r="AG180">
        <v>1.2E-5</v>
      </c>
      <c r="AH180" t="s">
        <v>11</v>
      </c>
      <c r="AI180">
        <v>0.95012600000000003</v>
      </c>
      <c r="AJ180">
        <v>1.16E-4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20171.826406</v>
      </c>
      <c r="I181">
        <v>341145.16904900002</v>
      </c>
      <c r="J181" t="s">
        <v>3</v>
      </c>
      <c r="K181">
        <v>20160.340155999998</v>
      </c>
      <c r="L181">
        <v>340838.39536099997</v>
      </c>
      <c r="M181" t="s">
        <v>4</v>
      </c>
      <c r="N181">
        <v>19130.057499999999</v>
      </c>
      <c r="O181">
        <v>316379.207444</v>
      </c>
      <c r="P181" t="s">
        <v>5</v>
      </c>
      <c r="Q181">
        <v>12.731418</v>
      </c>
      <c r="R181">
        <v>0.15282299999999999</v>
      </c>
      <c r="S181" t="s">
        <v>6</v>
      </c>
      <c r="T181">
        <v>396.82507500000003</v>
      </c>
      <c r="U181">
        <v>0.19564100000000001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5.3335E-2</v>
      </c>
      <c r="AG181">
        <v>1.1E-5</v>
      </c>
      <c r="AH181" t="s">
        <v>11</v>
      </c>
      <c r="AI181">
        <v>0.95081700000000002</v>
      </c>
      <c r="AJ181">
        <v>1.03E-4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4863.7181449999998</v>
      </c>
      <c r="I182">
        <v>53193.411118999997</v>
      </c>
      <c r="J182" t="s">
        <v>3</v>
      </c>
      <c r="K182">
        <v>4863.4491500000004</v>
      </c>
      <c r="L182">
        <v>53186.278595999996</v>
      </c>
      <c r="M182" t="s">
        <v>4</v>
      </c>
      <c r="N182">
        <v>65.035591999999994</v>
      </c>
      <c r="O182">
        <v>8.2159999999999993E-3</v>
      </c>
      <c r="P182" t="s">
        <v>5</v>
      </c>
      <c r="Q182">
        <v>4750.6364059999996</v>
      </c>
      <c r="R182">
        <v>53254.394875999998</v>
      </c>
      <c r="S182" t="s">
        <v>6</v>
      </c>
      <c r="T182">
        <v>4863.4077539999998</v>
      </c>
      <c r="U182">
        <v>53182.103711999996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7.0641999999999996E-2</v>
      </c>
      <c r="AG182">
        <v>1.5699999999999999E-4</v>
      </c>
      <c r="AH182" t="s">
        <v>11</v>
      </c>
      <c r="AI182">
        <v>0.93135900000000005</v>
      </c>
      <c r="AJ182">
        <v>2.6999999999999999E-5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9750.9924219999994</v>
      </c>
      <c r="I183">
        <v>177566.15117900001</v>
      </c>
      <c r="J183" t="s">
        <v>3</v>
      </c>
      <c r="K183">
        <v>9750.4637700000003</v>
      </c>
      <c r="L183">
        <v>177540.292219</v>
      </c>
      <c r="M183" t="s">
        <v>4</v>
      </c>
      <c r="N183">
        <v>130.09973199999999</v>
      </c>
      <c r="O183">
        <v>3.5765999999999999E-2</v>
      </c>
      <c r="P183" t="s">
        <v>5</v>
      </c>
      <c r="Q183">
        <v>9524.6664060000003</v>
      </c>
      <c r="R183">
        <v>177852.168255</v>
      </c>
      <c r="S183" t="s">
        <v>6</v>
      </c>
      <c r="T183">
        <v>9750.2810939999999</v>
      </c>
      <c r="U183">
        <v>177518.28555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6.5999000000000002E-2</v>
      </c>
      <c r="AG183">
        <v>1.4100000000000001E-4</v>
      </c>
      <c r="AH183" t="s">
        <v>11</v>
      </c>
      <c r="AI183">
        <v>0.933786</v>
      </c>
      <c r="AJ183">
        <v>5.1E-5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14643.972734000001</v>
      </c>
      <c r="I184">
        <v>337856.36274200003</v>
      </c>
      <c r="J184" t="s">
        <v>3</v>
      </c>
      <c r="K184">
        <v>14643.184590000001</v>
      </c>
      <c r="L184">
        <v>337802.13505799999</v>
      </c>
      <c r="M184" t="s">
        <v>4</v>
      </c>
      <c r="N184">
        <v>195.15597700000001</v>
      </c>
      <c r="O184">
        <v>7.1887000000000006E-2</v>
      </c>
      <c r="P184" t="s">
        <v>5</v>
      </c>
      <c r="Q184">
        <v>14304.43584</v>
      </c>
      <c r="R184">
        <v>338459.20238999999</v>
      </c>
      <c r="S184" t="s">
        <v>6</v>
      </c>
      <c r="T184">
        <v>14642.884550999999</v>
      </c>
      <c r="U184">
        <v>337635.30784600001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6.1878000000000002E-2</v>
      </c>
      <c r="AG184">
        <v>1.02E-4</v>
      </c>
      <c r="AH184" t="s">
        <v>11</v>
      </c>
      <c r="AI184">
        <v>0.934728</v>
      </c>
      <c r="AJ184">
        <v>6.3E-5</v>
      </c>
      <c r="AK184" t="s">
        <v>12</v>
      </c>
      <c r="AL184">
        <v>24.06</v>
      </c>
      <c r="AM184">
        <v>28365.296399999999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19523.816875</v>
      </c>
      <c r="I185">
        <v>564668.58869899996</v>
      </c>
      <c r="J185" t="s">
        <v>3</v>
      </c>
      <c r="K185">
        <v>19522.769608999999</v>
      </c>
      <c r="L185">
        <v>564576.78508599999</v>
      </c>
      <c r="M185" t="s">
        <v>4</v>
      </c>
      <c r="N185">
        <v>260.20310499999999</v>
      </c>
      <c r="O185">
        <v>0.11280800000000001</v>
      </c>
      <c r="P185" t="s">
        <v>5</v>
      </c>
      <c r="Q185">
        <v>19071.107188000002</v>
      </c>
      <c r="R185">
        <v>565006.98759999999</v>
      </c>
      <c r="S185" t="s">
        <v>6</v>
      </c>
      <c r="T185">
        <v>19522.432499999999</v>
      </c>
      <c r="U185">
        <v>564259.73834799998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5.9547000000000003E-2</v>
      </c>
      <c r="AG185">
        <v>5.5999999999999999E-5</v>
      </c>
      <c r="AH185" t="s">
        <v>11</v>
      </c>
      <c r="AI185">
        <v>0.93568600000000002</v>
      </c>
      <c r="AJ185">
        <v>7.3999999999999996E-5</v>
      </c>
      <c r="AK185" t="s">
        <v>12</v>
      </c>
      <c r="AL185">
        <v>31.12</v>
      </c>
      <c r="AM185">
        <v>30467.905599999998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24431.265976999999</v>
      </c>
      <c r="I186">
        <v>920329.91035100003</v>
      </c>
      <c r="J186" t="s">
        <v>3</v>
      </c>
      <c r="K186">
        <v>24429.956328</v>
      </c>
      <c r="L186">
        <v>920178.98423299997</v>
      </c>
      <c r="M186" t="s">
        <v>4</v>
      </c>
      <c r="N186">
        <v>325.27391599999999</v>
      </c>
      <c r="O186">
        <v>0.16183</v>
      </c>
      <c r="P186" t="s">
        <v>5</v>
      </c>
      <c r="Q186">
        <v>23865.567265999998</v>
      </c>
      <c r="R186">
        <v>921254.06139599998</v>
      </c>
      <c r="S186" t="s">
        <v>6</v>
      </c>
      <c r="T186">
        <v>24429.723905999999</v>
      </c>
      <c r="U186">
        <v>920293.40703999996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5.7914E-2</v>
      </c>
      <c r="AG186">
        <v>4.1E-5</v>
      </c>
      <c r="AH186" t="s">
        <v>11</v>
      </c>
      <c r="AI186">
        <v>0.93623100000000004</v>
      </c>
      <c r="AJ186">
        <v>8.2999999999999998E-5</v>
      </c>
      <c r="AK186" t="s">
        <v>12</v>
      </c>
      <c r="AL186">
        <v>31.12</v>
      </c>
      <c r="AM186">
        <v>30467.905599999998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29386.249883</v>
      </c>
      <c r="I187">
        <v>1453648.540754</v>
      </c>
      <c r="J187" t="s">
        <v>3</v>
      </c>
      <c r="K187">
        <v>29384.677500000002</v>
      </c>
      <c r="L187">
        <v>1453421.8860849999</v>
      </c>
      <c r="M187" t="s">
        <v>4</v>
      </c>
      <c r="N187">
        <v>390.33200299999999</v>
      </c>
      <c r="O187">
        <v>0.23177700000000001</v>
      </c>
      <c r="P187" t="s">
        <v>5</v>
      </c>
      <c r="Q187">
        <v>28706.305155999999</v>
      </c>
      <c r="R187">
        <v>1452856.8470719999</v>
      </c>
      <c r="S187" t="s">
        <v>6</v>
      </c>
      <c r="T187">
        <v>29384.614140999998</v>
      </c>
      <c r="U187">
        <v>1454475.007304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5.7081E-2</v>
      </c>
      <c r="AG187">
        <v>3.3000000000000003E-5</v>
      </c>
      <c r="AH187" t="s">
        <v>11</v>
      </c>
      <c r="AI187">
        <v>0.93682900000000002</v>
      </c>
      <c r="AJ187">
        <v>8.6000000000000003E-5</v>
      </c>
      <c r="AK187" t="s">
        <v>12</v>
      </c>
      <c r="AL187">
        <v>59.3</v>
      </c>
      <c r="AM187">
        <v>67625.490000000005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34325.653477</v>
      </c>
      <c r="I188">
        <v>2006314.9489170001</v>
      </c>
      <c r="J188" t="s">
        <v>3</v>
      </c>
      <c r="K188">
        <v>34323.817344000003</v>
      </c>
      <c r="L188">
        <v>2006002.064515</v>
      </c>
      <c r="M188" t="s">
        <v>4</v>
      </c>
      <c r="N188">
        <v>455.39693999999997</v>
      </c>
      <c r="O188">
        <v>0.31445000000000001</v>
      </c>
      <c r="P188" t="s">
        <v>5</v>
      </c>
      <c r="Q188">
        <v>33531.729141000003</v>
      </c>
      <c r="R188">
        <v>2002406.4121300001</v>
      </c>
      <c r="S188" t="s">
        <v>6</v>
      </c>
      <c r="T188">
        <v>34324.245976999999</v>
      </c>
      <c r="U188">
        <v>2008908.363466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5.6980999999999997E-2</v>
      </c>
      <c r="AG188">
        <v>3.3000000000000003E-5</v>
      </c>
      <c r="AH188" t="s">
        <v>11</v>
      </c>
      <c r="AI188">
        <v>0.937473</v>
      </c>
      <c r="AJ188">
        <v>9.7E-5</v>
      </c>
      <c r="AK188" t="s">
        <v>12</v>
      </c>
      <c r="AL188">
        <v>59.3</v>
      </c>
      <c r="AM188">
        <v>67625.490000000005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39252.850391</v>
      </c>
      <c r="I189">
        <v>2713928.1069820002</v>
      </c>
      <c r="J189" t="s">
        <v>3</v>
      </c>
      <c r="K189">
        <v>39250.750312999997</v>
      </c>
      <c r="L189">
        <v>2713494.0428030002</v>
      </c>
      <c r="M189" t="s">
        <v>4</v>
      </c>
      <c r="N189">
        <v>520.47498399999995</v>
      </c>
      <c r="O189">
        <v>0.43402299999999999</v>
      </c>
      <c r="P189" t="s">
        <v>5</v>
      </c>
      <c r="Q189">
        <v>38345.425000000003</v>
      </c>
      <c r="R189">
        <v>2708688.0361560001</v>
      </c>
      <c r="S189" t="s">
        <v>6</v>
      </c>
      <c r="T189">
        <v>39251.072109000001</v>
      </c>
      <c r="U189">
        <v>2716801.766088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5.5925000000000002E-2</v>
      </c>
      <c r="AG189">
        <v>2.5000000000000001E-5</v>
      </c>
      <c r="AH189" t="s">
        <v>11</v>
      </c>
      <c r="AI189">
        <v>0.93840599999999996</v>
      </c>
      <c r="AJ189">
        <v>1.08E-4</v>
      </c>
      <c r="AK189" t="s">
        <v>12</v>
      </c>
      <c r="AL189">
        <v>59.3</v>
      </c>
      <c r="AM189">
        <v>67625.490000000005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44181.479141000003</v>
      </c>
      <c r="I190">
        <v>3365353.4573829998</v>
      </c>
      <c r="J190" t="s">
        <v>3</v>
      </c>
      <c r="K190">
        <v>44179.115547000001</v>
      </c>
      <c r="L190">
        <v>3364797.7145910002</v>
      </c>
      <c r="M190" t="s">
        <v>4</v>
      </c>
      <c r="N190">
        <v>585.54294800000002</v>
      </c>
      <c r="O190">
        <v>0.541215</v>
      </c>
      <c r="P190" t="s">
        <v>5</v>
      </c>
      <c r="Q190">
        <v>43160.009452999999</v>
      </c>
      <c r="R190">
        <v>3359426.673769</v>
      </c>
      <c r="S190" t="s">
        <v>6</v>
      </c>
      <c r="T190">
        <v>44179.317265999998</v>
      </c>
      <c r="U190">
        <v>3368325.4203380002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5.5330999999999998E-2</v>
      </c>
      <c r="AG190">
        <v>9.0000000000000002E-6</v>
      </c>
      <c r="AH190" t="s">
        <v>11</v>
      </c>
      <c r="AI190">
        <v>0.94005799999999995</v>
      </c>
      <c r="AJ190">
        <v>1.21E-4</v>
      </c>
      <c r="AK190" t="s">
        <v>12</v>
      </c>
      <c r="AL190">
        <v>59.3</v>
      </c>
      <c r="AM190">
        <v>67625.490000000005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49088.569531000001</v>
      </c>
      <c r="I191">
        <v>4157669.2908410002</v>
      </c>
      <c r="J191" t="s">
        <v>3</v>
      </c>
      <c r="K191">
        <v>49085.941719000002</v>
      </c>
      <c r="L191">
        <v>4156987.0633990001</v>
      </c>
      <c r="M191" t="s">
        <v>4</v>
      </c>
      <c r="N191">
        <v>650.58956499999999</v>
      </c>
      <c r="O191">
        <v>0.66617899999999997</v>
      </c>
      <c r="P191" t="s">
        <v>5</v>
      </c>
      <c r="Q191">
        <v>47953.014999999999</v>
      </c>
      <c r="R191">
        <v>4148455.5614419999</v>
      </c>
      <c r="S191" t="s">
        <v>6</v>
      </c>
      <c r="T191">
        <v>49086.249297000002</v>
      </c>
      <c r="U191">
        <v>4161460.3556550001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5.5122999999999998E-2</v>
      </c>
      <c r="AG191">
        <v>7.9999999999999996E-6</v>
      </c>
      <c r="AH191" t="s">
        <v>11</v>
      </c>
      <c r="AI191">
        <v>0.94126399999999999</v>
      </c>
      <c r="AJ191">
        <v>1.2300000000000001E-4</v>
      </c>
      <c r="AK191" t="s">
        <v>12</v>
      </c>
      <c r="AL191">
        <v>59.3</v>
      </c>
      <c r="AM191">
        <v>67625.490000000005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54022.653203000002</v>
      </c>
      <c r="I192">
        <v>4985848.1891989997</v>
      </c>
      <c r="J192" t="s">
        <v>3</v>
      </c>
      <c r="K192">
        <v>54019.765625</v>
      </c>
      <c r="L192">
        <v>4985019.4312589997</v>
      </c>
      <c r="M192" t="s">
        <v>4</v>
      </c>
      <c r="N192">
        <v>715.64792399999999</v>
      </c>
      <c r="O192">
        <v>0.80148600000000003</v>
      </c>
      <c r="P192" t="s">
        <v>5</v>
      </c>
      <c r="Q192">
        <v>52773.814296999997</v>
      </c>
      <c r="R192">
        <v>4976135.8774089999</v>
      </c>
      <c r="S192" t="s">
        <v>6</v>
      </c>
      <c r="T192">
        <v>54020.372812000001</v>
      </c>
      <c r="U192">
        <v>4992901.808553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5.5065000000000003E-2</v>
      </c>
      <c r="AG192">
        <v>7.9999999999999996E-6</v>
      </c>
      <c r="AH192" t="s">
        <v>11</v>
      </c>
      <c r="AI192">
        <v>0.94134399999999996</v>
      </c>
      <c r="AJ192">
        <v>1.22E-4</v>
      </c>
      <c r="AK192" t="s">
        <v>12</v>
      </c>
      <c r="AL192">
        <v>59.3</v>
      </c>
      <c r="AM192">
        <v>67625.490000000005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58953.975547000002</v>
      </c>
      <c r="I193">
        <v>5973258.3500600001</v>
      </c>
      <c r="J193" t="s">
        <v>3</v>
      </c>
      <c r="K193">
        <v>58950.827891000001</v>
      </c>
      <c r="L193">
        <v>5972277.2078440003</v>
      </c>
      <c r="M193" t="s">
        <v>4</v>
      </c>
      <c r="N193">
        <v>780.72514799999999</v>
      </c>
      <c r="O193">
        <v>0.92233699999999996</v>
      </c>
      <c r="P193" t="s">
        <v>5</v>
      </c>
      <c r="Q193">
        <v>57591.509609000001</v>
      </c>
      <c r="R193">
        <v>5960263.5812680004</v>
      </c>
      <c r="S193" t="s">
        <v>6</v>
      </c>
      <c r="T193">
        <v>58951.555781000003</v>
      </c>
      <c r="U193">
        <v>5981410.7828449998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5.4447000000000002E-2</v>
      </c>
      <c r="AG193">
        <v>2.0000000000000002E-5</v>
      </c>
      <c r="AH193" t="s">
        <v>11</v>
      </c>
      <c r="AI193">
        <v>0.94189500000000004</v>
      </c>
      <c r="AJ193">
        <v>1.26E-4</v>
      </c>
      <c r="AK193" t="s">
        <v>12</v>
      </c>
      <c r="AL193">
        <v>112.24</v>
      </c>
      <c r="AM193">
        <v>193075.46239999999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63894.729296999998</v>
      </c>
      <c r="I194">
        <v>7060559.7106560003</v>
      </c>
      <c r="J194" t="s">
        <v>3</v>
      </c>
      <c r="K194">
        <v>63891.320781000002</v>
      </c>
      <c r="L194">
        <v>7059401.5788089996</v>
      </c>
      <c r="M194" t="s">
        <v>4</v>
      </c>
      <c r="N194">
        <v>845.78268200000002</v>
      </c>
      <c r="O194">
        <v>1.0754980000000001</v>
      </c>
      <c r="P194" t="s">
        <v>5</v>
      </c>
      <c r="Q194">
        <v>62418.453827999998</v>
      </c>
      <c r="R194">
        <v>7044188.6513569998</v>
      </c>
      <c r="S194" t="s">
        <v>6</v>
      </c>
      <c r="T194">
        <v>63892.094218999999</v>
      </c>
      <c r="U194">
        <v>7070141.9490649998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5.4397000000000001E-2</v>
      </c>
      <c r="AG194">
        <v>2.0000000000000002E-5</v>
      </c>
      <c r="AH194" t="s">
        <v>11</v>
      </c>
      <c r="AI194">
        <v>0.94309699999999996</v>
      </c>
      <c r="AJ194">
        <v>1.2999999999999999E-4</v>
      </c>
      <c r="AK194" t="s">
        <v>12</v>
      </c>
      <c r="AL194">
        <v>112.24</v>
      </c>
      <c r="AM194">
        <v>193075.46239999999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68812.063672000004</v>
      </c>
      <c r="I195">
        <v>8021025.7722850004</v>
      </c>
      <c r="J195" t="s">
        <v>3</v>
      </c>
      <c r="K195">
        <v>68808.390469000005</v>
      </c>
      <c r="L195">
        <v>8019702.8813789999</v>
      </c>
      <c r="M195" t="s">
        <v>4</v>
      </c>
      <c r="N195">
        <v>910.85482500000001</v>
      </c>
      <c r="O195">
        <v>1.2470490000000001</v>
      </c>
      <c r="P195" t="s">
        <v>5</v>
      </c>
      <c r="Q195">
        <v>67221.866171999995</v>
      </c>
      <c r="R195">
        <v>8006177.6164819999</v>
      </c>
      <c r="S195" t="s">
        <v>6</v>
      </c>
      <c r="T195">
        <v>68809.115156</v>
      </c>
      <c r="U195">
        <v>8031188.5522050001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5.4217000000000001E-2</v>
      </c>
      <c r="AG195">
        <v>1.9000000000000001E-5</v>
      </c>
      <c r="AH195" t="s">
        <v>11</v>
      </c>
      <c r="AI195">
        <v>0.94334499999999999</v>
      </c>
      <c r="AJ195">
        <v>1.2899999999999999E-4</v>
      </c>
      <c r="AK195" t="s">
        <v>12</v>
      </c>
      <c r="AL195">
        <v>161.69999999999999</v>
      </c>
      <c r="AM195">
        <v>336759.73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73701.964219000001</v>
      </c>
      <c r="I196">
        <v>8868706.3277199995</v>
      </c>
      <c r="J196" t="s">
        <v>3</v>
      </c>
      <c r="K196">
        <v>73698.024531000003</v>
      </c>
      <c r="L196">
        <v>8867213.3270190004</v>
      </c>
      <c r="M196" t="s">
        <v>4</v>
      </c>
      <c r="N196">
        <v>975.91368199999999</v>
      </c>
      <c r="O196">
        <v>1.4138299999999999</v>
      </c>
      <c r="P196" t="s">
        <v>5</v>
      </c>
      <c r="Q196">
        <v>71998.246719000002</v>
      </c>
      <c r="R196">
        <v>8854457.069472</v>
      </c>
      <c r="S196" t="s">
        <v>6</v>
      </c>
      <c r="T196">
        <v>73698.662343999997</v>
      </c>
      <c r="U196">
        <v>8880119.8787099998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5.4109999999999998E-2</v>
      </c>
      <c r="AG196">
        <v>1.8E-5</v>
      </c>
      <c r="AH196" t="s">
        <v>11</v>
      </c>
      <c r="AI196">
        <v>0.94486099999999995</v>
      </c>
      <c r="AJ196">
        <v>1.2899999999999999E-4</v>
      </c>
      <c r="AK196" t="s">
        <v>12</v>
      </c>
      <c r="AL196">
        <v>161.69999999999999</v>
      </c>
      <c r="AM196">
        <v>336759.73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78579.459061999994</v>
      </c>
      <c r="I197">
        <v>9849172.7243479993</v>
      </c>
      <c r="J197" t="s">
        <v>3</v>
      </c>
      <c r="K197">
        <v>78575.259374999994</v>
      </c>
      <c r="L197">
        <v>9847489.3779949993</v>
      </c>
      <c r="M197" t="s">
        <v>4</v>
      </c>
      <c r="N197">
        <v>1040.9972680000001</v>
      </c>
      <c r="O197">
        <v>1.5962259999999999</v>
      </c>
      <c r="P197" t="s">
        <v>5</v>
      </c>
      <c r="Q197">
        <v>76762.379062000007</v>
      </c>
      <c r="R197">
        <v>9833294.8317389991</v>
      </c>
      <c r="S197" t="s">
        <v>6</v>
      </c>
      <c r="T197">
        <v>78575.756250000006</v>
      </c>
      <c r="U197">
        <v>9861301.7594579998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5.3324999999999997E-2</v>
      </c>
      <c r="AG197">
        <v>2.8E-5</v>
      </c>
      <c r="AH197" t="s">
        <v>11</v>
      </c>
      <c r="AI197">
        <v>0.94564899999999996</v>
      </c>
      <c r="AJ197">
        <v>1.3200000000000001E-4</v>
      </c>
      <c r="AK197" t="s">
        <v>12</v>
      </c>
      <c r="AL197">
        <v>250.44</v>
      </c>
      <c r="AM197">
        <v>443977.3664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83507.658125000002</v>
      </c>
      <c r="I198">
        <v>10895634.630848</v>
      </c>
      <c r="J198" t="s">
        <v>3</v>
      </c>
      <c r="K198">
        <v>83503.198749999996</v>
      </c>
      <c r="L198">
        <v>10893773.294615</v>
      </c>
      <c r="M198" t="s">
        <v>4</v>
      </c>
      <c r="N198">
        <v>1106.0553420000001</v>
      </c>
      <c r="O198">
        <v>1.792799</v>
      </c>
      <c r="P198" t="s">
        <v>5</v>
      </c>
      <c r="Q198">
        <v>81577.185780999993</v>
      </c>
      <c r="R198">
        <v>10880190.428164</v>
      </c>
      <c r="S198" t="s">
        <v>6</v>
      </c>
      <c r="T198">
        <v>83503.566405999998</v>
      </c>
      <c r="U198">
        <v>10907988.185008001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5.3226000000000002E-2</v>
      </c>
      <c r="AG198">
        <v>2.8E-5</v>
      </c>
      <c r="AH198" t="s">
        <v>11</v>
      </c>
      <c r="AI198">
        <v>0.94565100000000002</v>
      </c>
      <c r="AJ198">
        <v>1.3200000000000001E-4</v>
      </c>
      <c r="AK198" t="s">
        <v>12</v>
      </c>
      <c r="AL198">
        <v>302.38</v>
      </c>
      <c r="AM198">
        <v>550152.07559999998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88435.119531000004</v>
      </c>
      <c r="I199">
        <v>12060449.38955</v>
      </c>
      <c r="J199" t="s">
        <v>3</v>
      </c>
      <c r="K199">
        <v>88430.402812999993</v>
      </c>
      <c r="L199">
        <v>12058400.458595</v>
      </c>
      <c r="M199" t="s">
        <v>4</v>
      </c>
      <c r="N199">
        <v>1171.1358540000001</v>
      </c>
      <c r="O199">
        <v>2.023587</v>
      </c>
      <c r="P199" t="s">
        <v>5</v>
      </c>
      <c r="Q199">
        <v>86390.613280999998</v>
      </c>
      <c r="R199">
        <v>12046874.449932</v>
      </c>
      <c r="S199" t="s">
        <v>6</v>
      </c>
      <c r="T199">
        <v>88430.624374999999</v>
      </c>
      <c r="U199">
        <v>12072921.540844001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5.3226000000000002E-2</v>
      </c>
      <c r="AG199">
        <v>2.8E-5</v>
      </c>
      <c r="AH199" t="s">
        <v>11</v>
      </c>
      <c r="AI199">
        <v>0.94620099999999996</v>
      </c>
      <c r="AJ199">
        <v>1.2799999999999999E-4</v>
      </c>
      <c r="AK199" t="s">
        <v>12</v>
      </c>
      <c r="AL199">
        <v>323.36</v>
      </c>
      <c r="AM199">
        <v>667834.3504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93346.815155999997</v>
      </c>
      <c r="I200">
        <v>13507234.290524</v>
      </c>
      <c r="J200" t="s">
        <v>3</v>
      </c>
      <c r="K200">
        <v>93341.836406000002</v>
      </c>
      <c r="L200">
        <v>13504937.939246999</v>
      </c>
      <c r="M200" t="s">
        <v>4</v>
      </c>
      <c r="N200">
        <v>1236.1907080000001</v>
      </c>
      <c r="O200">
        <v>2.229149</v>
      </c>
      <c r="P200" t="s">
        <v>5</v>
      </c>
      <c r="Q200">
        <v>91188.295155999993</v>
      </c>
      <c r="R200">
        <v>13492126.188546</v>
      </c>
      <c r="S200" t="s">
        <v>6</v>
      </c>
      <c r="T200">
        <v>93342.395625000005</v>
      </c>
      <c r="U200">
        <v>13523130.597235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5.3219000000000002E-2</v>
      </c>
      <c r="AG200">
        <v>2.8E-5</v>
      </c>
      <c r="AH200" t="s">
        <v>11</v>
      </c>
      <c r="AI200">
        <v>0.94794900000000004</v>
      </c>
      <c r="AJ200">
        <v>1.1400000000000001E-4</v>
      </c>
      <c r="AK200" t="s">
        <v>12</v>
      </c>
      <c r="AL200">
        <v>323.36</v>
      </c>
      <c r="AM200">
        <v>667834.3504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98271.863593999995</v>
      </c>
      <c r="I201">
        <v>14806929.646299001</v>
      </c>
      <c r="J201" t="s">
        <v>3</v>
      </c>
      <c r="K201">
        <v>98266.625</v>
      </c>
      <c r="L201">
        <v>14804414.406614</v>
      </c>
      <c r="M201" t="s">
        <v>4</v>
      </c>
      <c r="N201">
        <v>1301.253706</v>
      </c>
      <c r="O201">
        <v>2.4850590000000001</v>
      </c>
      <c r="P201" t="s">
        <v>5</v>
      </c>
      <c r="Q201">
        <v>95999.675000000003</v>
      </c>
      <c r="R201">
        <v>14787307.285324</v>
      </c>
      <c r="S201" t="s">
        <v>6</v>
      </c>
      <c r="T201">
        <v>98267.183281000005</v>
      </c>
      <c r="U201">
        <v>14824294.514195999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5.3032000000000003E-2</v>
      </c>
      <c r="AG201">
        <v>2.5999999999999998E-5</v>
      </c>
      <c r="AH201" t="s">
        <v>11</v>
      </c>
      <c r="AI201">
        <v>0.94922799999999996</v>
      </c>
      <c r="AJ201">
        <v>1.0900000000000001E-4</v>
      </c>
      <c r="AK201" t="s">
        <v>12</v>
      </c>
      <c r="AL201">
        <v>376.74</v>
      </c>
      <c r="AM201">
        <v>702678.31240000005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159.90991</v>
      </c>
      <c r="I222">
        <v>2.8089999999999999E-3</v>
      </c>
      <c r="J222" t="s">
        <v>3</v>
      </c>
      <c r="K222">
        <v>107.258019</v>
      </c>
      <c r="L222">
        <v>1.0839999999999999E-3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319.89971100000002</v>
      </c>
      <c r="I223">
        <v>4.8520000000000004E-3</v>
      </c>
      <c r="J223" t="s">
        <v>3</v>
      </c>
      <c r="K223">
        <v>214.51718199999999</v>
      </c>
      <c r="L223">
        <v>2.9229999999999998E-3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479.89716800000002</v>
      </c>
      <c r="I224">
        <v>9.9889999999999996E-3</v>
      </c>
      <c r="J224" t="s">
        <v>3</v>
      </c>
      <c r="K224">
        <v>321.780259</v>
      </c>
      <c r="L224">
        <v>3.9220000000000001E-3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639.90785200000005</v>
      </c>
      <c r="I225">
        <v>2.215E-2</v>
      </c>
      <c r="J225" t="s">
        <v>3</v>
      </c>
      <c r="K225">
        <v>429.04702500000002</v>
      </c>
      <c r="L225">
        <v>6.0800000000000003E-3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799.911609</v>
      </c>
      <c r="I226">
        <v>2.6384999999999999E-2</v>
      </c>
      <c r="J226" t="s">
        <v>3</v>
      </c>
      <c r="K226">
        <v>536.31572900000003</v>
      </c>
      <c r="L226">
        <v>7.6880000000000004E-3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959.93170399999997</v>
      </c>
      <c r="I227">
        <v>3.8976999999999998E-2</v>
      </c>
      <c r="J227" t="s">
        <v>3</v>
      </c>
      <c r="K227">
        <v>643.58383200000003</v>
      </c>
      <c r="L227">
        <v>9.7800000000000005E-3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1119.9429640000001</v>
      </c>
      <c r="I228">
        <v>5.296E-2</v>
      </c>
      <c r="J228" t="s">
        <v>3</v>
      </c>
      <c r="K228">
        <v>750.85121200000003</v>
      </c>
      <c r="L228">
        <v>1.2348E-2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1279.9606249999999</v>
      </c>
      <c r="I229">
        <v>7.1225999999999998E-2</v>
      </c>
      <c r="J229" t="s">
        <v>3</v>
      </c>
      <c r="K229">
        <v>858.12468799999999</v>
      </c>
      <c r="L229">
        <v>1.6799000000000001E-2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1439.979973</v>
      </c>
      <c r="I230">
        <v>8.3950999999999998E-2</v>
      </c>
      <c r="J230" t="s">
        <v>3</v>
      </c>
      <c r="K230">
        <v>965.396299</v>
      </c>
      <c r="L230">
        <v>1.8363999999999998E-2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1599.9902709999999</v>
      </c>
      <c r="I231">
        <v>9.8167000000000004E-2</v>
      </c>
      <c r="J231" t="s">
        <v>3</v>
      </c>
      <c r="K231">
        <v>1072.6607280000001</v>
      </c>
      <c r="L231">
        <v>2.1468000000000001E-2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1760.0088040000001</v>
      </c>
      <c r="I232">
        <v>0.11905499999999999</v>
      </c>
      <c r="J232" t="s">
        <v>3</v>
      </c>
      <c r="K232">
        <v>1179.9261300000001</v>
      </c>
      <c r="L232">
        <v>2.3355999999999998E-2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1920.0240530000001</v>
      </c>
      <c r="I233">
        <v>0.13397300000000001</v>
      </c>
      <c r="J233" t="s">
        <v>3</v>
      </c>
      <c r="K233">
        <v>1287.199883</v>
      </c>
      <c r="L233">
        <v>2.5656999999999999E-2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2080.0391020000002</v>
      </c>
      <c r="I234">
        <v>0.15107100000000001</v>
      </c>
      <c r="J234" t="s">
        <v>3</v>
      </c>
      <c r="K234">
        <v>1394.4677369999999</v>
      </c>
      <c r="L234">
        <v>2.7333E-2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2240.0642330000001</v>
      </c>
      <c r="I235">
        <v>0.17054900000000001</v>
      </c>
      <c r="J235" t="s">
        <v>3</v>
      </c>
      <c r="K235">
        <v>1501.7441719999999</v>
      </c>
      <c r="L235">
        <v>2.7786000000000002E-2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2400.0900630000001</v>
      </c>
      <c r="I236">
        <v>0.191134</v>
      </c>
      <c r="J236" t="s">
        <v>3</v>
      </c>
      <c r="K236">
        <v>1609.0261840000001</v>
      </c>
      <c r="L236">
        <v>2.7602000000000002E-2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2560.114932</v>
      </c>
      <c r="I237">
        <v>0.21137800000000001</v>
      </c>
      <c r="J237" t="s">
        <v>3</v>
      </c>
      <c r="K237">
        <v>1716.3083059999999</v>
      </c>
      <c r="L237">
        <v>2.9510999999999999E-2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2720.1434129999998</v>
      </c>
      <c r="I238">
        <v>0.21773500000000001</v>
      </c>
      <c r="J238" t="s">
        <v>3</v>
      </c>
      <c r="K238">
        <v>1823.5871729999999</v>
      </c>
      <c r="L238">
        <v>2.9044E-2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2880.1638720000001</v>
      </c>
      <c r="I239">
        <v>0.23815500000000001</v>
      </c>
      <c r="J239" t="s">
        <v>3</v>
      </c>
      <c r="K239">
        <v>1930.868271</v>
      </c>
      <c r="L239">
        <v>3.4444000000000002E-2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3040.1903120000002</v>
      </c>
      <c r="I240">
        <v>0.23752999999999999</v>
      </c>
      <c r="J240" t="s">
        <v>3</v>
      </c>
      <c r="K240">
        <v>2038.156853</v>
      </c>
      <c r="L240">
        <v>3.5001999999999998E-2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3200.2203709999999</v>
      </c>
      <c r="I241">
        <v>0.250222</v>
      </c>
      <c r="J241" t="s">
        <v>3</v>
      </c>
      <c r="K241">
        <v>2145.446758</v>
      </c>
      <c r="L241">
        <v>3.8566000000000003E-2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157.07559900000001</v>
      </c>
      <c r="I242">
        <v>9.2689999999999995E-3</v>
      </c>
      <c r="J242" t="s">
        <v>3</v>
      </c>
      <c r="K242">
        <v>104.429035</v>
      </c>
      <c r="L242">
        <v>2.5079999999999998E-3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314.20157799999998</v>
      </c>
      <c r="I243">
        <v>1.6438000000000001E-2</v>
      </c>
      <c r="J243" t="s">
        <v>3</v>
      </c>
      <c r="K243">
        <v>208.85850300000001</v>
      </c>
      <c r="L243">
        <v>5.2839999999999996E-3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471.32637899999997</v>
      </c>
      <c r="I244">
        <v>2.3661000000000001E-2</v>
      </c>
      <c r="J244" t="s">
        <v>3</v>
      </c>
      <c r="K244">
        <v>313.29154</v>
      </c>
      <c r="L244">
        <v>9.7140000000000004E-3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628.44496100000003</v>
      </c>
      <c r="I245">
        <v>3.1375E-2</v>
      </c>
      <c r="J245" t="s">
        <v>3</v>
      </c>
      <c r="K245">
        <v>417.717827</v>
      </c>
      <c r="L245">
        <v>1.1875E-2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785.56846099999996</v>
      </c>
      <c r="I246">
        <v>4.3213000000000001E-2</v>
      </c>
      <c r="J246" t="s">
        <v>3</v>
      </c>
      <c r="K246">
        <v>522.14473399999997</v>
      </c>
      <c r="L246">
        <v>1.6254000000000001E-2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942.71118999999999</v>
      </c>
      <c r="I247">
        <v>4.8897000000000003E-2</v>
      </c>
      <c r="J247" t="s">
        <v>3</v>
      </c>
      <c r="K247">
        <v>626.58973600000002</v>
      </c>
      <c r="L247">
        <v>1.8957999999999999E-2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1099.831021</v>
      </c>
      <c r="I248">
        <v>6.0374999999999998E-2</v>
      </c>
      <c r="J248" t="s">
        <v>3</v>
      </c>
      <c r="K248">
        <v>731.01531999999997</v>
      </c>
      <c r="L248">
        <v>2.2370999999999999E-2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1256.945823</v>
      </c>
      <c r="I249">
        <v>7.5304999999999997E-2</v>
      </c>
      <c r="J249" t="s">
        <v>3</v>
      </c>
      <c r="K249">
        <v>835.43848400000002</v>
      </c>
      <c r="L249">
        <v>2.6190000000000001E-2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1414.088352</v>
      </c>
      <c r="I250">
        <v>9.4493999999999995E-2</v>
      </c>
      <c r="J250" t="s">
        <v>3</v>
      </c>
      <c r="K250">
        <v>939.88028299999996</v>
      </c>
      <c r="L250">
        <v>3.3222000000000002E-2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1571.1969240000001</v>
      </c>
      <c r="I251">
        <v>0.108072</v>
      </c>
      <c r="J251" t="s">
        <v>3</v>
      </c>
      <c r="K251">
        <v>1044.2965819999999</v>
      </c>
      <c r="L251">
        <v>3.7408999999999998E-2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1728.314126</v>
      </c>
      <c r="I252">
        <v>0.14002999999999999</v>
      </c>
      <c r="J252" t="s">
        <v>3</v>
      </c>
      <c r="K252">
        <v>1148.7159549999999</v>
      </c>
      <c r="L252">
        <v>4.2590000000000003E-2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1885.7921630000001</v>
      </c>
      <c r="I253">
        <v>6.281352</v>
      </c>
      <c r="J253" t="s">
        <v>3</v>
      </c>
      <c r="K253">
        <v>1253.1534569999999</v>
      </c>
      <c r="L253">
        <v>5.1310000000000001E-2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2042.921421</v>
      </c>
      <c r="I254">
        <v>6.2482030000000002</v>
      </c>
      <c r="J254" t="s">
        <v>3</v>
      </c>
      <c r="K254">
        <v>1357.5861279999999</v>
      </c>
      <c r="L254">
        <v>5.4420999999999997E-2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2200.0397849999999</v>
      </c>
      <c r="I255">
        <v>6.3232419999999996</v>
      </c>
      <c r="J255" t="s">
        <v>3</v>
      </c>
      <c r="K255">
        <v>1462.010781</v>
      </c>
      <c r="L255">
        <v>6.2063E-2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2357.1572510000001</v>
      </c>
      <c r="I256">
        <v>6.3821099999999999</v>
      </c>
      <c r="J256" t="s">
        <v>3</v>
      </c>
      <c r="K256">
        <v>1566.4319700000001</v>
      </c>
      <c r="L256">
        <v>6.4116000000000006E-2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2514.275513</v>
      </c>
      <c r="I257">
        <v>6.4671880000000002</v>
      </c>
      <c r="J257" t="s">
        <v>3</v>
      </c>
      <c r="K257">
        <v>1670.863699</v>
      </c>
      <c r="L257">
        <v>7.3909000000000002E-2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2671.3935740000002</v>
      </c>
      <c r="I258">
        <v>6.570487</v>
      </c>
      <c r="J258" t="s">
        <v>3</v>
      </c>
      <c r="K258">
        <v>1775.2871090000001</v>
      </c>
      <c r="L258">
        <v>8.4496000000000002E-2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2828.5203080000001</v>
      </c>
      <c r="I259">
        <v>6.6499810000000004</v>
      </c>
      <c r="J259" t="s">
        <v>3</v>
      </c>
      <c r="K259">
        <v>1879.7230790000001</v>
      </c>
      <c r="L259">
        <v>9.3146999999999994E-2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2985.6430129999999</v>
      </c>
      <c r="I260">
        <v>6.7008840000000003</v>
      </c>
      <c r="J260" t="s">
        <v>3</v>
      </c>
      <c r="K260">
        <v>1984.1544019999999</v>
      </c>
      <c r="L260">
        <v>0.10745399999999999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3142.7647999999999</v>
      </c>
      <c r="I261">
        <v>6.7874840000000001</v>
      </c>
      <c r="J261" t="s">
        <v>3</v>
      </c>
      <c r="K261">
        <v>2088.5814449999998</v>
      </c>
      <c r="L261">
        <v>0.112333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66.876501000000005</v>
      </c>
      <c r="I262">
        <v>4.9899999999999999E-4</v>
      </c>
      <c r="J262" t="s">
        <v>3</v>
      </c>
      <c r="K262">
        <v>28.379546999999999</v>
      </c>
      <c r="L262">
        <v>1.4999999999999999E-4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133.72858099999999</v>
      </c>
      <c r="I263">
        <v>1.0349999999999999E-3</v>
      </c>
      <c r="J263" t="s">
        <v>3</v>
      </c>
      <c r="K263">
        <v>56.766522999999999</v>
      </c>
      <c r="L263">
        <v>6.5099999999999999E-4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200.58479</v>
      </c>
      <c r="I264">
        <v>1.4779999999999999E-3</v>
      </c>
      <c r="J264" t="s">
        <v>3</v>
      </c>
      <c r="K264">
        <v>85.158646000000005</v>
      </c>
      <c r="L264">
        <v>1.2979999999999999E-3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267.44780900000001</v>
      </c>
      <c r="I265">
        <v>2.0460000000000001E-3</v>
      </c>
      <c r="J265" t="s">
        <v>3</v>
      </c>
      <c r="K265">
        <v>113.554844</v>
      </c>
      <c r="L265">
        <v>2.2190000000000001E-3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334.31453199999999</v>
      </c>
      <c r="I266">
        <v>2.6159999999999998E-3</v>
      </c>
      <c r="J266" t="s">
        <v>3</v>
      </c>
      <c r="K266">
        <v>141.95424299999999</v>
      </c>
      <c r="L266">
        <v>3.5560000000000001E-3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401.18682999999999</v>
      </c>
      <c r="I267">
        <v>2.728E-3</v>
      </c>
      <c r="J267" t="s">
        <v>3</v>
      </c>
      <c r="K267">
        <v>170.35776899999999</v>
      </c>
      <c r="L267">
        <v>5.1520000000000003E-3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468.06502899999998</v>
      </c>
      <c r="I268">
        <v>2.8579999999999999E-3</v>
      </c>
      <c r="J268" t="s">
        <v>3</v>
      </c>
      <c r="K268">
        <v>198.76417900000001</v>
      </c>
      <c r="L268">
        <v>6.5129999999999997E-3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534.94775100000004</v>
      </c>
      <c r="I269">
        <v>3.2940000000000001E-3</v>
      </c>
      <c r="J269" t="s">
        <v>3</v>
      </c>
      <c r="K269">
        <v>227.17592500000001</v>
      </c>
      <c r="L269">
        <v>8.4060000000000003E-3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601.83441700000003</v>
      </c>
      <c r="I270">
        <v>3.8289999999999999E-3</v>
      </c>
      <c r="J270" t="s">
        <v>3</v>
      </c>
      <c r="K270">
        <v>255.58838700000001</v>
      </c>
      <c r="L270">
        <v>1.0978E-2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668.72393999999997</v>
      </c>
      <c r="I271">
        <v>4.4339999999999996E-3</v>
      </c>
      <c r="J271" t="s">
        <v>3</v>
      </c>
      <c r="K271">
        <v>284.00503300000003</v>
      </c>
      <c r="L271">
        <v>1.3493E-2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735.61804600000005</v>
      </c>
      <c r="I272">
        <v>4.9360000000000003E-3</v>
      </c>
      <c r="J272" t="s">
        <v>3</v>
      </c>
      <c r="K272">
        <v>312.42370499999998</v>
      </c>
      <c r="L272">
        <v>1.6674000000000001E-2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802.51939300000004</v>
      </c>
      <c r="I273">
        <v>5.8089999999999999E-3</v>
      </c>
      <c r="J273" t="s">
        <v>3</v>
      </c>
      <c r="K273">
        <v>340.84621900000002</v>
      </c>
      <c r="L273">
        <v>1.9282000000000001E-2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869.418724</v>
      </c>
      <c r="I274">
        <v>6.6959999999999997E-3</v>
      </c>
      <c r="J274" t="s">
        <v>3</v>
      </c>
      <c r="K274">
        <v>369.270239</v>
      </c>
      <c r="L274">
        <v>2.2377000000000001E-2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936.32464200000004</v>
      </c>
      <c r="I275">
        <v>7.8019999999999999E-3</v>
      </c>
      <c r="J275" t="s">
        <v>3</v>
      </c>
      <c r="K275">
        <v>397.69892199999998</v>
      </c>
      <c r="L275">
        <v>2.6064E-2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1003.240404</v>
      </c>
      <c r="I276">
        <v>1.0906000000000001E-2</v>
      </c>
      <c r="J276" t="s">
        <v>3</v>
      </c>
      <c r="K276">
        <v>426.13271500000002</v>
      </c>
      <c r="L276">
        <v>3.0828000000000001E-2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1070.1542750000001</v>
      </c>
      <c r="I277">
        <v>1.3195999999999999E-2</v>
      </c>
      <c r="J277" t="s">
        <v>3</v>
      </c>
      <c r="K277">
        <v>454.56628899999998</v>
      </c>
      <c r="L277">
        <v>3.5639999999999998E-2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1137.0774489999999</v>
      </c>
      <c r="I278">
        <v>1.5114000000000001E-2</v>
      </c>
      <c r="J278" t="s">
        <v>3</v>
      </c>
      <c r="K278">
        <v>483.00461799999999</v>
      </c>
      <c r="L278">
        <v>4.0987000000000003E-2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1204.000061</v>
      </c>
      <c r="I279">
        <v>1.6215E-2</v>
      </c>
      <c r="J279" t="s">
        <v>3</v>
      </c>
      <c r="K279">
        <v>511.44166999999999</v>
      </c>
      <c r="L279">
        <v>4.5756999999999999E-2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1270.9297120000001</v>
      </c>
      <c r="I280">
        <v>1.7475000000000001E-2</v>
      </c>
      <c r="J280" t="s">
        <v>3</v>
      </c>
      <c r="K280">
        <v>539.88415599999996</v>
      </c>
      <c r="L280">
        <v>5.0684E-2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1337.8629639999999</v>
      </c>
      <c r="I281">
        <v>1.8964000000000002E-2</v>
      </c>
      <c r="J281" t="s">
        <v>3</v>
      </c>
      <c r="K281">
        <v>568.32791899999995</v>
      </c>
      <c r="L281">
        <v>5.5402E-2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57.337446</v>
      </c>
      <c r="I282">
        <v>5.0799999999999999E-4</v>
      </c>
      <c r="J282" t="s">
        <v>3</v>
      </c>
      <c r="K282">
        <v>16.985272999999999</v>
      </c>
      <c r="L282">
        <v>4.46E-4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114.720214</v>
      </c>
      <c r="I283">
        <v>1.325E-3</v>
      </c>
      <c r="J283" t="s">
        <v>3</v>
      </c>
      <c r="K283">
        <v>33.970418000000002</v>
      </c>
      <c r="L283">
        <v>1.567E-3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172.098928</v>
      </c>
      <c r="I284">
        <v>2.3679999999999999E-3</v>
      </c>
      <c r="J284" t="s">
        <v>3</v>
      </c>
      <c r="K284">
        <v>50.953854</v>
      </c>
      <c r="L284">
        <v>3.594E-3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229.76557299999999</v>
      </c>
      <c r="I285">
        <v>4.1017320000000002</v>
      </c>
      <c r="J285" t="s">
        <v>3</v>
      </c>
      <c r="K285">
        <v>67.938046999999997</v>
      </c>
      <c r="L285">
        <v>6.4279999999999997E-3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287.14636999999999</v>
      </c>
      <c r="I286">
        <v>4.1173770000000003</v>
      </c>
      <c r="J286" t="s">
        <v>3</v>
      </c>
      <c r="K286">
        <v>84.923242000000002</v>
      </c>
      <c r="L286">
        <v>9.7579999999999993E-3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344.52516700000001</v>
      </c>
      <c r="I287">
        <v>4.120933</v>
      </c>
      <c r="J287" t="s">
        <v>3</v>
      </c>
      <c r="K287">
        <v>101.907906</v>
      </c>
      <c r="L287">
        <v>1.3627E-2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401.90425699999997</v>
      </c>
      <c r="I288">
        <v>4.1193499999999998</v>
      </c>
      <c r="J288" t="s">
        <v>3</v>
      </c>
      <c r="K288">
        <v>118.892734</v>
      </c>
      <c r="L288">
        <v>1.8595E-2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459.28328399999998</v>
      </c>
      <c r="I289">
        <v>4.1197400000000002</v>
      </c>
      <c r="J289" t="s">
        <v>3</v>
      </c>
      <c r="K289">
        <v>135.87717799999999</v>
      </c>
      <c r="L289">
        <v>2.3980000000000001E-2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516.66603799999996</v>
      </c>
      <c r="I290">
        <v>4.1144109999999996</v>
      </c>
      <c r="J290" t="s">
        <v>3</v>
      </c>
      <c r="K290">
        <v>152.86201199999999</v>
      </c>
      <c r="L290">
        <v>3.0620000000000001E-2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574.13420499999995</v>
      </c>
      <c r="I291">
        <v>4.3947950000000002</v>
      </c>
      <c r="J291" t="s">
        <v>3</v>
      </c>
      <c r="K291">
        <v>169.93435500000001</v>
      </c>
      <c r="L291">
        <v>0.36408000000000001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631.51367800000003</v>
      </c>
      <c r="I292">
        <v>4.3928979999999997</v>
      </c>
      <c r="J292" t="s">
        <v>3</v>
      </c>
      <c r="K292">
        <v>186.91824600000001</v>
      </c>
      <c r="L292">
        <v>0.36944500000000002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688.89435100000003</v>
      </c>
      <c r="I293">
        <v>4.3829640000000003</v>
      </c>
      <c r="J293" t="s">
        <v>3</v>
      </c>
      <c r="K293">
        <v>203.903426</v>
      </c>
      <c r="L293">
        <v>0.37409500000000001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746.277286</v>
      </c>
      <c r="I294">
        <v>4.3845039999999997</v>
      </c>
      <c r="J294" t="s">
        <v>3</v>
      </c>
      <c r="K294">
        <v>220.88963100000001</v>
      </c>
      <c r="L294">
        <v>0.38084200000000001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803.65870800000005</v>
      </c>
      <c r="I295">
        <v>4.379346</v>
      </c>
      <c r="J295" t="s">
        <v>3</v>
      </c>
      <c r="K295">
        <v>237.87486999999999</v>
      </c>
      <c r="L295">
        <v>0.38567099999999999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861.03819199999998</v>
      </c>
      <c r="I296">
        <v>4.3756430000000002</v>
      </c>
      <c r="J296" t="s">
        <v>3</v>
      </c>
      <c r="K296">
        <v>254.85972000000001</v>
      </c>
      <c r="L296">
        <v>0.39226499999999997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918.41739700000005</v>
      </c>
      <c r="I297">
        <v>4.3675050000000004</v>
      </c>
      <c r="J297" t="s">
        <v>3</v>
      </c>
      <c r="K297">
        <v>271.84369600000002</v>
      </c>
      <c r="L297">
        <v>0.40006900000000001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975.79550200000006</v>
      </c>
      <c r="I298">
        <v>4.3641209999999999</v>
      </c>
      <c r="J298" t="s">
        <v>3</v>
      </c>
      <c r="K298">
        <v>288.82790299999999</v>
      </c>
      <c r="L298">
        <v>0.40882200000000002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1033.177285</v>
      </c>
      <c r="I299">
        <v>4.3588459999999998</v>
      </c>
      <c r="J299" t="s">
        <v>3</v>
      </c>
      <c r="K299">
        <v>305.81343900000002</v>
      </c>
      <c r="L299">
        <v>0.41856700000000002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1090.556975</v>
      </c>
      <c r="I300">
        <v>4.3637240000000004</v>
      </c>
      <c r="J300" t="s">
        <v>3</v>
      </c>
      <c r="K300">
        <v>322.79880700000001</v>
      </c>
      <c r="L300">
        <v>0.42852200000000001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1147.9333449999999</v>
      </c>
      <c r="I301">
        <v>4.3528539999999998</v>
      </c>
      <c r="J301" t="s">
        <v>3</v>
      </c>
      <c r="K301">
        <v>339.78251599999999</v>
      </c>
      <c r="L301">
        <v>0.43870900000000002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86.117890000000003</v>
      </c>
      <c r="I302">
        <v>3.6129999999999999E-3</v>
      </c>
      <c r="J302" t="s">
        <v>3</v>
      </c>
      <c r="K302">
        <v>28.390321</v>
      </c>
      <c r="L302">
        <v>2.0799999999999999E-4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172.51842300000001</v>
      </c>
      <c r="I303">
        <v>6.8789999999999997E-3</v>
      </c>
      <c r="J303" t="s">
        <v>3</v>
      </c>
      <c r="K303">
        <v>56.786614</v>
      </c>
      <c r="L303">
        <v>6.8499999999999995E-4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258.929935</v>
      </c>
      <c r="I304">
        <v>9.7219999999999997E-3</v>
      </c>
      <c r="J304" t="s">
        <v>3</v>
      </c>
      <c r="K304">
        <v>85.187383999999994</v>
      </c>
      <c r="L304">
        <v>1.3730000000000001E-3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345.35756900000001</v>
      </c>
      <c r="I305">
        <v>1.6218E-2</v>
      </c>
      <c r="J305" t="s">
        <v>3</v>
      </c>
      <c r="K305">
        <v>113.593952</v>
      </c>
      <c r="L305">
        <v>2.4060000000000002E-3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431.79418600000002</v>
      </c>
      <c r="I306">
        <v>2.1568E-2</v>
      </c>
      <c r="J306" t="s">
        <v>3</v>
      </c>
      <c r="K306">
        <v>142.00451000000001</v>
      </c>
      <c r="L306">
        <v>3.7729999999999999E-3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518.22171800000001</v>
      </c>
      <c r="I307">
        <v>2.4891E-2</v>
      </c>
      <c r="J307" t="s">
        <v>3</v>
      </c>
      <c r="K307">
        <v>170.41775000000001</v>
      </c>
      <c r="L307">
        <v>5.45E-3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604.64832200000001</v>
      </c>
      <c r="I308">
        <v>3.3196999999999997E-2</v>
      </c>
      <c r="J308" t="s">
        <v>3</v>
      </c>
      <c r="K308">
        <v>198.834384</v>
      </c>
      <c r="L308">
        <v>7.4310000000000001E-3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691.08632599999999</v>
      </c>
      <c r="I309">
        <v>3.9881E-2</v>
      </c>
      <c r="J309" t="s">
        <v>3</v>
      </c>
      <c r="K309">
        <v>227.253614</v>
      </c>
      <c r="L309">
        <v>9.5930000000000008E-3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777.51716799999997</v>
      </c>
      <c r="I310">
        <v>4.3808E-2</v>
      </c>
      <c r="J310" t="s">
        <v>3</v>
      </c>
      <c r="K310">
        <v>255.67572699999999</v>
      </c>
      <c r="L310">
        <v>1.2052E-2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863.95917399999996</v>
      </c>
      <c r="I311">
        <v>4.9327000000000003E-2</v>
      </c>
      <c r="J311" t="s">
        <v>3</v>
      </c>
      <c r="K311">
        <v>284.09975600000001</v>
      </c>
      <c r="L311">
        <v>1.4996000000000001E-2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950.39619300000004</v>
      </c>
      <c r="I312">
        <v>5.543E-2</v>
      </c>
      <c r="J312" t="s">
        <v>3</v>
      </c>
      <c r="K312">
        <v>312.528075</v>
      </c>
      <c r="L312">
        <v>1.7967E-2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1036.85905</v>
      </c>
      <c r="I313">
        <v>7.8551999999999997E-2</v>
      </c>
      <c r="J313" t="s">
        <v>3</v>
      </c>
      <c r="K313">
        <v>340.96454999999997</v>
      </c>
      <c r="L313">
        <v>2.5753000000000002E-2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1123.364558</v>
      </c>
      <c r="I314">
        <v>0.119145</v>
      </c>
      <c r="J314" t="s">
        <v>3</v>
      </c>
      <c r="K314">
        <v>369.43425200000001</v>
      </c>
      <c r="L314">
        <v>4.8256E-2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1209.8098950000001</v>
      </c>
      <c r="I315">
        <v>0.124462</v>
      </c>
      <c r="J315" t="s">
        <v>3</v>
      </c>
      <c r="K315">
        <v>397.87029699999999</v>
      </c>
      <c r="L315">
        <v>5.2985999999999998E-2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1296.270186</v>
      </c>
      <c r="I316">
        <v>0.128221</v>
      </c>
      <c r="J316" t="s">
        <v>3</v>
      </c>
      <c r="K316">
        <v>426.30976900000002</v>
      </c>
      <c r="L316">
        <v>5.7077999999999997E-2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1382.7113549999999</v>
      </c>
      <c r="I317">
        <v>0.13714599999999999</v>
      </c>
      <c r="J317" t="s">
        <v>3</v>
      </c>
      <c r="K317">
        <v>454.75269200000002</v>
      </c>
      <c r="L317">
        <v>6.1892999999999997E-2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1469.157373</v>
      </c>
      <c r="I318">
        <v>0.14974999999999999</v>
      </c>
      <c r="J318" t="s">
        <v>3</v>
      </c>
      <c r="K318">
        <v>483.19605799999999</v>
      </c>
      <c r="L318">
        <v>6.5985000000000002E-2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1555.6042090000001</v>
      </c>
      <c r="I319">
        <v>0.15284200000000001</v>
      </c>
      <c r="J319" t="s">
        <v>3</v>
      </c>
      <c r="K319">
        <v>511.643058</v>
      </c>
      <c r="L319">
        <v>7.0643999999999998E-2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1642.0660820000001</v>
      </c>
      <c r="I320">
        <v>0.16785</v>
      </c>
      <c r="J320" t="s">
        <v>3</v>
      </c>
      <c r="K320">
        <v>540.09300199999996</v>
      </c>
      <c r="L320">
        <v>7.4813000000000004E-2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1728.510203</v>
      </c>
      <c r="I321">
        <v>0.175232</v>
      </c>
      <c r="J321" t="s">
        <v>3</v>
      </c>
      <c r="K321">
        <v>568.54655500000001</v>
      </c>
      <c r="L321">
        <v>7.9153000000000001E-2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6427.6445800000001</v>
      </c>
      <c r="I322">
        <v>65957.842256000004</v>
      </c>
      <c r="J322" t="s">
        <v>3</v>
      </c>
      <c r="K322">
        <v>6426.9601460000003</v>
      </c>
      <c r="L322">
        <v>65946.030639999997</v>
      </c>
      <c r="M322" t="s">
        <v>4</v>
      </c>
      <c r="N322">
        <v>882.31710199999998</v>
      </c>
      <c r="O322">
        <v>4464.3046039999999</v>
      </c>
      <c r="P322" t="s">
        <v>5</v>
      </c>
      <c r="Q322">
        <v>707.06048999999996</v>
      </c>
      <c r="R322">
        <v>2292.9540339999999</v>
      </c>
      <c r="S322" t="s">
        <v>6</v>
      </c>
      <c r="T322">
        <v>149.79658499999999</v>
      </c>
      <c r="U322">
        <v>44.583557999999996</v>
      </c>
      <c r="V322" t="s">
        <v>7</v>
      </c>
      <c r="W322">
        <v>150.60955200000001</v>
      </c>
      <c r="X322">
        <v>47.455599999999997</v>
      </c>
      <c r="Y322" t="s">
        <v>8</v>
      </c>
      <c r="Z322">
        <v>204.86354600000001</v>
      </c>
      <c r="AA322">
        <v>1618.750785</v>
      </c>
      <c r="AB322" t="s">
        <v>9</v>
      </c>
      <c r="AC322">
        <v>4700.8978029999998</v>
      </c>
      <c r="AD322">
        <v>28797.920384000001</v>
      </c>
      <c r="AE322" t="s">
        <v>10</v>
      </c>
      <c r="AF322">
        <v>7.4817999999999996E-2</v>
      </c>
      <c r="AG322">
        <v>1.36E-4</v>
      </c>
      <c r="AH322" t="s">
        <v>11</v>
      </c>
      <c r="AI322">
        <v>0.92995300000000003</v>
      </c>
      <c r="AJ322">
        <v>3.6999999999999998E-5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12894.268222999999</v>
      </c>
      <c r="I323">
        <v>184493.499725</v>
      </c>
      <c r="J323" t="s">
        <v>3</v>
      </c>
      <c r="K323">
        <v>12892.891309000001</v>
      </c>
      <c r="L323">
        <v>184456.63464400001</v>
      </c>
      <c r="M323" t="s">
        <v>4</v>
      </c>
      <c r="N323">
        <v>1770.4456809999999</v>
      </c>
      <c r="O323">
        <v>10606.400823</v>
      </c>
      <c r="P323" t="s">
        <v>5</v>
      </c>
      <c r="Q323">
        <v>1428.242698</v>
      </c>
      <c r="R323">
        <v>6725.9402849999997</v>
      </c>
      <c r="S323" t="s">
        <v>6</v>
      </c>
      <c r="T323">
        <v>300.162892</v>
      </c>
      <c r="U323">
        <v>114.383962</v>
      </c>
      <c r="V323" t="s">
        <v>7</v>
      </c>
      <c r="W323">
        <v>301.59950600000002</v>
      </c>
      <c r="X323">
        <v>111.556943</v>
      </c>
      <c r="Y323" t="s">
        <v>8</v>
      </c>
      <c r="Z323">
        <v>420.76757900000001</v>
      </c>
      <c r="AA323">
        <v>4644.7446060000002</v>
      </c>
      <c r="AB323" t="s">
        <v>9</v>
      </c>
      <c r="AC323">
        <v>9419.2563480000008</v>
      </c>
      <c r="AD323">
        <v>74551.377684999999</v>
      </c>
      <c r="AE323" t="s">
        <v>10</v>
      </c>
      <c r="AF323">
        <v>6.6905999999999993E-2</v>
      </c>
      <c r="AG323">
        <v>1.5100000000000001E-4</v>
      </c>
      <c r="AH323" t="s">
        <v>11</v>
      </c>
      <c r="AI323">
        <v>0.93247999999999998</v>
      </c>
      <c r="AJ323">
        <v>1.2E-5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19343.474647999999</v>
      </c>
      <c r="I324">
        <v>324468.53814600001</v>
      </c>
      <c r="J324" t="s">
        <v>3</v>
      </c>
      <c r="K324">
        <v>19341.403710999999</v>
      </c>
      <c r="L324">
        <v>324410.37839000003</v>
      </c>
      <c r="M324" t="s">
        <v>4</v>
      </c>
      <c r="N324">
        <v>2667.2551560000002</v>
      </c>
      <c r="O324">
        <v>20983.571431</v>
      </c>
      <c r="P324" t="s">
        <v>5</v>
      </c>
      <c r="Q324">
        <v>2149.288955</v>
      </c>
      <c r="R324">
        <v>11574.329643999999</v>
      </c>
      <c r="S324" t="s">
        <v>6</v>
      </c>
      <c r="T324">
        <v>451.47194200000001</v>
      </c>
      <c r="U324">
        <v>196.20832200000001</v>
      </c>
      <c r="V324" t="s">
        <v>7</v>
      </c>
      <c r="W324">
        <v>452.26762000000002</v>
      </c>
      <c r="X324">
        <v>174.540122</v>
      </c>
      <c r="Y324" t="s">
        <v>8</v>
      </c>
      <c r="Z324">
        <v>637.22973400000001</v>
      </c>
      <c r="AA324">
        <v>7927.7782189999998</v>
      </c>
      <c r="AB324" t="s">
        <v>9</v>
      </c>
      <c r="AC324">
        <v>14109.478789000001</v>
      </c>
      <c r="AD324">
        <v>125097.071816</v>
      </c>
      <c r="AE324" t="s">
        <v>10</v>
      </c>
      <c r="AF324">
        <v>6.3027E-2</v>
      </c>
      <c r="AG324">
        <v>1.1E-4</v>
      </c>
      <c r="AH324" t="s">
        <v>11</v>
      </c>
      <c r="AI324">
        <v>0.932867</v>
      </c>
      <c r="AJ324">
        <v>1.4E-5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25728.468476999999</v>
      </c>
      <c r="I325">
        <v>446172.73032799998</v>
      </c>
      <c r="J325" t="s">
        <v>3</v>
      </c>
      <c r="K325">
        <v>25725.713007999999</v>
      </c>
      <c r="L325">
        <v>446086.73938500002</v>
      </c>
      <c r="M325" t="s">
        <v>4</v>
      </c>
      <c r="N325">
        <v>3541.0629739999999</v>
      </c>
      <c r="O325">
        <v>33277.251028999999</v>
      </c>
      <c r="P325" t="s">
        <v>5</v>
      </c>
      <c r="Q325">
        <v>2869.6348680000001</v>
      </c>
      <c r="R325">
        <v>16573.528603999999</v>
      </c>
      <c r="S325" t="s">
        <v>6</v>
      </c>
      <c r="T325">
        <v>599.48829000000001</v>
      </c>
      <c r="U325">
        <v>245.18933799999999</v>
      </c>
      <c r="V325" t="s">
        <v>7</v>
      </c>
      <c r="W325">
        <v>601.837717</v>
      </c>
      <c r="X325">
        <v>255.12614199999999</v>
      </c>
      <c r="Y325" t="s">
        <v>8</v>
      </c>
      <c r="Z325">
        <v>858.496173</v>
      </c>
      <c r="AA325">
        <v>11215.307236000001</v>
      </c>
      <c r="AB325" t="s">
        <v>9</v>
      </c>
      <c r="AC325">
        <v>18761.293516000002</v>
      </c>
      <c r="AD325">
        <v>156353.13091499999</v>
      </c>
      <c r="AE325" t="s">
        <v>10</v>
      </c>
      <c r="AF325">
        <v>6.0443999999999998E-2</v>
      </c>
      <c r="AG325">
        <v>9.7E-5</v>
      </c>
      <c r="AH325" t="s">
        <v>11</v>
      </c>
      <c r="AI325">
        <v>0.93291199999999996</v>
      </c>
      <c r="AJ325">
        <v>1.2999999999999999E-5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32184.983398</v>
      </c>
      <c r="I326">
        <v>697500.26513299998</v>
      </c>
      <c r="J326" t="s">
        <v>3</v>
      </c>
      <c r="K326">
        <v>32181.549180000002</v>
      </c>
      <c r="L326">
        <v>697366.62471799995</v>
      </c>
      <c r="M326" t="s">
        <v>4</v>
      </c>
      <c r="N326">
        <v>4428.4131589999997</v>
      </c>
      <c r="O326">
        <v>50267.458612000002</v>
      </c>
      <c r="P326" t="s">
        <v>5</v>
      </c>
      <c r="Q326">
        <v>3592.850801</v>
      </c>
      <c r="R326">
        <v>24132.247018999999</v>
      </c>
      <c r="S326" t="s">
        <v>6</v>
      </c>
      <c r="T326">
        <v>749.32246699999996</v>
      </c>
      <c r="U326">
        <v>397.66817600000002</v>
      </c>
      <c r="V326" t="s">
        <v>7</v>
      </c>
      <c r="W326">
        <v>754.19823199999996</v>
      </c>
      <c r="X326">
        <v>395.63514500000002</v>
      </c>
      <c r="Y326" t="s">
        <v>8</v>
      </c>
      <c r="Z326">
        <v>1078.383695</v>
      </c>
      <c r="AA326">
        <v>15849.431777</v>
      </c>
      <c r="AB326" t="s">
        <v>9</v>
      </c>
      <c r="AC326">
        <v>23467.341055000001</v>
      </c>
      <c r="AD326">
        <v>248852.50576</v>
      </c>
      <c r="AE326" t="s">
        <v>10</v>
      </c>
      <c r="AF326">
        <v>5.8574000000000001E-2</v>
      </c>
      <c r="AG326">
        <v>6.3999999999999997E-5</v>
      </c>
      <c r="AH326" t="s">
        <v>11</v>
      </c>
      <c r="AI326">
        <v>0.934334</v>
      </c>
      <c r="AJ326">
        <v>4.1999999999999998E-5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38628.881562000002</v>
      </c>
      <c r="I327">
        <v>1064954.3671319999</v>
      </c>
      <c r="J327" t="s">
        <v>3</v>
      </c>
      <c r="K327">
        <v>38624.762344000002</v>
      </c>
      <c r="L327">
        <v>1064752.0223030001</v>
      </c>
      <c r="M327" t="s">
        <v>4</v>
      </c>
      <c r="N327">
        <v>5320.1408009999996</v>
      </c>
      <c r="O327">
        <v>72734.581422000003</v>
      </c>
      <c r="P327" t="s">
        <v>5</v>
      </c>
      <c r="Q327">
        <v>4319.1805910000003</v>
      </c>
      <c r="R327">
        <v>36830.019686</v>
      </c>
      <c r="S327" t="s">
        <v>6</v>
      </c>
      <c r="T327">
        <v>898.737754</v>
      </c>
      <c r="U327">
        <v>487.78529099999997</v>
      </c>
      <c r="V327" t="s">
        <v>7</v>
      </c>
      <c r="W327">
        <v>906.21151499999996</v>
      </c>
      <c r="X327">
        <v>564.48279000000002</v>
      </c>
      <c r="Y327" t="s">
        <v>8</v>
      </c>
      <c r="Z327">
        <v>1300.6814790000001</v>
      </c>
      <c r="AA327">
        <v>22732.157281</v>
      </c>
      <c r="AB327" t="s">
        <v>9</v>
      </c>
      <c r="AC327">
        <v>28154.573203</v>
      </c>
      <c r="AD327">
        <v>374123.41527400003</v>
      </c>
      <c r="AE327" t="s">
        <v>10</v>
      </c>
      <c r="AF327">
        <v>5.7496999999999999E-2</v>
      </c>
      <c r="AG327">
        <v>4.8999999999999998E-5</v>
      </c>
      <c r="AH327" t="s">
        <v>11</v>
      </c>
      <c r="AI327">
        <v>0.93629700000000005</v>
      </c>
      <c r="AJ327">
        <v>7.2999999999999999E-5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45086.330780999997</v>
      </c>
      <c r="I328">
        <v>1285531.7502540001</v>
      </c>
      <c r="J328" t="s">
        <v>3</v>
      </c>
      <c r="K328">
        <v>45081.538906000002</v>
      </c>
      <c r="L328">
        <v>1285309.4799279999</v>
      </c>
      <c r="M328" t="s">
        <v>4</v>
      </c>
      <c r="N328">
        <v>6206.8505269999996</v>
      </c>
      <c r="O328">
        <v>90362.974434999996</v>
      </c>
      <c r="P328" t="s">
        <v>5</v>
      </c>
      <c r="Q328">
        <v>5046.7962600000001</v>
      </c>
      <c r="R328">
        <v>49534.980755999997</v>
      </c>
      <c r="S328" t="s">
        <v>6</v>
      </c>
      <c r="T328">
        <v>1047.9231629999999</v>
      </c>
      <c r="U328">
        <v>497.70357999999999</v>
      </c>
      <c r="V328" t="s">
        <v>7</v>
      </c>
      <c r="W328">
        <v>1058.6605460000001</v>
      </c>
      <c r="X328">
        <v>686.78226700000005</v>
      </c>
      <c r="Y328" t="s">
        <v>8</v>
      </c>
      <c r="Z328">
        <v>1521.608469</v>
      </c>
      <c r="AA328">
        <v>31701.303555999999</v>
      </c>
      <c r="AB328" t="s">
        <v>9</v>
      </c>
      <c r="AC328">
        <v>32860.880858999997</v>
      </c>
      <c r="AD328">
        <v>431313.83041499997</v>
      </c>
      <c r="AE328" t="s">
        <v>10</v>
      </c>
      <c r="AF328">
        <v>5.6320000000000002E-2</v>
      </c>
      <c r="AG328">
        <v>6.2000000000000003E-5</v>
      </c>
      <c r="AH328" t="s">
        <v>11</v>
      </c>
      <c r="AI328">
        <v>0.93634799999999996</v>
      </c>
      <c r="AJ328">
        <v>7.2999999999999999E-5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51586.831405999998</v>
      </c>
      <c r="I329">
        <v>1751143.374235</v>
      </c>
      <c r="J329" t="s">
        <v>3</v>
      </c>
      <c r="K329">
        <v>51581.345625000002</v>
      </c>
      <c r="L329">
        <v>1750839.6383189999</v>
      </c>
      <c r="M329" t="s">
        <v>4</v>
      </c>
      <c r="N329">
        <v>7104.6630080000004</v>
      </c>
      <c r="O329">
        <v>118857.854091</v>
      </c>
      <c r="P329" t="s">
        <v>5</v>
      </c>
      <c r="Q329">
        <v>5784.3252439999997</v>
      </c>
      <c r="R329">
        <v>68527.150120000006</v>
      </c>
      <c r="S329" t="s">
        <v>6</v>
      </c>
      <c r="T329">
        <v>1196.476692</v>
      </c>
      <c r="U329">
        <v>601.56944599999997</v>
      </c>
      <c r="V329" t="s">
        <v>7</v>
      </c>
      <c r="W329">
        <v>1208.3906979999999</v>
      </c>
      <c r="X329">
        <v>832.51296300000001</v>
      </c>
      <c r="Y329" t="s">
        <v>8</v>
      </c>
      <c r="Z329">
        <v>1752.3114330000001</v>
      </c>
      <c r="AA329">
        <v>43757.030550000003</v>
      </c>
      <c r="AB329" t="s">
        <v>9</v>
      </c>
      <c r="AC329">
        <v>37599.700234000004</v>
      </c>
      <c r="AD329">
        <v>575828.84383200004</v>
      </c>
      <c r="AE329" t="s">
        <v>10</v>
      </c>
      <c r="AF329">
        <v>5.5848000000000002E-2</v>
      </c>
      <c r="AG329">
        <v>5.5999999999999999E-5</v>
      </c>
      <c r="AH329" t="s">
        <v>11</v>
      </c>
      <c r="AI329">
        <v>0.936361</v>
      </c>
      <c r="AJ329">
        <v>7.2999999999999999E-5</v>
      </c>
      <c r="AK329" t="s">
        <v>12</v>
      </c>
      <c r="AL329">
        <v>20.54</v>
      </c>
      <c r="AM329">
        <v>20672.688399999999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58055.77375</v>
      </c>
      <c r="I330">
        <v>2138610.1103759999</v>
      </c>
      <c r="J330" t="s">
        <v>3</v>
      </c>
      <c r="K330">
        <v>58049.609687999997</v>
      </c>
      <c r="L330">
        <v>2138257.378639</v>
      </c>
      <c r="M330" t="s">
        <v>4</v>
      </c>
      <c r="N330">
        <v>7990.812559</v>
      </c>
      <c r="O330">
        <v>144178.76366500001</v>
      </c>
      <c r="P330" t="s">
        <v>5</v>
      </c>
      <c r="Q330">
        <v>6524.4841990000004</v>
      </c>
      <c r="R330">
        <v>93991.412377999994</v>
      </c>
      <c r="S330" t="s">
        <v>6</v>
      </c>
      <c r="T330">
        <v>1347.014304</v>
      </c>
      <c r="U330">
        <v>760.53601800000001</v>
      </c>
      <c r="V330" t="s">
        <v>7</v>
      </c>
      <c r="W330">
        <v>1358.123564</v>
      </c>
      <c r="X330">
        <v>1031.6536610000001</v>
      </c>
      <c r="Y330" t="s">
        <v>8</v>
      </c>
      <c r="Z330">
        <v>1985.0753199999999</v>
      </c>
      <c r="AA330">
        <v>63504.091202000003</v>
      </c>
      <c r="AB330" t="s">
        <v>9</v>
      </c>
      <c r="AC330">
        <v>42314.719297000003</v>
      </c>
      <c r="AD330">
        <v>686742.14338899998</v>
      </c>
      <c r="AE330" t="s">
        <v>10</v>
      </c>
      <c r="AF330">
        <v>5.4600000000000003E-2</v>
      </c>
      <c r="AG330">
        <v>2.5000000000000001E-5</v>
      </c>
      <c r="AH330" t="s">
        <v>11</v>
      </c>
      <c r="AI330">
        <v>0.93725499999999995</v>
      </c>
      <c r="AJ330">
        <v>8.7000000000000001E-5</v>
      </c>
      <c r="AK330" t="s">
        <v>12</v>
      </c>
      <c r="AL330">
        <v>20.54</v>
      </c>
      <c r="AM330">
        <v>20672.688399999999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64492.180391000002</v>
      </c>
      <c r="I331">
        <v>2531612.1879710001</v>
      </c>
      <c r="J331" t="s">
        <v>3</v>
      </c>
      <c r="K331">
        <v>64485.336327999998</v>
      </c>
      <c r="L331">
        <v>2531201.0696069999</v>
      </c>
      <c r="M331" t="s">
        <v>4</v>
      </c>
      <c r="N331">
        <v>8870.2044239999996</v>
      </c>
      <c r="O331">
        <v>171247.41184799999</v>
      </c>
      <c r="P331" t="s">
        <v>5</v>
      </c>
      <c r="Q331">
        <v>7253.0362299999997</v>
      </c>
      <c r="R331">
        <v>113056.267515</v>
      </c>
      <c r="S331" t="s">
        <v>6</v>
      </c>
      <c r="T331">
        <v>1497.205872</v>
      </c>
      <c r="U331">
        <v>952.02814599999999</v>
      </c>
      <c r="V331" t="s">
        <v>7</v>
      </c>
      <c r="W331">
        <v>1508.2512790000001</v>
      </c>
      <c r="X331">
        <v>1120.8706400000001</v>
      </c>
      <c r="Y331" t="s">
        <v>8</v>
      </c>
      <c r="Z331">
        <v>2206.6055959999999</v>
      </c>
      <c r="AA331">
        <v>76201.071467999995</v>
      </c>
      <c r="AB331" t="s">
        <v>9</v>
      </c>
      <c r="AC331">
        <v>47019.786640999999</v>
      </c>
      <c r="AD331">
        <v>796555.19511700002</v>
      </c>
      <c r="AE331" t="s">
        <v>10</v>
      </c>
      <c r="AF331">
        <v>5.4486E-2</v>
      </c>
      <c r="AG331">
        <v>2.5000000000000001E-5</v>
      </c>
      <c r="AH331" t="s">
        <v>11</v>
      </c>
      <c r="AI331">
        <v>0.93867</v>
      </c>
      <c r="AJ331">
        <v>1.0399999999999999E-4</v>
      </c>
      <c r="AK331" t="s">
        <v>12</v>
      </c>
      <c r="AL331">
        <v>20.54</v>
      </c>
      <c r="AM331">
        <v>20672.688399999999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70983.919452999995</v>
      </c>
      <c r="I332">
        <v>3051732.2733300002</v>
      </c>
      <c r="J332" t="s">
        <v>3</v>
      </c>
      <c r="K332">
        <v>70976.370078000007</v>
      </c>
      <c r="L332">
        <v>3051214.2173020002</v>
      </c>
      <c r="M332" t="s">
        <v>4</v>
      </c>
      <c r="N332">
        <v>9777.9933889999993</v>
      </c>
      <c r="O332">
        <v>209938.97900399999</v>
      </c>
      <c r="P332" t="s">
        <v>5</v>
      </c>
      <c r="Q332">
        <v>7980.2806929999997</v>
      </c>
      <c r="R332">
        <v>133130.96447800001</v>
      </c>
      <c r="S332" t="s">
        <v>6</v>
      </c>
      <c r="T332">
        <v>1647.4141500000001</v>
      </c>
      <c r="U332">
        <v>1081.5850089999999</v>
      </c>
      <c r="V332" t="s">
        <v>7</v>
      </c>
      <c r="W332">
        <v>1658.3605130000001</v>
      </c>
      <c r="X332">
        <v>1326.860778</v>
      </c>
      <c r="Y332" t="s">
        <v>8</v>
      </c>
      <c r="Z332">
        <v>2422.5958569999998</v>
      </c>
      <c r="AA332">
        <v>89038.736598000003</v>
      </c>
      <c r="AB332" t="s">
        <v>9</v>
      </c>
      <c r="AC332">
        <v>51753.698594000001</v>
      </c>
      <c r="AD332">
        <v>954011.19813599996</v>
      </c>
      <c r="AE332" t="s">
        <v>10</v>
      </c>
      <c r="AF332">
        <v>5.4072000000000002E-2</v>
      </c>
      <c r="AG332">
        <v>2.0000000000000002E-5</v>
      </c>
      <c r="AH332" t="s">
        <v>11</v>
      </c>
      <c r="AI332">
        <v>0.93970100000000001</v>
      </c>
      <c r="AJ332">
        <v>1.15E-4</v>
      </c>
      <c r="AK332" t="s">
        <v>12</v>
      </c>
      <c r="AL332">
        <v>93.56</v>
      </c>
      <c r="AM332">
        <v>171850.72640000001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77413.481719000003</v>
      </c>
      <c r="I333">
        <v>3259143.8643399999</v>
      </c>
      <c r="J333" t="s">
        <v>3</v>
      </c>
      <c r="K333">
        <v>77405.082811999993</v>
      </c>
      <c r="L333">
        <v>3257677.5724749998</v>
      </c>
      <c r="M333" t="s">
        <v>4</v>
      </c>
      <c r="N333">
        <v>10660.132656</v>
      </c>
      <c r="O333">
        <v>222607.83775800001</v>
      </c>
      <c r="P333" t="s">
        <v>5</v>
      </c>
      <c r="Q333">
        <v>8699.4531449999995</v>
      </c>
      <c r="R333">
        <v>145633.92982300001</v>
      </c>
      <c r="S333" t="s">
        <v>6</v>
      </c>
      <c r="T333">
        <v>1795.8058719999999</v>
      </c>
      <c r="U333">
        <v>1152.023107</v>
      </c>
      <c r="V333" t="s">
        <v>7</v>
      </c>
      <c r="W333">
        <v>1807.659365</v>
      </c>
      <c r="X333">
        <v>1411.6180099999999</v>
      </c>
      <c r="Y333" t="s">
        <v>8</v>
      </c>
      <c r="Z333">
        <v>2641.3218069999998</v>
      </c>
      <c r="AA333">
        <v>99180.918298000004</v>
      </c>
      <c r="AB333" t="s">
        <v>9</v>
      </c>
      <c r="AC333">
        <v>56450.954062999997</v>
      </c>
      <c r="AD333">
        <v>1015010.199809</v>
      </c>
      <c r="AE333" t="s">
        <v>10</v>
      </c>
      <c r="AF333">
        <v>5.4054999999999999E-2</v>
      </c>
      <c r="AG333">
        <v>2.0000000000000002E-5</v>
      </c>
      <c r="AH333" t="s">
        <v>11</v>
      </c>
      <c r="AI333">
        <v>0.94107300000000005</v>
      </c>
      <c r="AJ333">
        <v>1.2300000000000001E-4</v>
      </c>
      <c r="AK333" t="s">
        <v>12</v>
      </c>
      <c r="AL333">
        <v>93.56</v>
      </c>
      <c r="AM333">
        <v>171850.72640000001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83840.155469000005</v>
      </c>
      <c r="I334">
        <v>3650345.6944800001</v>
      </c>
      <c r="J334" t="s">
        <v>3</v>
      </c>
      <c r="K334">
        <v>83831.074531000006</v>
      </c>
      <c r="L334">
        <v>3648725.1307799998</v>
      </c>
      <c r="M334" t="s">
        <v>4</v>
      </c>
      <c r="N334">
        <v>11552.995430000001</v>
      </c>
      <c r="O334">
        <v>244879.61583</v>
      </c>
      <c r="P334" t="s">
        <v>5</v>
      </c>
      <c r="Q334">
        <v>9417.5212499999998</v>
      </c>
      <c r="R334">
        <v>165796.344361</v>
      </c>
      <c r="S334" t="s">
        <v>6</v>
      </c>
      <c r="T334">
        <v>1945.016946</v>
      </c>
      <c r="U334">
        <v>1214.503749</v>
      </c>
      <c r="V334" t="s">
        <v>7</v>
      </c>
      <c r="W334">
        <v>1956.3721680000001</v>
      </c>
      <c r="X334">
        <v>1562.2612059999999</v>
      </c>
      <c r="Y334" t="s">
        <v>8</v>
      </c>
      <c r="Z334">
        <v>2858.7517680000001</v>
      </c>
      <c r="AA334">
        <v>113641.450622</v>
      </c>
      <c r="AB334" t="s">
        <v>9</v>
      </c>
      <c r="AC334">
        <v>61138.819452999996</v>
      </c>
      <c r="AD334">
        <v>1150260.9033059999</v>
      </c>
      <c r="AE334" t="s">
        <v>10</v>
      </c>
      <c r="AF334">
        <v>5.4047999999999999E-2</v>
      </c>
      <c r="AG334">
        <v>2.0000000000000002E-5</v>
      </c>
      <c r="AH334" t="s">
        <v>11</v>
      </c>
      <c r="AI334">
        <v>0.94289500000000004</v>
      </c>
      <c r="AJ334">
        <v>1.3899999999999999E-4</v>
      </c>
      <c r="AK334" t="s">
        <v>12</v>
      </c>
      <c r="AL334">
        <v>196.88</v>
      </c>
      <c r="AM334">
        <v>380359.66560000001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90322.918437999993</v>
      </c>
      <c r="I335">
        <v>3984240.7944479999</v>
      </c>
      <c r="J335" t="s">
        <v>3</v>
      </c>
      <c r="K335">
        <v>90313.152344000002</v>
      </c>
      <c r="L335">
        <v>3982503.2764039999</v>
      </c>
      <c r="M335" t="s">
        <v>4</v>
      </c>
      <c r="N335">
        <v>12442.560371</v>
      </c>
      <c r="O335">
        <v>267858.45706500002</v>
      </c>
      <c r="P335" t="s">
        <v>5</v>
      </c>
      <c r="Q335">
        <v>10135.226522999999</v>
      </c>
      <c r="R335">
        <v>182680.25331299999</v>
      </c>
      <c r="S335" t="s">
        <v>6</v>
      </c>
      <c r="T335">
        <v>2094.8740579999999</v>
      </c>
      <c r="U335">
        <v>1364.58502</v>
      </c>
      <c r="V335" t="s">
        <v>7</v>
      </c>
      <c r="W335">
        <v>2108.3456860000001</v>
      </c>
      <c r="X335">
        <v>1638.233291</v>
      </c>
      <c r="Y335" t="s">
        <v>8</v>
      </c>
      <c r="Z335">
        <v>3073.7196920000001</v>
      </c>
      <c r="AA335">
        <v>122303.69317699999</v>
      </c>
      <c r="AB335" t="s">
        <v>9</v>
      </c>
      <c r="AC335">
        <v>65872.173202999998</v>
      </c>
      <c r="AD335">
        <v>1241113.920618</v>
      </c>
      <c r="AE335" t="s">
        <v>10</v>
      </c>
      <c r="AF335">
        <v>5.3858999999999997E-2</v>
      </c>
      <c r="AG335">
        <v>1.5999999999999999E-5</v>
      </c>
      <c r="AH335" t="s">
        <v>11</v>
      </c>
      <c r="AI335">
        <v>0.94368399999999997</v>
      </c>
      <c r="AJ335">
        <v>1.3799999999999999E-4</v>
      </c>
      <c r="AK335" t="s">
        <v>12</v>
      </c>
      <c r="AL335">
        <v>276.54000000000002</v>
      </c>
      <c r="AM335">
        <v>520861.92839999998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96710.140155999994</v>
      </c>
      <c r="I336">
        <v>4141206.6195660001</v>
      </c>
      <c r="J336" t="s">
        <v>3</v>
      </c>
      <c r="K336">
        <v>96699.700312999994</v>
      </c>
      <c r="L336">
        <v>4139386.4961529998</v>
      </c>
      <c r="M336" t="s">
        <v>4</v>
      </c>
      <c r="N336">
        <v>13308.348574</v>
      </c>
      <c r="O336">
        <v>279047.29294499999</v>
      </c>
      <c r="P336" t="s">
        <v>5</v>
      </c>
      <c r="Q336">
        <v>10838.488944999999</v>
      </c>
      <c r="R336">
        <v>194608.77079099999</v>
      </c>
      <c r="S336" t="s">
        <v>6</v>
      </c>
      <c r="T336">
        <v>2243.367002</v>
      </c>
      <c r="U336">
        <v>1471.8087660000001</v>
      </c>
      <c r="V336" t="s">
        <v>7</v>
      </c>
      <c r="W336">
        <v>2260.3130569999998</v>
      </c>
      <c r="X336">
        <v>1772.6714649999999</v>
      </c>
      <c r="Y336" t="s">
        <v>8</v>
      </c>
      <c r="Z336">
        <v>3284.6254690000001</v>
      </c>
      <c r="AA336">
        <v>130832.050585</v>
      </c>
      <c r="AB336" t="s">
        <v>9</v>
      </c>
      <c r="AC336">
        <v>70470.616406000001</v>
      </c>
      <c r="AD336">
        <v>1243245.408599</v>
      </c>
      <c r="AE336" t="s">
        <v>10</v>
      </c>
      <c r="AF336">
        <v>5.3642000000000002E-2</v>
      </c>
      <c r="AG336">
        <v>1.5999999999999999E-5</v>
      </c>
      <c r="AH336" t="s">
        <v>11</v>
      </c>
      <c r="AI336">
        <v>0.94391800000000003</v>
      </c>
      <c r="AJ336">
        <v>1.35E-4</v>
      </c>
      <c r="AK336" t="s">
        <v>12</v>
      </c>
      <c r="AL336">
        <v>276.54000000000002</v>
      </c>
      <c r="AM336">
        <v>520861.92839999998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103143.760625</v>
      </c>
      <c r="I337">
        <v>4536362.2823310001</v>
      </c>
      <c r="J337" t="s">
        <v>3</v>
      </c>
      <c r="K337">
        <v>103132.635625</v>
      </c>
      <c r="L337">
        <v>4534409.9856380001</v>
      </c>
      <c r="M337" t="s">
        <v>4</v>
      </c>
      <c r="N337">
        <v>14186.142733999999</v>
      </c>
      <c r="O337">
        <v>308830.49230799999</v>
      </c>
      <c r="P337" t="s">
        <v>5</v>
      </c>
      <c r="Q337">
        <v>11551.408026999999</v>
      </c>
      <c r="R337">
        <v>202329.53402299999</v>
      </c>
      <c r="S337" t="s">
        <v>6</v>
      </c>
      <c r="T337">
        <v>2393.5035990000001</v>
      </c>
      <c r="U337">
        <v>1563.3582100000001</v>
      </c>
      <c r="V337" t="s">
        <v>7</v>
      </c>
      <c r="W337">
        <v>2412.186318</v>
      </c>
      <c r="X337">
        <v>1927.4250919999999</v>
      </c>
      <c r="Y337" t="s">
        <v>8</v>
      </c>
      <c r="Z337">
        <v>3498.5946530000001</v>
      </c>
      <c r="AA337">
        <v>135685.492428</v>
      </c>
      <c r="AB337" t="s">
        <v>9</v>
      </c>
      <c r="AC337">
        <v>75098.869531000004</v>
      </c>
      <c r="AD337">
        <v>1401528.97278</v>
      </c>
      <c r="AE337" t="s">
        <v>10</v>
      </c>
      <c r="AF337">
        <v>5.3638999999999999E-2</v>
      </c>
      <c r="AG337">
        <v>1.5999999999999999E-5</v>
      </c>
      <c r="AH337" t="s">
        <v>11</v>
      </c>
      <c r="AI337">
        <v>0.94442899999999996</v>
      </c>
      <c r="AJ337">
        <v>1.35E-4</v>
      </c>
      <c r="AK337" t="s">
        <v>12</v>
      </c>
      <c r="AL337">
        <v>311.27999999999997</v>
      </c>
      <c r="AM337">
        <v>560784.44160000002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109608.55218699999</v>
      </c>
      <c r="I338">
        <v>4984714.2794359997</v>
      </c>
      <c r="J338" t="s">
        <v>3</v>
      </c>
      <c r="K338">
        <v>109596.740937</v>
      </c>
      <c r="L338">
        <v>4982615.3122220002</v>
      </c>
      <c r="M338" t="s">
        <v>4</v>
      </c>
      <c r="N338">
        <v>15078.672812999999</v>
      </c>
      <c r="O338">
        <v>341211.08584199997</v>
      </c>
      <c r="P338" t="s">
        <v>5</v>
      </c>
      <c r="Q338">
        <v>12268.718065999999</v>
      </c>
      <c r="R338">
        <v>213894.87135</v>
      </c>
      <c r="S338" t="s">
        <v>6</v>
      </c>
      <c r="T338">
        <v>2543.691343</v>
      </c>
      <c r="U338">
        <v>1784.4202359999999</v>
      </c>
      <c r="V338" t="s">
        <v>7</v>
      </c>
      <c r="W338">
        <v>2564.636348</v>
      </c>
      <c r="X338">
        <v>2049.5921619999999</v>
      </c>
      <c r="Y338" t="s">
        <v>8</v>
      </c>
      <c r="Z338">
        <v>3713.3567290000001</v>
      </c>
      <c r="AA338">
        <v>143460.99438799999</v>
      </c>
      <c r="AB338" t="s">
        <v>9</v>
      </c>
      <c r="AC338">
        <v>79751.051093999995</v>
      </c>
      <c r="AD338">
        <v>1598225.7619670001</v>
      </c>
      <c r="AE338" t="s">
        <v>10</v>
      </c>
      <c r="AF338">
        <v>5.3629999999999997E-2</v>
      </c>
      <c r="AG338">
        <v>1.5999999999999999E-5</v>
      </c>
      <c r="AH338" t="s">
        <v>11</v>
      </c>
      <c r="AI338">
        <v>0.94626299999999997</v>
      </c>
      <c r="AJ338">
        <v>1.27E-4</v>
      </c>
      <c r="AK338" t="s">
        <v>12</v>
      </c>
      <c r="AL338">
        <v>427.78</v>
      </c>
      <c r="AM338">
        <v>918868.77159999998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116078.66437499999</v>
      </c>
      <c r="I339">
        <v>5376701.4702470005</v>
      </c>
      <c r="J339" t="s">
        <v>3</v>
      </c>
      <c r="K339">
        <v>116066.16046899999</v>
      </c>
      <c r="L339">
        <v>5374430.0418870002</v>
      </c>
      <c r="M339" t="s">
        <v>4</v>
      </c>
      <c r="N339">
        <v>15974.947559</v>
      </c>
      <c r="O339">
        <v>366582.25604000001</v>
      </c>
      <c r="P339" t="s">
        <v>5</v>
      </c>
      <c r="Q339">
        <v>12984.800449</v>
      </c>
      <c r="R339">
        <v>228193.585181</v>
      </c>
      <c r="S339" t="s">
        <v>6</v>
      </c>
      <c r="T339">
        <v>2693.9973730000002</v>
      </c>
      <c r="U339">
        <v>1925.9065900000001</v>
      </c>
      <c r="V339" t="s">
        <v>7</v>
      </c>
      <c r="W339">
        <v>2718.1898489999999</v>
      </c>
      <c r="X339">
        <v>2305.3016299999999</v>
      </c>
      <c r="Y339" t="s">
        <v>8</v>
      </c>
      <c r="Z339">
        <v>3928.325742</v>
      </c>
      <c r="AA339">
        <v>153377.42953200001</v>
      </c>
      <c r="AB339" t="s">
        <v>9</v>
      </c>
      <c r="AC339">
        <v>84396.882031000001</v>
      </c>
      <c r="AD339">
        <v>1743222.5960850001</v>
      </c>
      <c r="AE339" t="s">
        <v>10</v>
      </c>
      <c r="AF339">
        <v>5.3624999999999999E-2</v>
      </c>
      <c r="AG339">
        <v>1.5999999999999999E-5</v>
      </c>
      <c r="AH339" t="s">
        <v>11</v>
      </c>
      <c r="AI339">
        <v>0.94663600000000003</v>
      </c>
      <c r="AJ339">
        <v>1.2300000000000001E-4</v>
      </c>
      <c r="AK339" t="s">
        <v>12</v>
      </c>
      <c r="AL339">
        <v>477.84</v>
      </c>
      <c r="AM339">
        <v>927877.05440000002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122514.272812</v>
      </c>
      <c r="I340">
        <v>6079413.5406020004</v>
      </c>
      <c r="J340" t="s">
        <v>3</v>
      </c>
      <c r="K340">
        <v>122501.08125</v>
      </c>
      <c r="L340">
        <v>6077044.3158550002</v>
      </c>
      <c r="M340" t="s">
        <v>4</v>
      </c>
      <c r="N340">
        <v>16856.963964999999</v>
      </c>
      <c r="O340">
        <v>405665.66048299999</v>
      </c>
      <c r="P340" t="s">
        <v>5</v>
      </c>
      <c r="Q340">
        <v>13693.957148</v>
      </c>
      <c r="R340">
        <v>245203.615548</v>
      </c>
      <c r="S340" t="s">
        <v>6</v>
      </c>
      <c r="T340">
        <v>2843.7584470000002</v>
      </c>
      <c r="U340">
        <v>2194.4033629999999</v>
      </c>
      <c r="V340" t="s">
        <v>7</v>
      </c>
      <c r="W340">
        <v>2869.7321830000001</v>
      </c>
      <c r="X340">
        <v>2593.6985490000002</v>
      </c>
      <c r="Y340" t="s">
        <v>8</v>
      </c>
      <c r="Z340">
        <v>4141.3528420000002</v>
      </c>
      <c r="AA340">
        <v>162783.85553</v>
      </c>
      <c r="AB340" t="s">
        <v>9</v>
      </c>
      <c r="AC340">
        <v>89030.986250000002</v>
      </c>
      <c r="AD340">
        <v>2062627.469053</v>
      </c>
      <c r="AE340" t="s">
        <v>10</v>
      </c>
      <c r="AF340">
        <v>5.3538000000000002E-2</v>
      </c>
      <c r="AG340">
        <v>1.5E-5</v>
      </c>
      <c r="AH340" t="s">
        <v>11</v>
      </c>
      <c r="AI340">
        <v>0.94774400000000003</v>
      </c>
      <c r="AJ340">
        <v>1.15E-4</v>
      </c>
      <c r="AK340" t="s">
        <v>12</v>
      </c>
      <c r="AL340">
        <v>512.44000000000005</v>
      </c>
      <c r="AM340">
        <v>957764.48640000005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128930.304688</v>
      </c>
      <c r="I341">
        <v>6759808.4557649996</v>
      </c>
      <c r="J341" t="s">
        <v>3</v>
      </c>
      <c r="K341">
        <v>128916.420313</v>
      </c>
      <c r="L341">
        <v>6757089.2627219995</v>
      </c>
      <c r="M341" t="s">
        <v>4</v>
      </c>
      <c r="N341">
        <v>17742.986816000001</v>
      </c>
      <c r="O341">
        <v>455207.33201499999</v>
      </c>
      <c r="P341" t="s">
        <v>5</v>
      </c>
      <c r="Q341">
        <v>14402.241387</v>
      </c>
      <c r="R341">
        <v>266426.17135600001</v>
      </c>
      <c r="S341" t="s">
        <v>6</v>
      </c>
      <c r="T341">
        <v>2993.4539110000001</v>
      </c>
      <c r="U341">
        <v>2410.355106</v>
      </c>
      <c r="V341" t="s">
        <v>7</v>
      </c>
      <c r="W341">
        <v>3022.932632</v>
      </c>
      <c r="X341">
        <v>3067.2109190000001</v>
      </c>
      <c r="Y341" t="s">
        <v>8</v>
      </c>
      <c r="Z341">
        <v>4353.3320409999997</v>
      </c>
      <c r="AA341">
        <v>173564.53616600001</v>
      </c>
      <c r="AB341" t="s">
        <v>9</v>
      </c>
      <c r="AC341">
        <v>93636.514844000005</v>
      </c>
      <c r="AD341">
        <v>2309530.8059689999</v>
      </c>
      <c r="AE341" t="s">
        <v>10</v>
      </c>
      <c r="AF341">
        <v>5.3477999999999998E-2</v>
      </c>
      <c r="AG341">
        <v>1.5E-5</v>
      </c>
      <c r="AH341" t="s">
        <v>11</v>
      </c>
      <c r="AI341">
        <v>0.94878499999999999</v>
      </c>
      <c r="AJ341">
        <v>1.0399999999999999E-4</v>
      </c>
      <c r="AK341" t="s">
        <v>12</v>
      </c>
      <c r="AL341">
        <v>536.6</v>
      </c>
      <c r="AM341">
        <v>946352.96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5322.719658</v>
      </c>
      <c r="I342">
        <v>36560.510840000003</v>
      </c>
      <c r="J342" t="s">
        <v>3</v>
      </c>
      <c r="K342">
        <v>5322.0794530000003</v>
      </c>
      <c r="L342">
        <v>36550.052057000001</v>
      </c>
      <c r="M342" t="s">
        <v>4</v>
      </c>
      <c r="N342">
        <v>746.34012499999994</v>
      </c>
      <c r="O342">
        <v>3275.1161510000002</v>
      </c>
      <c r="P342" t="s">
        <v>5</v>
      </c>
      <c r="Q342">
        <v>0</v>
      </c>
      <c r="R342">
        <v>0</v>
      </c>
      <c r="S342" t="s">
        <v>6</v>
      </c>
      <c r="T342">
        <v>144.735376</v>
      </c>
      <c r="U342">
        <v>63.481050000000003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7.2405999999999998E-2</v>
      </c>
      <c r="AD342">
        <v>1.4799999999999999E-4</v>
      </c>
      <c r="AE342" t="s">
        <v>10</v>
      </c>
      <c r="AF342">
        <v>0</v>
      </c>
      <c r="AG342">
        <v>0</v>
      </c>
      <c r="AH342" t="s">
        <v>11</v>
      </c>
      <c r="AI342">
        <v>0.93293300000000001</v>
      </c>
      <c r="AJ342">
        <v>7.1000000000000005E-5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10628.047597999999</v>
      </c>
      <c r="I343">
        <v>103322.310281</v>
      </c>
      <c r="J343" t="s">
        <v>3</v>
      </c>
      <c r="K343">
        <v>10626.770117</v>
      </c>
      <c r="L343">
        <v>103292.220694</v>
      </c>
      <c r="M343" t="s">
        <v>4</v>
      </c>
      <c r="N343">
        <v>1490.675264</v>
      </c>
      <c r="O343">
        <v>10774.903574</v>
      </c>
      <c r="P343" t="s">
        <v>5</v>
      </c>
      <c r="Q343">
        <v>0</v>
      </c>
      <c r="R343">
        <v>0</v>
      </c>
      <c r="S343" t="s">
        <v>6</v>
      </c>
      <c r="T343">
        <v>288.31420200000002</v>
      </c>
      <c r="U343">
        <v>108.518468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6.5229999999999996E-2</v>
      </c>
      <c r="AD343">
        <v>1.3100000000000001E-4</v>
      </c>
      <c r="AE343" t="s">
        <v>10</v>
      </c>
      <c r="AF343">
        <v>0</v>
      </c>
      <c r="AG343">
        <v>0</v>
      </c>
      <c r="AH343" t="s">
        <v>11</v>
      </c>
      <c r="AI343">
        <v>0.93420400000000003</v>
      </c>
      <c r="AJ343">
        <v>5.8E-5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15950.151991999999</v>
      </c>
      <c r="I344">
        <v>222132.96335100001</v>
      </c>
      <c r="J344" t="s">
        <v>3</v>
      </c>
      <c r="K344">
        <v>15948.233047</v>
      </c>
      <c r="L344">
        <v>222068.76063500001</v>
      </c>
      <c r="M344" t="s">
        <v>4</v>
      </c>
      <c r="N344">
        <v>2234.1135450000002</v>
      </c>
      <c r="O344">
        <v>22037.640583</v>
      </c>
      <c r="P344" t="s">
        <v>5</v>
      </c>
      <c r="Q344">
        <v>0</v>
      </c>
      <c r="R344">
        <v>0</v>
      </c>
      <c r="S344" t="s">
        <v>6</v>
      </c>
      <c r="T344">
        <v>432.381033</v>
      </c>
      <c r="U344">
        <v>181.700549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6.0367999999999998E-2</v>
      </c>
      <c r="AD344">
        <v>7.1000000000000005E-5</v>
      </c>
      <c r="AE344" t="s">
        <v>10</v>
      </c>
      <c r="AF344">
        <v>0</v>
      </c>
      <c r="AG344">
        <v>0</v>
      </c>
      <c r="AH344" t="s">
        <v>11</v>
      </c>
      <c r="AI344">
        <v>0.93625800000000003</v>
      </c>
      <c r="AJ344">
        <v>8.6000000000000003E-5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21252.663281000001</v>
      </c>
      <c r="I345">
        <v>372257.02233499999</v>
      </c>
      <c r="J345" t="s">
        <v>3</v>
      </c>
      <c r="K345">
        <v>21250.109179999999</v>
      </c>
      <c r="L345">
        <v>372162.71621899999</v>
      </c>
      <c r="M345" t="s">
        <v>4</v>
      </c>
      <c r="N345">
        <v>2977.2840820000001</v>
      </c>
      <c r="O345">
        <v>39130.576193000001</v>
      </c>
      <c r="P345" t="s">
        <v>5</v>
      </c>
      <c r="Q345">
        <v>0</v>
      </c>
      <c r="R345">
        <v>0</v>
      </c>
      <c r="S345" t="s">
        <v>6</v>
      </c>
      <c r="T345">
        <v>575.27610100000004</v>
      </c>
      <c r="U345">
        <v>231.117085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5.7492000000000001E-2</v>
      </c>
      <c r="AD345">
        <v>3.1999999999999999E-5</v>
      </c>
      <c r="AE345" t="s">
        <v>10</v>
      </c>
      <c r="AF345">
        <v>0</v>
      </c>
      <c r="AG345">
        <v>0</v>
      </c>
      <c r="AH345" t="s">
        <v>11</v>
      </c>
      <c r="AI345">
        <v>0.93738100000000002</v>
      </c>
      <c r="AJ345">
        <v>1.01E-4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26572.026172000002</v>
      </c>
      <c r="I346">
        <v>573589.84826600004</v>
      </c>
      <c r="J346" t="s">
        <v>3</v>
      </c>
      <c r="K346">
        <v>26568.838086</v>
      </c>
      <c r="L346">
        <v>573457.61998600001</v>
      </c>
      <c r="M346" t="s">
        <v>4</v>
      </c>
      <c r="N346">
        <v>3722.0521530000001</v>
      </c>
      <c r="O346">
        <v>56326.615239999999</v>
      </c>
      <c r="P346" t="s">
        <v>5</v>
      </c>
      <c r="Q346">
        <v>0</v>
      </c>
      <c r="R346">
        <v>0</v>
      </c>
      <c r="S346" t="s">
        <v>6</v>
      </c>
      <c r="T346">
        <v>719.22109499999999</v>
      </c>
      <c r="U346">
        <v>355.75091500000002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5.7492000000000001E-2</v>
      </c>
      <c r="AD346">
        <v>3.1999999999999999E-5</v>
      </c>
      <c r="AE346" t="s">
        <v>10</v>
      </c>
      <c r="AF346">
        <v>0</v>
      </c>
      <c r="AG346">
        <v>0</v>
      </c>
      <c r="AH346" t="s">
        <v>11</v>
      </c>
      <c r="AI346">
        <v>0.93740599999999996</v>
      </c>
      <c r="AJ346">
        <v>1.02E-4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31907.763594</v>
      </c>
      <c r="I347">
        <v>780855.49354699999</v>
      </c>
      <c r="J347" t="s">
        <v>3</v>
      </c>
      <c r="K347">
        <v>31903.935000000001</v>
      </c>
      <c r="L347">
        <v>780687.62459599995</v>
      </c>
      <c r="M347" t="s">
        <v>4</v>
      </c>
      <c r="N347">
        <v>4473.1056250000001</v>
      </c>
      <c r="O347">
        <v>76207.623737000002</v>
      </c>
      <c r="P347" t="s">
        <v>5</v>
      </c>
      <c r="Q347">
        <v>0</v>
      </c>
      <c r="R347">
        <v>0</v>
      </c>
      <c r="S347" t="s">
        <v>6</v>
      </c>
      <c r="T347">
        <v>863.16794200000004</v>
      </c>
      <c r="U347">
        <v>455.301265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5.7492000000000001E-2</v>
      </c>
      <c r="AD347">
        <v>3.1999999999999999E-5</v>
      </c>
      <c r="AE347" t="s">
        <v>10</v>
      </c>
      <c r="AF347">
        <v>0</v>
      </c>
      <c r="AG347">
        <v>0</v>
      </c>
      <c r="AH347" t="s">
        <v>11</v>
      </c>
      <c r="AI347">
        <v>0.93740599999999996</v>
      </c>
      <c r="AJ347">
        <v>1.02E-4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37270.360546999997</v>
      </c>
      <c r="I348">
        <v>997771.25485599996</v>
      </c>
      <c r="J348" t="s">
        <v>3</v>
      </c>
      <c r="K348">
        <v>37265.892187999998</v>
      </c>
      <c r="L348">
        <v>997551.14377600001</v>
      </c>
      <c r="M348" t="s">
        <v>4</v>
      </c>
      <c r="N348">
        <v>5231.9980759999999</v>
      </c>
      <c r="O348">
        <v>95320.761541999993</v>
      </c>
      <c r="P348" t="s">
        <v>5</v>
      </c>
      <c r="Q348">
        <v>0</v>
      </c>
      <c r="R348">
        <v>0</v>
      </c>
      <c r="S348" t="s">
        <v>6</v>
      </c>
      <c r="T348">
        <v>1008.487021</v>
      </c>
      <c r="U348">
        <v>547.22897899999998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5.7492000000000001E-2</v>
      </c>
      <c r="AD348">
        <v>3.1999999999999999E-5</v>
      </c>
      <c r="AE348" t="s">
        <v>10</v>
      </c>
      <c r="AF348">
        <v>0</v>
      </c>
      <c r="AG348">
        <v>0</v>
      </c>
      <c r="AH348" t="s">
        <v>11</v>
      </c>
      <c r="AI348">
        <v>0.93740599999999996</v>
      </c>
      <c r="AJ348">
        <v>1.02E-4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42623.185233999997</v>
      </c>
      <c r="I349">
        <v>1281903.2685750001</v>
      </c>
      <c r="J349" t="s">
        <v>3</v>
      </c>
      <c r="K349">
        <v>42618.077266</v>
      </c>
      <c r="L349">
        <v>1281609.6665640001</v>
      </c>
      <c r="M349" t="s">
        <v>4</v>
      </c>
      <c r="N349">
        <v>5989.0412990000004</v>
      </c>
      <c r="O349">
        <v>118423.40259899999</v>
      </c>
      <c r="P349" t="s">
        <v>5</v>
      </c>
      <c r="Q349">
        <v>0</v>
      </c>
      <c r="R349">
        <v>0</v>
      </c>
      <c r="S349" t="s">
        <v>6</v>
      </c>
      <c r="T349">
        <v>1153.0402220000001</v>
      </c>
      <c r="U349">
        <v>680.78156899999999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5.7492000000000001E-2</v>
      </c>
      <c r="AD349">
        <v>3.1999999999999999E-5</v>
      </c>
      <c r="AE349" t="s">
        <v>10</v>
      </c>
      <c r="AF349">
        <v>0</v>
      </c>
      <c r="AG349">
        <v>0</v>
      </c>
      <c r="AH349" t="s">
        <v>11</v>
      </c>
      <c r="AI349">
        <v>0.93740599999999996</v>
      </c>
      <c r="AJ349">
        <v>1.02E-4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47950.258202999998</v>
      </c>
      <c r="I350">
        <v>1522991.413466</v>
      </c>
      <c r="J350" t="s">
        <v>3</v>
      </c>
      <c r="K350">
        <v>47944.514218999997</v>
      </c>
      <c r="L350">
        <v>1522646.965729</v>
      </c>
      <c r="M350" t="s">
        <v>4</v>
      </c>
      <c r="N350">
        <v>6738.9914360000002</v>
      </c>
      <c r="O350">
        <v>142858.87862999999</v>
      </c>
      <c r="P350" t="s">
        <v>5</v>
      </c>
      <c r="Q350">
        <v>0</v>
      </c>
      <c r="R350">
        <v>0</v>
      </c>
      <c r="S350" t="s">
        <v>6</v>
      </c>
      <c r="T350">
        <v>1297.654487</v>
      </c>
      <c r="U350">
        <v>819.04855499999996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5.7492000000000001E-2</v>
      </c>
      <c r="AD350">
        <v>3.1999999999999999E-5</v>
      </c>
      <c r="AE350" t="s">
        <v>10</v>
      </c>
      <c r="AF350">
        <v>0</v>
      </c>
      <c r="AG350">
        <v>0</v>
      </c>
      <c r="AH350" t="s">
        <v>11</v>
      </c>
      <c r="AI350">
        <v>0.93740599999999996</v>
      </c>
      <c r="AJ350">
        <v>1.02E-4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53298.611953</v>
      </c>
      <c r="I351">
        <v>1761359.501648</v>
      </c>
      <c r="J351" t="s">
        <v>3</v>
      </c>
      <c r="K351">
        <v>53292.227812999998</v>
      </c>
      <c r="L351">
        <v>1760954.246517</v>
      </c>
      <c r="M351" t="s">
        <v>4</v>
      </c>
      <c r="N351">
        <v>7490.0706049999999</v>
      </c>
      <c r="O351">
        <v>175282.979406</v>
      </c>
      <c r="P351" t="s">
        <v>5</v>
      </c>
      <c r="Q351">
        <v>0</v>
      </c>
      <c r="R351">
        <v>0</v>
      </c>
      <c r="S351" t="s">
        <v>6</v>
      </c>
      <c r="T351">
        <v>1441.6496999999999</v>
      </c>
      <c r="U351">
        <v>857.43103699999995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5.7492000000000001E-2</v>
      </c>
      <c r="AD351">
        <v>3.1999999999999999E-5</v>
      </c>
      <c r="AE351" t="s">
        <v>10</v>
      </c>
      <c r="AF351">
        <v>0</v>
      </c>
      <c r="AG351">
        <v>0</v>
      </c>
      <c r="AH351" t="s">
        <v>11</v>
      </c>
      <c r="AI351">
        <v>0.93740599999999996</v>
      </c>
      <c r="AJ351">
        <v>1.02E-4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58643.570937999997</v>
      </c>
      <c r="I352">
        <v>2098771.30516</v>
      </c>
      <c r="J352" t="s">
        <v>3</v>
      </c>
      <c r="K352">
        <v>58636.550390999997</v>
      </c>
      <c r="L352">
        <v>2098298.0022769999</v>
      </c>
      <c r="M352" t="s">
        <v>4</v>
      </c>
      <c r="N352">
        <v>8241.8676269999996</v>
      </c>
      <c r="O352">
        <v>207568.64967700001</v>
      </c>
      <c r="P352" t="s">
        <v>5</v>
      </c>
      <c r="Q352">
        <v>0</v>
      </c>
      <c r="R352">
        <v>0</v>
      </c>
      <c r="S352" t="s">
        <v>6</v>
      </c>
      <c r="T352">
        <v>1586.1965580000001</v>
      </c>
      <c r="U352">
        <v>1016.63643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5.7492000000000001E-2</v>
      </c>
      <c r="AD352">
        <v>3.1999999999999999E-5</v>
      </c>
      <c r="AE352" t="s">
        <v>10</v>
      </c>
      <c r="AF352">
        <v>0</v>
      </c>
      <c r="AG352">
        <v>0</v>
      </c>
      <c r="AH352" t="s">
        <v>11</v>
      </c>
      <c r="AI352">
        <v>0.93741099999999999</v>
      </c>
      <c r="AJ352">
        <v>1.02E-4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64005.908437999999</v>
      </c>
      <c r="I353">
        <v>2429369.9454359999</v>
      </c>
      <c r="J353" t="s">
        <v>3</v>
      </c>
      <c r="K353">
        <v>63998.250468999999</v>
      </c>
      <c r="L353">
        <v>2428827.5814709999</v>
      </c>
      <c r="M353" t="s">
        <v>4</v>
      </c>
      <c r="N353">
        <v>8994.1186130000006</v>
      </c>
      <c r="O353">
        <v>244607.76653399999</v>
      </c>
      <c r="P353" t="s">
        <v>5</v>
      </c>
      <c r="Q353">
        <v>0</v>
      </c>
      <c r="R353">
        <v>0</v>
      </c>
      <c r="S353" t="s">
        <v>6</v>
      </c>
      <c r="T353">
        <v>1732.0204759999999</v>
      </c>
      <c r="U353">
        <v>1211.8962100000001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5.7492000000000001E-2</v>
      </c>
      <c r="AD353">
        <v>3.1999999999999999E-5</v>
      </c>
      <c r="AE353" t="s">
        <v>10</v>
      </c>
      <c r="AF353">
        <v>0</v>
      </c>
      <c r="AG353">
        <v>0</v>
      </c>
      <c r="AH353" t="s">
        <v>11</v>
      </c>
      <c r="AI353">
        <v>0.93741099999999999</v>
      </c>
      <c r="AJ353">
        <v>1.02E-4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69376.968124999999</v>
      </c>
      <c r="I354">
        <v>2974124.1185349999</v>
      </c>
      <c r="J354" t="s">
        <v>3</v>
      </c>
      <c r="K354">
        <v>69368.345155999996</v>
      </c>
      <c r="L354">
        <v>2971313.9718010002</v>
      </c>
      <c r="M354" t="s">
        <v>4</v>
      </c>
      <c r="N354">
        <v>9752.4935740000001</v>
      </c>
      <c r="O354">
        <v>287777.92557999998</v>
      </c>
      <c r="P354" t="s">
        <v>5</v>
      </c>
      <c r="Q354">
        <v>0</v>
      </c>
      <c r="R354">
        <v>0</v>
      </c>
      <c r="S354" t="s">
        <v>6</v>
      </c>
      <c r="T354">
        <v>1877.4721529999999</v>
      </c>
      <c r="U354">
        <v>1469.1762510000001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5.7492000000000001E-2</v>
      </c>
      <c r="AD354">
        <v>3.1999999999999999E-5</v>
      </c>
      <c r="AE354" t="s">
        <v>10</v>
      </c>
      <c r="AF354">
        <v>0</v>
      </c>
      <c r="AG354">
        <v>0</v>
      </c>
      <c r="AH354" t="s">
        <v>11</v>
      </c>
      <c r="AI354">
        <v>0.93741099999999999</v>
      </c>
      <c r="AJ354">
        <v>1.02E-4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74678.584218999997</v>
      </c>
      <c r="I355">
        <v>3287332.810699</v>
      </c>
      <c r="J355" t="s">
        <v>3</v>
      </c>
      <c r="K355">
        <v>74669.323594000001</v>
      </c>
      <c r="L355">
        <v>3284288.3729690001</v>
      </c>
      <c r="M355" t="s">
        <v>4</v>
      </c>
      <c r="N355">
        <v>10493.637734</v>
      </c>
      <c r="O355">
        <v>313954.68534099997</v>
      </c>
      <c r="P355" t="s">
        <v>5</v>
      </c>
      <c r="Q355">
        <v>0</v>
      </c>
      <c r="R355">
        <v>0</v>
      </c>
      <c r="S355" t="s">
        <v>6</v>
      </c>
      <c r="T355">
        <v>2020.973669</v>
      </c>
      <c r="U355">
        <v>1601.8346200000001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5.7492000000000001E-2</v>
      </c>
      <c r="AD355">
        <v>3.1999999999999999E-5</v>
      </c>
      <c r="AE355" t="s">
        <v>10</v>
      </c>
      <c r="AF355">
        <v>0</v>
      </c>
      <c r="AG355">
        <v>0</v>
      </c>
      <c r="AH355" t="s">
        <v>11</v>
      </c>
      <c r="AI355">
        <v>0.93741099999999999</v>
      </c>
      <c r="AJ355">
        <v>1.02E-4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80026.802030999999</v>
      </c>
      <c r="I356">
        <v>3637372.2872410002</v>
      </c>
      <c r="J356" t="s">
        <v>3</v>
      </c>
      <c r="K356">
        <v>80016.901874999996</v>
      </c>
      <c r="L356">
        <v>3633593.207591</v>
      </c>
      <c r="M356" t="s">
        <v>4</v>
      </c>
      <c r="N356">
        <v>11239.826934000001</v>
      </c>
      <c r="O356">
        <v>347235.627721</v>
      </c>
      <c r="P356" t="s">
        <v>5</v>
      </c>
      <c r="Q356">
        <v>0</v>
      </c>
      <c r="R356">
        <v>0</v>
      </c>
      <c r="S356" t="s">
        <v>6</v>
      </c>
      <c r="T356">
        <v>2166.9424020000001</v>
      </c>
      <c r="U356">
        <v>1845.3505339999999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5.7492000000000001E-2</v>
      </c>
      <c r="AD356">
        <v>3.1999999999999999E-5</v>
      </c>
      <c r="AE356" t="s">
        <v>10</v>
      </c>
      <c r="AF356">
        <v>0</v>
      </c>
      <c r="AG356">
        <v>0</v>
      </c>
      <c r="AH356" t="s">
        <v>11</v>
      </c>
      <c r="AI356">
        <v>0.93741099999999999</v>
      </c>
      <c r="AJ356">
        <v>1.02E-4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85358.520468999996</v>
      </c>
      <c r="I357">
        <v>3891816.2483799998</v>
      </c>
      <c r="J357" t="s">
        <v>3</v>
      </c>
      <c r="K357">
        <v>85347.981719000003</v>
      </c>
      <c r="L357">
        <v>3887805.424383</v>
      </c>
      <c r="M357" t="s">
        <v>4</v>
      </c>
      <c r="N357">
        <v>11984.800311999999</v>
      </c>
      <c r="O357">
        <v>380163.960624</v>
      </c>
      <c r="P357" t="s">
        <v>5</v>
      </c>
      <c r="Q357">
        <v>0</v>
      </c>
      <c r="R357">
        <v>0</v>
      </c>
      <c r="S357" t="s">
        <v>6</v>
      </c>
      <c r="T357">
        <v>2311.7542819999999</v>
      </c>
      <c r="U357">
        <v>1970.6258419999999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5.7492000000000001E-2</v>
      </c>
      <c r="AD357">
        <v>3.1999999999999999E-5</v>
      </c>
      <c r="AE357" t="s">
        <v>10</v>
      </c>
      <c r="AF357">
        <v>0</v>
      </c>
      <c r="AG357">
        <v>0</v>
      </c>
      <c r="AH357" t="s">
        <v>11</v>
      </c>
      <c r="AI357">
        <v>0.93741099999999999</v>
      </c>
      <c r="AJ357">
        <v>1.02E-4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90706.760313000006</v>
      </c>
      <c r="I358">
        <v>4186779.4135070001</v>
      </c>
      <c r="J358" t="s">
        <v>3</v>
      </c>
      <c r="K358">
        <v>90695.576562999995</v>
      </c>
      <c r="L358">
        <v>4182654.2902600002</v>
      </c>
      <c r="M358" t="s">
        <v>4</v>
      </c>
      <c r="N358">
        <v>12736.23877</v>
      </c>
      <c r="O358">
        <v>417415.08631099999</v>
      </c>
      <c r="P358" t="s">
        <v>5</v>
      </c>
      <c r="Q358">
        <v>0</v>
      </c>
      <c r="R358">
        <v>0</v>
      </c>
      <c r="S358" t="s">
        <v>6</v>
      </c>
      <c r="T358">
        <v>2456.4571190000001</v>
      </c>
      <c r="U358">
        <v>2144.8331029999999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5.7492000000000001E-2</v>
      </c>
      <c r="AD358">
        <v>3.1999999999999999E-5</v>
      </c>
      <c r="AE358" t="s">
        <v>10</v>
      </c>
      <c r="AF358">
        <v>0</v>
      </c>
      <c r="AG358">
        <v>0</v>
      </c>
      <c r="AH358" t="s">
        <v>11</v>
      </c>
      <c r="AI358">
        <v>0.93741099999999999</v>
      </c>
      <c r="AJ358">
        <v>1.02E-4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96021.564843999993</v>
      </c>
      <c r="I359">
        <v>4510279.1063900003</v>
      </c>
      <c r="J359" t="s">
        <v>3</v>
      </c>
      <c r="K359">
        <v>96009.744999999995</v>
      </c>
      <c r="L359">
        <v>4506062.933584</v>
      </c>
      <c r="M359" t="s">
        <v>4</v>
      </c>
      <c r="N359">
        <v>13477.001973</v>
      </c>
      <c r="O359">
        <v>439847.66334899998</v>
      </c>
      <c r="P359" t="s">
        <v>5</v>
      </c>
      <c r="Q359">
        <v>0</v>
      </c>
      <c r="R359">
        <v>0</v>
      </c>
      <c r="S359" t="s">
        <v>6</v>
      </c>
      <c r="T359">
        <v>2600.619072</v>
      </c>
      <c r="U359">
        <v>2330.4767609999999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5.7492000000000001E-2</v>
      </c>
      <c r="AD359">
        <v>3.1999999999999999E-5</v>
      </c>
      <c r="AE359" t="s">
        <v>10</v>
      </c>
      <c r="AF359">
        <v>0</v>
      </c>
      <c r="AG359">
        <v>0</v>
      </c>
      <c r="AH359" t="s">
        <v>11</v>
      </c>
      <c r="AI359">
        <v>0.93741099999999999</v>
      </c>
      <c r="AJ359">
        <v>1.02E-4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101354.31265599999</v>
      </c>
      <c r="I360">
        <v>4947245.4371950002</v>
      </c>
      <c r="J360" t="s">
        <v>3</v>
      </c>
      <c r="K360">
        <v>101341.855469</v>
      </c>
      <c r="L360">
        <v>4942927.7416690001</v>
      </c>
      <c r="M360" t="s">
        <v>4</v>
      </c>
      <c r="N360">
        <v>14219.531112999999</v>
      </c>
      <c r="O360">
        <v>488915.944487</v>
      </c>
      <c r="P360" t="s">
        <v>5</v>
      </c>
      <c r="Q360">
        <v>0</v>
      </c>
      <c r="R360">
        <v>0</v>
      </c>
      <c r="S360" t="s">
        <v>6</v>
      </c>
      <c r="T360">
        <v>2745.0499460000001</v>
      </c>
      <c r="U360">
        <v>2571.9281759999999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5.7492000000000001E-2</v>
      </c>
      <c r="AD360">
        <v>3.1999999999999999E-5</v>
      </c>
      <c r="AE360" t="s">
        <v>10</v>
      </c>
      <c r="AF360">
        <v>0</v>
      </c>
      <c r="AG360">
        <v>0</v>
      </c>
      <c r="AH360" t="s">
        <v>11</v>
      </c>
      <c r="AI360">
        <v>0.93741200000000002</v>
      </c>
      <c r="AJ360">
        <v>1.02E-4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106687.908125</v>
      </c>
      <c r="I361">
        <v>5414054.7871909998</v>
      </c>
      <c r="J361" t="s">
        <v>3</v>
      </c>
      <c r="K361">
        <v>106674.80656300001</v>
      </c>
      <c r="L361">
        <v>5409624.551186</v>
      </c>
      <c r="M361" t="s">
        <v>4</v>
      </c>
      <c r="N361">
        <v>14969.593496</v>
      </c>
      <c r="O361">
        <v>541227.47051599994</v>
      </c>
      <c r="P361" t="s">
        <v>5</v>
      </c>
      <c r="Q361">
        <v>0</v>
      </c>
      <c r="R361">
        <v>0</v>
      </c>
      <c r="S361" t="s">
        <v>6</v>
      </c>
      <c r="T361">
        <v>2890.2629390000002</v>
      </c>
      <c r="U361">
        <v>2787.901511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5.7492000000000001E-2</v>
      </c>
      <c r="AD361">
        <v>3.1999999999999999E-5</v>
      </c>
      <c r="AE361" t="s">
        <v>10</v>
      </c>
      <c r="AF361">
        <v>0</v>
      </c>
      <c r="AG361">
        <v>0</v>
      </c>
      <c r="AH361" t="s">
        <v>11</v>
      </c>
      <c r="AI361">
        <v>0.93741200000000002</v>
      </c>
      <c r="AJ361">
        <v>1.02E-4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10344.459102000001</v>
      </c>
      <c r="I362">
        <v>125208.25422</v>
      </c>
      <c r="J362" t="s">
        <v>3</v>
      </c>
      <c r="K362">
        <v>10343.368280999999</v>
      </c>
      <c r="L362">
        <v>125182.372236</v>
      </c>
      <c r="M362" t="s">
        <v>4</v>
      </c>
      <c r="N362">
        <v>448.99949500000002</v>
      </c>
      <c r="O362">
        <v>279.20945599999999</v>
      </c>
      <c r="P362" t="s">
        <v>5</v>
      </c>
      <c r="Q362">
        <v>1203.060144</v>
      </c>
      <c r="R362">
        <v>1902.381637</v>
      </c>
      <c r="S362" t="s">
        <v>6</v>
      </c>
      <c r="T362">
        <v>415.55982699999998</v>
      </c>
      <c r="U362">
        <v>223.13086699999999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7.1631E-2</v>
      </c>
      <c r="AG362">
        <v>1.3899999999999999E-4</v>
      </c>
      <c r="AH362" t="s">
        <v>11</v>
      </c>
      <c r="AI362">
        <v>0.93094200000000005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20611.526561999999</v>
      </c>
      <c r="I363">
        <v>266121.60112100001</v>
      </c>
      <c r="J363" t="s">
        <v>3</v>
      </c>
      <c r="K363">
        <v>20609.362773000001</v>
      </c>
      <c r="L363">
        <v>266064.902933</v>
      </c>
      <c r="M363" t="s">
        <v>4</v>
      </c>
      <c r="N363">
        <v>891.21177599999999</v>
      </c>
      <c r="O363">
        <v>505.73903799999999</v>
      </c>
      <c r="P363" t="s">
        <v>5</v>
      </c>
      <c r="Q363">
        <v>2411.7763180000002</v>
      </c>
      <c r="R363">
        <v>4121.7627750000001</v>
      </c>
      <c r="S363" t="s">
        <v>6</v>
      </c>
      <c r="T363">
        <v>827.58189900000002</v>
      </c>
      <c r="U363">
        <v>381.972667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6.7141999999999993E-2</v>
      </c>
      <c r="AG363">
        <v>1.3200000000000001E-4</v>
      </c>
      <c r="AH363" t="s">
        <v>11</v>
      </c>
      <c r="AI363">
        <v>0.93338600000000005</v>
      </c>
      <c r="AJ363">
        <v>3.6000000000000001E-5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30996.418398000002</v>
      </c>
      <c r="I364">
        <v>339780.43030800001</v>
      </c>
      <c r="J364" t="s">
        <v>3</v>
      </c>
      <c r="K364">
        <v>30993.171953000001</v>
      </c>
      <c r="L364">
        <v>339706.71623100003</v>
      </c>
      <c r="M364" t="s">
        <v>4</v>
      </c>
      <c r="N364">
        <v>1337.518149</v>
      </c>
      <c r="O364">
        <v>691.02408800000001</v>
      </c>
      <c r="P364" t="s">
        <v>5</v>
      </c>
      <c r="Q364">
        <v>3639.076689</v>
      </c>
      <c r="R364">
        <v>4819.0091679999996</v>
      </c>
      <c r="S364" t="s">
        <v>6</v>
      </c>
      <c r="T364">
        <v>1244.768247</v>
      </c>
      <c r="U364">
        <v>552.20851500000003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6.2420999999999997E-2</v>
      </c>
      <c r="AG364">
        <v>1.21E-4</v>
      </c>
      <c r="AH364" t="s">
        <v>11</v>
      </c>
      <c r="AI364">
        <v>0.93529200000000001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41327.542421999999</v>
      </c>
      <c r="I365">
        <v>449808.09149600001</v>
      </c>
      <c r="J365" t="s">
        <v>3</v>
      </c>
      <c r="K365">
        <v>41323.219609</v>
      </c>
      <c r="L365">
        <v>449707.331244</v>
      </c>
      <c r="M365" t="s">
        <v>4</v>
      </c>
      <c r="N365">
        <v>1783.289583</v>
      </c>
      <c r="O365">
        <v>893.922775</v>
      </c>
      <c r="P365" t="s">
        <v>5</v>
      </c>
      <c r="Q365">
        <v>4852.0986430000003</v>
      </c>
      <c r="R365">
        <v>5909.7466400000003</v>
      </c>
      <c r="S365" t="s">
        <v>6</v>
      </c>
      <c r="T365">
        <v>1659.3948949999999</v>
      </c>
      <c r="U365">
        <v>754.32234600000004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5.8749000000000003E-2</v>
      </c>
      <c r="AG365">
        <v>9.2E-5</v>
      </c>
      <c r="AH365" t="s">
        <v>11</v>
      </c>
      <c r="AI365">
        <v>0.93605899999999997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51720.329452999998</v>
      </c>
      <c r="I366">
        <v>754738.13858100004</v>
      </c>
      <c r="J366" t="s">
        <v>3</v>
      </c>
      <c r="K366">
        <v>51714.924453</v>
      </c>
      <c r="L366">
        <v>754577.66076999996</v>
      </c>
      <c r="M366" t="s">
        <v>4</v>
      </c>
      <c r="N366">
        <v>2230.845249</v>
      </c>
      <c r="O366">
        <v>1441.27188</v>
      </c>
      <c r="P366" t="s">
        <v>5</v>
      </c>
      <c r="Q366">
        <v>6081.7226760000003</v>
      </c>
      <c r="R366">
        <v>10480.423944</v>
      </c>
      <c r="S366" t="s">
        <v>6</v>
      </c>
      <c r="T366">
        <v>2076.8817330000002</v>
      </c>
      <c r="U366">
        <v>1421.088792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5.6530999999999998E-2</v>
      </c>
      <c r="AG366">
        <v>5.3999999999999998E-5</v>
      </c>
      <c r="AH366" t="s">
        <v>11</v>
      </c>
      <c r="AI366">
        <v>0.93678499999999998</v>
      </c>
      <c r="AJ366">
        <v>7.6000000000000004E-5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62085.514297000002</v>
      </c>
      <c r="I367">
        <v>988709.79720200005</v>
      </c>
      <c r="J367" t="s">
        <v>3</v>
      </c>
      <c r="K367">
        <v>62079.02375</v>
      </c>
      <c r="L367">
        <v>988493.878669</v>
      </c>
      <c r="M367" t="s">
        <v>4</v>
      </c>
      <c r="N367">
        <v>2679.6308060000001</v>
      </c>
      <c r="O367">
        <v>1798.433323</v>
      </c>
      <c r="P367" t="s">
        <v>5</v>
      </c>
      <c r="Q367">
        <v>7295.566221</v>
      </c>
      <c r="R367">
        <v>12979.667251000001</v>
      </c>
      <c r="S367" t="s">
        <v>6</v>
      </c>
      <c r="T367">
        <v>2494.4333299999998</v>
      </c>
      <c r="U367">
        <v>1772.7949269999999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5.5743000000000001E-2</v>
      </c>
      <c r="AG367">
        <v>4.5000000000000003E-5</v>
      </c>
      <c r="AH367" t="s">
        <v>11</v>
      </c>
      <c r="AI367">
        <v>0.93794500000000003</v>
      </c>
      <c r="AJ367">
        <v>8.8999999999999995E-5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72459.174843999994</v>
      </c>
      <c r="I368">
        <v>1191333.1046730001</v>
      </c>
      <c r="J368" t="s">
        <v>3</v>
      </c>
      <c r="K368">
        <v>72451.603594</v>
      </c>
      <c r="L368">
        <v>1191081.4441120001</v>
      </c>
      <c r="M368" t="s">
        <v>4</v>
      </c>
      <c r="N368">
        <v>3125.380439</v>
      </c>
      <c r="O368">
        <v>2182.8777639999998</v>
      </c>
      <c r="P368" t="s">
        <v>5</v>
      </c>
      <c r="Q368">
        <v>8521.0464449999999</v>
      </c>
      <c r="R368">
        <v>15353.692274999999</v>
      </c>
      <c r="S368" t="s">
        <v>6</v>
      </c>
      <c r="T368">
        <v>2911.9465380000001</v>
      </c>
      <c r="U368">
        <v>2049.2586759999999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5.4641000000000002E-2</v>
      </c>
      <c r="AG368">
        <v>2.3E-5</v>
      </c>
      <c r="AH368" t="s">
        <v>11</v>
      </c>
      <c r="AI368">
        <v>0.93874500000000005</v>
      </c>
      <c r="AJ368">
        <v>9.2E-5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82802.691562000007</v>
      </c>
      <c r="I369">
        <v>1376804.969184</v>
      </c>
      <c r="J369" t="s">
        <v>3</v>
      </c>
      <c r="K369">
        <v>82794.039688000004</v>
      </c>
      <c r="L369">
        <v>1376516.22572</v>
      </c>
      <c r="M369" t="s">
        <v>4</v>
      </c>
      <c r="N369">
        <v>3572.9582569999998</v>
      </c>
      <c r="O369">
        <v>2639.5333999999998</v>
      </c>
      <c r="P369" t="s">
        <v>5</v>
      </c>
      <c r="Q369">
        <v>9727.5039450000004</v>
      </c>
      <c r="R369">
        <v>17673.198714999999</v>
      </c>
      <c r="S369" t="s">
        <v>6</v>
      </c>
      <c r="T369">
        <v>3328.7674710000001</v>
      </c>
      <c r="U369">
        <v>2326.3225480000001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5.4552999999999997E-2</v>
      </c>
      <c r="AG369">
        <v>2.1999999999999999E-5</v>
      </c>
      <c r="AH369" t="s">
        <v>11</v>
      </c>
      <c r="AI369">
        <v>0.93894500000000003</v>
      </c>
      <c r="AJ369">
        <v>9.1000000000000003E-5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93281.715156000006</v>
      </c>
      <c r="I370">
        <v>1690785.49349</v>
      </c>
      <c r="J370" t="s">
        <v>3</v>
      </c>
      <c r="K370">
        <v>93271.980469000002</v>
      </c>
      <c r="L370">
        <v>1690433.440247</v>
      </c>
      <c r="M370" t="s">
        <v>4</v>
      </c>
      <c r="N370">
        <v>4023.3633009999999</v>
      </c>
      <c r="O370">
        <v>3571.7878959999998</v>
      </c>
      <c r="P370" t="s">
        <v>5</v>
      </c>
      <c r="Q370">
        <v>10967.842500000001</v>
      </c>
      <c r="R370">
        <v>22315.88654</v>
      </c>
      <c r="S370" t="s">
        <v>6</v>
      </c>
      <c r="T370">
        <v>3748.906191</v>
      </c>
      <c r="U370">
        <v>2938.1886519999998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5.4302000000000003E-2</v>
      </c>
      <c r="AG370">
        <v>2.0999999999999999E-5</v>
      </c>
      <c r="AH370" t="s">
        <v>11</v>
      </c>
      <c r="AI370">
        <v>0.93903999999999999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103680.146406</v>
      </c>
      <c r="I371">
        <v>2047109.709642</v>
      </c>
      <c r="J371" t="s">
        <v>3</v>
      </c>
      <c r="K371">
        <v>103669.323281</v>
      </c>
      <c r="L371">
        <v>2046685.2256980001</v>
      </c>
      <c r="M371" t="s">
        <v>4</v>
      </c>
      <c r="N371">
        <v>4473.4125590000003</v>
      </c>
      <c r="O371">
        <v>4387.018787</v>
      </c>
      <c r="P371" t="s">
        <v>5</v>
      </c>
      <c r="Q371">
        <v>12180.481895000001</v>
      </c>
      <c r="R371">
        <v>27747.608884000001</v>
      </c>
      <c r="S371" t="s">
        <v>6</v>
      </c>
      <c r="T371">
        <v>4168.5148289999997</v>
      </c>
      <c r="U371">
        <v>3567.0526749999999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5.4243E-2</v>
      </c>
      <c r="AG371">
        <v>2.0999999999999999E-5</v>
      </c>
      <c r="AH371" t="s">
        <v>11</v>
      </c>
      <c r="AI371">
        <v>0.93962699999999999</v>
      </c>
      <c r="AJ371">
        <v>9.7999999999999997E-5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114070.477813</v>
      </c>
      <c r="I372">
        <v>2465032.3506260002</v>
      </c>
      <c r="J372" t="s">
        <v>3</v>
      </c>
      <c r="K372">
        <v>114058.572969</v>
      </c>
      <c r="L372">
        <v>2464538.0340419998</v>
      </c>
      <c r="M372" t="s">
        <v>4</v>
      </c>
      <c r="N372">
        <v>4920.1684379999997</v>
      </c>
      <c r="O372">
        <v>5048.4210869999997</v>
      </c>
      <c r="P372" t="s">
        <v>5</v>
      </c>
      <c r="Q372">
        <v>13412.362109</v>
      </c>
      <c r="R372">
        <v>35203.880594000002</v>
      </c>
      <c r="S372" t="s">
        <v>6</v>
      </c>
      <c r="T372">
        <v>4589.995527</v>
      </c>
      <c r="U372">
        <v>4401.9595840000002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5.4077E-2</v>
      </c>
      <c r="AG372">
        <v>2.0000000000000002E-5</v>
      </c>
      <c r="AH372" t="s">
        <v>11</v>
      </c>
      <c r="AI372">
        <v>0.93998000000000004</v>
      </c>
      <c r="AJ372">
        <v>9.7999999999999997E-5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124330.410781</v>
      </c>
      <c r="I373">
        <v>2869926.3591820002</v>
      </c>
      <c r="J373" t="s">
        <v>3</v>
      </c>
      <c r="K373">
        <v>124317.43984399999</v>
      </c>
      <c r="L373">
        <v>2869368.2958340002</v>
      </c>
      <c r="M373" t="s">
        <v>4</v>
      </c>
      <c r="N373">
        <v>5363.9146579999997</v>
      </c>
      <c r="O373">
        <v>5859.2741580000002</v>
      </c>
      <c r="P373" t="s">
        <v>5</v>
      </c>
      <c r="Q373">
        <v>14611.296445</v>
      </c>
      <c r="R373">
        <v>40854.408447000002</v>
      </c>
      <c r="S373" t="s">
        <v>6</v>
      </c>
      <c r="T373">
        <v>5008.158203</v>
      </c>
      <c r="U373">
        <v>5131.4288070000002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5.3563E-2</v>
      </c>
      <c r="AG373">
        <v>2.5999999999999998E-5</v>
      </c>
      <c r="AH373" t="s">
        <v>11</v>
      </c>
      <c r="AI373">
        <v>0.94118900000000005</v>
      </c>
      <c r="AJ373">
        <v>1.02E-4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134799.71937499999</v>
      </c>
      <c r="I374">
        <v>3287975.551556</v>
      </c>
      <c r="J374" t="s">
        <v>3</v>
      </c>
      <c r="K374">
        <v>134785.66125</v>
      </c>
      <c r="L374">
        <v>3287325.0390240001</v>
      </c>
      <c r="M374" t="s">
        <v>4</v>
      </c>
      <c r="N374">
        <v>5815.2077049999998</v>
      </c>
      <c r="O374">
        <v>6476.810872</v>
      </c>
      <c r="P374" t="s">
        <v>5</v>
      </c>
      <c r="Q374">
        <v>15856.375742</v>
      </c>
      <c r="R374">
        <v>46960.69773</v>
      </c>
      <c r="S374" t="s">
        <v>6</v>
      </c>
      <c r="T374">
        <v>5433.9138279999997</v>
      </c>
      <c r="U374">
        <v>5780.5181430000002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5.2971999999999998E-2</v>
      </c>
      <c r="AG374">
        <v>3.4999999999999997E-5</v>
      </c>
      <c r="AH374" t="s">
        <v>11</v>
      </c>
      <c r="AI374">
        <v>0.94170699999999996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145209.15125</v>
      </c>
      <c r="I375">
        <v>3480701.2481</v>
      </c>
      <c r="J375" t="s">
        <v>3</v>
      </c>
      <c r="K375">
        <v>145194.00875000001</v>
      </c>
      <c r="L375">
        <v>3480022.9004480001</v>
      </c>
      <c r="M375" t="s">
        <v>4</v>
      </c>
      <c r="N375">
        <v>6264.0290619999996</v>
      </c>
      <c r="O375">
        <v>6751.0172190000003</v>
      </c>
      <c r="P375" t="s">
        <v>5</v>
      </c>
      <c r="Q375">
        <v>17080.037147999999</v>
      </c>
      <c r="R375">
        <v>48829.779101</v>
      </c>
      <c r="S375" t="s">
        <v>6</v>
      </c>
      <c r="T375">
        <v>5858.4987700000001</v>
      </c>
      <c r="U375">
        <v>6144.455798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5.2467E-2</v>
      </c>
      <c r="AG375">
        <v>4.6E-5</v>
      </c>
      <c r="AH375" t="s">
        <v>11</v>
      </c>
      <c r="AI375">
        <v>0.94384699999999999</v>
      </c>
      <c r="AJ375">
        <v>1.1900000000000001E-4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155625.37281199999</v>
      </c>
      <c r="I376">
        <v>3622813.326626</v>
      </c>
      <c r="J376" t="s">
        <v>3</v>
      </c>
      <c r="K376">
        <v>155609.14124999999</v>
      </c>
      <c r="L376">
        <v>3622044.7444270002</v>
      </c>
      <c r="M376" t="s">
        <v>4</v>
      </c>
      <c r="N376">
        <v>6715.1110060000001</v>
      </c>
      <c r="O376">
        <v>6809.2349320000003</v>
      </c>
      <c r="P376" t="s">
        <v>5</v>
      </c>
      <c r="Q376">
        <v>18318.958710999999</v>
      </c>
      <c r="R376">
        <v>50390.534835999999</v>
      </c>
      <c r="S376" t="s">
        <v>6</v>
      </c>
      <c r="T376">
        <v>6281.8869340000001</v>
      </c>
      <c r="U376">
        <v>6148.7962749999997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5.2454000000000001E-2</v>
      </c>
      <c r="AG376">
        <v>4.5000000000000003E-5</v>
      </c>
      <c r="AH376" t="s">
        <v>11</v>
      </c>
      <c r="AI376">
        <v>0.94384800000000002</v>
      </c>
      <c r="AJ376">
        <v>1.1900000000000001E-4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165875.46531199999</v>
      </c>
      <c r="I377">
        <v>3722358.4169120002</v>
      </c>
      <c r="J377" t="s">
        <v>3</v>
      </c>
      <c r="K377">
        <v>165858.17374999999</v>
      </c>
      <c r="L377">
        <v>3721577.1439740001</v>
      </c>
      <c r="M377" t="s">
        <v>4</v>
      </c>
      <c r="N377">
        <v>7156.5005179999998</v>
      </c>
      <c r="O377">
        <v>6907.1415800000004</v>
      </c>
      <c r="P377" t="s">
        <v>5</v>
      </c>
      <c r="Q377">
        <v>19540.316992</v>
      </c>
      <c r="R377">
        <v>51834.701281000001</v>
      </c>
      <c r="S377" t="s">
        <v>6</v>
      </c>
      <c r="T377">
        <v>6699.2869339999997</v>
      </c>
      <c r="U377">
        <v>6274.3225309999998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5.2437999999999999E-2</v>
      </c>
      <c r="AG377">
        <v>4.5000000000000003E-5</v>
      </c>
      <c r="AH377" t="s">
        <v>11</v>
      </c>
      <c r="AI377">
        <v>0.945133</v>
      </c>
      <c r="AJ377">
        <v>1.2400000000000001E-4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176175.68468800001</v>
      </c>
      <c r="I378">
        <v>4417519.7536580004</v>
      </c>
      <c r="J378" t="s">
        <v>3</v>
      </c>
      <c r="K378">
        <v>176157.320312</v>
      </c>
      <c r="L378">
        <v>4416567.1145820003</v>
      </c>
      <c r="M378" t="s">
        <v>4</v>
      </c>
      <c r="N378">
        <v>7600.5906249999998</v>
      </c>
      <c r="O378">
        <v>8125.545924</v>
      </c>
      <c r="P378" t="s">
        <v>5</v>
      </c>
      <c r="Q378">
        <v>20751.026054999998</v>
      </c>
      <c r="R378">
        <v>60263.681520999999</v>
      </c>
      <c r="S378" t="s">
        <v>6</v>
      </c>
      <c r="T378">
        <v>7119.394961</v>
      </c>
      <c r="U378">
        <v>7387.385824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5.2373999999999997E-2</v>
      </c>
      <c r="AG378">
        <v>4.5000000000000003E-5</v>
      </c>
      <c r="AH378" t="s">
        <v>11</v>
      </c>
      <c r="AI378">
        <v>0.94633999999999996</v>
      </c>
      <c r="AJ378">
        <v>1.22E-4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186507.67718699999</v>
      </c>
      <c r="I379">
        <v>4591113.8874819996</v>
      </c>
      <c r="J379" t="s">
        <v>3</v>
      </c>
      <c r="K379">
        <v>186488.24</v>
      </c>
      <c r="L379">
        <v>4590104.3613130003</v>
      </c>
      <c r="M379" t="s">
        <v>4</v>
      </c>
      <c r="N379">
        <v>8046.792461</v>
      </c>
      <c r="O379">
        <v>8116.447478</v>
      </c>
      <c r="P379" t="s">
        <v>5</v>
      </c>
      <c r="Q379">
        <v>21994.403008000001</v>
      </c>
      <c r="R379">
        <v>64092.430264000002</v>
      </c>
      <c r="S379" t="s">
        <v>6</v>
      </c>
      <c r="T379">
        <v>7538.8117869999996</v>
      </c>
      <c r="U379">
        <v>7957.6326989999998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5.237E-2</v>
      </c>
      <c r="AG379">
        <v>4.5000000000000003E-5</v>
      </c>
      <c r="AH379" t="s">
        <v>11</v>
      </c>
      <c r="AI379">
        <v>0.947245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196930.74593800001</v>
      </c>
      <c r="I380">
        <v>4825680.8635330005</v>
      </c>
      <c r="J380" t="s">
        <v>3</v>
      </c>
      <c r="K380">
        <v>196910.2175</v>
      </c>
      <c r="L380">
        <v>4824570.2105409997</v>
      </c>
      <c r="M380" t="s">
        <v>4</v>
      </c>
      <c r="N380">
        <v>8496.3636129999995</v>
      </c>
      <c r="O380">
        <v>8685.0519420000001</v>
      </c>
      <c r="P380" t="s">
        <v>5</v>
      </c>
      <c r="Q380">
        <v>23224.736561999998</v>
      </c>
      <c r="R380">
        <v>65647.761461000002</v>
      </c>
      <c r="S380" t="s">
        <v>6</v>
      </c>
      <c r="T380">
        <v>7963.8177439999999</v>
      </c>
      <c r="U380">
        <v>8326.8910259999993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5.2345999999999997E-2</v>
      </c>
      <c r="AG380">
        <v>4.5000000000000003E-5</v>
      </c>
      <c r="AH380" t="s">
        <v>11</v>
      </c>
      <c r="AI380">
        <v>0.947245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207424.990937</v>
      </c>
      <c r="I381">
        <v>4656241.6664279997</v>
      </c>
      <c r="J381" t="s">
        <v>3</v>
      </c>
      <c r="K381">
        <v>207403.36624999999</v>
      </c>
      <c r="L381">
        <v>4655159.3645780003</v>
      </c>
      <c r="M381" t="s">
        <v>4</v>
      </c>
      <c r="N381">
        <v>8947.1261720000002</v>
      </c>
      <c r="O381">
        <v>8198.0580790000004</v>
      </c>
      <c r="P381" t="s">
        <v>5</v>
      </c>
      <c r="Q381">
        <v>24477.151719000001</v>
      </c>
      <c r="R381">
        <v>66764.213959999994</v>
      </c>
      <c r="S381" t="s">
        <v>6</v>
      </c>
      <c r="T381">
        <v>8381.9600200000004</v>
      </c>
      <c r="U381">
        <v>7485.3264579999995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5.2345000000000003E-2</v>
      </c>
      <c r="AG381">
        <v>4.5000000000000003E-5</v>
      </c>
      <c r="AH381" t="s">
        <v>11</v>
      </c>
      <c r="AI381">
        <v>0.94785799999999998</v>
      </c>
      <c r="AJ381">
        <v>1.1900000000000001E-4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9445.3976170000005</v>
      </c>
      <c r="I382">
        <v>141347.368089</v>
      </c>
      <c r="J382" t="s">
        <v>3</v>
      </c>
      <c r="K382">
        <v>9444.345781</v>
      </c>
      <c r="L382">
        <v>141316.20665000001</v>
      </c>
      <c r="M382" t="s">
        <v>4</v>
      </c>
      <c r="N382">
        <v>436.61895299999998</v>
      </c>
      <c r="O382">
        <v>345.57797199999999</v>
      </c>
      <c r="P382" t="s">
        <v>5</v>
      </c>
      <c r="Q382">
        <v>0</v>
      </c>
      <c r="R382">
        <v>0</v>
      </c>
      <c r="S382" t="s">
        <v>6</v>
      </c>
      <c r="T382">
        <v>408.69336600000003</v>
      </c>
      <c r="U382">
        <v>281.71141899999998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6.8666000000000005E-2</v>
      </c>
      <c r="AG382">
        <v>1.6200000000000001E-4</v>
      </c>
      <c r="AH382" t="s">
        <v>11</v>
      </c>
      <c r="AI382">
        <v>0.93392799999999998</v>
      </c>
      <c r="AJ382">
        <v>7.3999999999999996E-5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18812.341874999998</v>
      </c>
      <c r="I383">
        <v>345087.602503</v>
      </c>
      <c r="J383" t="s">
        <v>3</v>
      </c>
      <c r="K383">
        <v>18810.252031</v>
      </c>
      <c r="L383">
        <v>345015.39632599999</v>
      </c>
      <c r="M383" t="s">
        <v>4</v>
      </c>
      <c r="N383">
        <v>869.17840899999999</v>
      </c>
      <c r="O383">
        <v>813.06408799999997</v>
      </c>
      <c r="P383" t="s">
        <v>5</v>
      </c>
      <c r="Q383">
        <v>0</v>
      </c>
      <c r="R383">
        <v>0</v>
      </c>
      <c r="S383" t="s">
        <v>6</v>
      </c>
      <c r="T383">
        <v>814.66695200000004</v>
      </c>
      <c r="U383">
        <v>634.29675299999997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6.1643000000000003E-2</v>
      </c>
      <c r="AG383">
        <v>1.21E-4</v>
      </c>
      <c r="AH383" t="s">
        <v>11</v>
      </c>
      <c r="AI383">
        <v>0.93658699999999995</v>
      </c>
      <c r="AJ383">
        <v>1.0900000000000001E-4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28162.837109</v>
      </c>
      <c r="I384">
        <v>594267.80016099999</v>
      </c>
      <c r="J384" t="s">
        <v>3</v>
      </c>
      <c r="K384">
        <v>28159.713906000001</v>
      </c>
      <c r="L384">
        <v>594148.43753200001</v>
      </c>
      <c r="M384" t="s">
        <v>4</v>
      </c>
      <c r="N384">
        <v>1302.1403780000001</v>
      </c>
      <c r="O384">
        <v>1373.7410789999999</v>
      </c>
      <c r="P384" t="s">
        <v>5</v>
      </c>
      <c r="Q384">
        <v>0</v>
      </c>
      <c r="R384">
        <v>0</v>
      </c>
      <c r="S384" t="s">
        <v>6</v>
      </c>
      <c r="T384">
        <v>1219.634031</v>
      </c>
      <c r="U384">
        <v>1097.1456439999999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5.8907000000000001E-2</v>
      </c>
      <c r="AG384">
        <v>8.2000000000000001E-5</v>
      </c>
      <c r="AH384" t="s">
        <v>11</v>
      </c>
      <c r="AI384">
        <v>0.93865600000000005</v>
      </c>
      <c r="AJ384">
        <v>1.2999999999999999E-4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37598.347188</v>
      </c>
      <c r="I385">
        <v>1014376.503113</v>
      </c>
      <c r="J385" t="s">
        <v>3</v>
      </c>
      <c r="K385">
        <v>37594.183594000002</v>
      </c>
      <c r="L385">
        <v>1014167.553912</v>
      </c>
      <c r="M385" t="s">
        <v>4</v>
      </c>
      <c r="N385">
        <v>1738.2746360000001</v>
      </c>
      <c r="O385">
        <v>2569.2947680000002</v>
      </c>
      <c r="P385" t="s">
        <v>5</v>
      </c>
      <c r="Q385">
        <v>0</v>
      </c>
      <c r="R385">
        <v>0</v>
      </c>
      <c r="S385" t="s">
        <v>6</v>
      </c>
      <c r="T385">
        <v>1627.42812</v>
      </c>
      <c r="U385">
        <v>1975.579641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5.7567E-2</v>
      </c>
      <c r="AG385">
        <v>5.0000000000000002E-5</v>
      </c>
      <c r="AH385" t="s">
        <v>11</v>
      </c>
      <c r="AI385">
        <v>0.93924200000000002</v>
      </c>
      <c r="AJ385">
        <v>1.36E-4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46921.298359</v>
      </c>
      <c r="I386">
        <v>1511285.6435779999</v>
      </c>
      <c r="J386" t="s">
        <v>3</v>
      </c>
      <c r="K386">
        <v>46916.106719000003</v>
      </c>
      <c r="L386">
        <v>1510977.6086269999</v>
      </c>
      <c r="M386" t="s">
        <v>4</v>
      </c>
      <c r="N386">
        <v>2170.0029249999998</v>
      </c>
      <c r="O386">
        <v>3714.1314510000002</v>
      </c>
      <c r="P386" t="s">
        <v>5</v>
      </c>
      <c r="Q386">
        <v>0</v>
      </c>
      <c r="R386">
        <v>0</v>
      </c>
      <c r="S386" t="s">
        <v>6</v>
      </c>
      <c r="T386">
        <v>2031.0320119999999</v>
      </c>
      <c r="U386">
        <v>3018.1776989999998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5.6731999999999998E-2</v>
      </c>
      <c r="AG386">
        <v>3.8999999999999999E-5</v>
      </c>
      <c r="AH386" t="s">
        <v>11</v>
      </c>
      <c r="AI386">
        <v>0.93990200000000002</v>
      </c>
      <c r="AJ386">
        <v>1.3899999999999999E-4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56325.823203</v>
      </c>
      <c r="I387">
        <v>2100967.1524700001</v>
      </c>
      <c r="J387" t="s">
        <v>3</v>
      </c>
      <c r="K387">
        <v>56319.593358999999</v>
      </c>
      <c r="L387">
        <v>2100537.187192</v>
      </c>
      <c r="M387" t="s">
        <v>4</v>
      </c>
      <c r="N387">
        <v>2604.8631789999999</v>
      </c>
      <c r="O387">
        <v>5090.17857</v>
      </c>
      <c r="P387" t="s">
        <v>5</v>
      </c>
      <c r="Q387">
        <v>0</v>
      </c>
      <c r="R387">
        <v>0</v>
      </c>
      <c r="S387" t="s">
        <v>6</v>
      </c>
      <c r="T387">
        <v>2442.0201069999998</v>
      </c>
      <c r="U387">
        <v>4033.1113260000002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5.5882000000000001E-2</v>
      </c>
      <c r="AG387">
        <v>2.5999999999999998E-5</v>
      </c>
      <c r="AH387" t="s">
        <v>11</v>
      </c>
      <c r="AI387">
        <v>0.94191999999999998</v>
      </c>
      <c r="AJ387">
        <v>1.5300000000000001E-4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65707.814608999994</v>
      </c>
      <c r="I388">
        <v>2807190.217801</v>
      </c>
      <c r="J388" t="s">
        <v>3</v>
      </c>
      <c r="K388">
        <v>65700.549530999997</v>
      </c>
      <c r="L388">
        <v>2806610.3132020002</v>
      </c>
      <c r="M388" t="s">
        <v>4</v>
      </c>
      <c r="N388">
        <v>3039.2776610000001</v>
      </c>
      <c r="O388">
        <v>6461.6644399999996</v>
      </c>
      <c r="P388" t="s">
        <v>5</v>
      </c>
      <c r="Q388">
        <v>0</v>
      </c>
      <c r="R388">
        <v>0</v>
      </c>
      <c r="S388" t="s">
        <v>6</v>
      </c>
      <c r="T388">
        <v>2852.6663530000001</v>
      </c>
      <c r="U388">
        <v>5104.3047989999995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5.5171999999999999E-2</v>
      </c>
      <c r="AG388">
        <v>2.0999999999999999E-5</v>
      </c>
      <c r="AH388" t="s">
        <v>11</v>
      </c>
      <c r="AI388">
        <v>0.94393300000000002</v>
      </c>
      <c r="AJ388">
        <v>1.5899999999999999E-4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75159.394062000007</v>
      </c>
      <c r="I389">
        <v>3854029.3641909999</v>
      </c>
      <c r="J389" t="s">
        <v>3</v>
      </c>
      <c r="K389">
        <v>75151.085625000007</v>
      </c>
      <c r="L389">
        <v>3853219.883287</v>
      </c>
      <c r="M389" t="s">
        <v>4</v>
      </c>
      <c r="N389">
        <v>3476.1036429999999</v>
      </c>
      <c r="O389">
        <v>9018.4668280000005</v>
      </c>
      <c r="P389" t="s">
        <v>5</v>
      </c>
      <c r="Q389">
        <v>0</v>
      </c>
      <c r="R389">
        <v>0</v>
      </c>
      <c r="S389" t="s">
        <v>6</v>
      </c>
      <c r="T389">
        <v>3264.2996290000001</v>
      </c>
      <c r="U389">
        <v>7013.3844879999997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5.4084E-2</v>
      </c>
      <c r="AG389">
        <v>1.9000000000000001E-5</v>
      </c>
      <c r="AH389" t="s">
        <v>11</v>
      </c>
      <c r="AI389">
        <v>0.94610000000000005</v>
      </c>
      <c r="AJ389">
        <v>1.5799999999999999E-4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84491.938594000007</v>
      </c>
      <c r="I390">
        <v>4534362.7540349998</v>
      </c>
      <c r="J390" t="s">
        <v>3</v>
      </c>
      <c r="K390">
        <v>84482.603281000003</v>
      </c>
      <c r="L390">
        <v>4533400.4720130004</v>
      </c>
      <c r="M390" t="s">
        <v>4</v>
      </c>
      <c r="N390">
        <v>3907.3789449999999</v>
      </c>
      <c r="O390">
        <v>10424.889916</v>
      </c>
      <c r="P390" t="s">
        <v>5</v>
      </c>
      <c r="Q390">
        <v>0</v>
      </c>
      <c r="R390">
        <v>0</v>
      </c>
      <c r="S390" t="s">
        <v>6</v>
      </c>
      <c r="T390">
        <v>3672.9463089999999</v>
      </c>
      <c r="U390">
        <v>8016.9203049999996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5.3780000000000001E-2</v>
      </c>
      <c r="AG390">
        <v>1.8E-5</v>
      </c>
      <c r="AH390" t="s">
        <v>11</v>
      </c>
      <c r="AI390">
        <v>0.94716199999999995</v>
      </c>
      <c r="AJ390">
        <v>1.4799999999999999E-4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93859.259219</v>
      </c>
      <c r="I391">
        <v>5499100.6711710002</v>
      </c>
      <c r="J391" t="s">
        <v>3</v>
      </c>
      <c r="K391">
        <v>93848.888594000004</v>
      </c>
      <c r="L391">
        <v>5497913.1992800003</v>
      </c>
      <c r="M391" t="s">
        <v>4</v>
      </c>
      <c r="N391">
        <v>4340.8788770000001</v>
      </c>
      <c r="O391">
        <v>12923.299102000001</v>
      </c>
      <c r="P391" t="s">
        <v>5</v>
      </c>
      <c r="Q391">
        <v>0</v>
      </c>
      <c r="R391">
        <v>0</v>
      </c>
      <c r="S391" t="s">
        <v>6</v>
      </c>
      <c r="T391">
        <v>4081.2389990000001</v>
      </c>
      <c r="U391">
        <v>9810.5630060000003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5.3762999999999998E-2</v>
      </c>
      <c r="AG391">
        <v>1.8E-5</v>
      </c>
      <c r="AH391" t="s">
        <v>11</v>
      </c>
      <c r="AI391">
        <v>0.94781400000000005</v>
      </c>
      <c r="AJ391">
        <v>1.3899999999999999E-4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103246.50593699999</v>
      </c>
      <c r="I392">
        <v>6486958.993551</v>
      </c>
      <c r="J392" t="s">
        <v>3</v>
      </c>
      <c r="K392">
        <v>103234.952813</v>
      </c>
      <c r="L392">
        <v>6484306.9602429997</v>
      </c>
      <c r="M392" t="s">
        <v>4</v>
      </c>
      <c r="N392">
        <v>4775.8576860000003</v>
      </c>
      <c r="O392">
        <v>14809.800759</v>
      </c>
      <c r="P392" t="s">
        <v>5</v>
      </c>
      <c r="Q392">
        <v>0</v>
      </c>
      <c r="R392">
        <v>0</v>
      </c>
      <c r="S392" t="s">
        <v>6</v>
      </c>
      <c r="T392">
        <v>4493.4023729999999</v>
      </c>
      <c r="U392">
        <v>11906.031010999999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5.3308000000000001E-2</v>
      </c>
      <c r="AG392">
        <v>2.1999999999999999E-5</v>
      </c>
      <c r="AH392" t="s">
        <v>11</v>
      </c>
      <c r="AI392">
        <v>0.94781400000000005</v>
      </c>
      <c r="AJ392">
        <v>1.3899999999999999E-4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112690.07765599999</v>
      </c>
      <c r="I393">
        <v>7718115.9924680004</v>
      </c>
      <c r="J393" t="s">
        <v>3</v>
      </c>
      <c r="K393">
        <v>112677.10249999999</v>
      </c>
      <c r="L393">
        <v>7718033.0828290004</v>
      </c>
      <c r="M393" t="s">
        <v>4</v>
      </c>
      <c r="N393">
        <v>5212.0017289999996</v>
      </c>
      <c r="O393">
        <v>17329.061828000002</v>
      </c>
      <c r="P393" t="s">
        <v>5</v>
      </c>
      <c r="Q393">
        <v>0</v>
      </c>
      <c r="R393">
        <v>0</v>
      </c>
      <c r="S393" t="s">
        <v>6</v>
      </c>
      <c r="T393">
        <v>4907.872891</v>
      </c>
      <c r="U393">
        <v>14376.487587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5.3233000000000003E-2</v>
      </c>
      <c r="AG393">
        <v>2.1999999999999999E-5</v>
      </c>
      <c r="AH393" t="s">
        <v>11</v>
      </c>
      <c r="AI393">
        <v>0.94781499999999996</v>
      </c>
      <c r="AJ393">
        <v>1.3899999999999999E-4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122136.00968800001</v>
      </c>
      <c r="I394">
        <v>9109009.4363460001</v>
      </c>
      <c r="J394" t="s">
        <v>3</v>
      </c>
      <c r="K394">
        <v>122121.989375</v>
      </c>
      <c r="L394">
        <v>9108967.6034660004</v>
      </c>
      <c r="M394" t="s">
        <v>4</v>
      </c>
      <c r="N394">
        <v>5651.5811039999999</v>
      </c>
      <c r="O394">
        <v>20166.300432</v>
      </c>
      <c r="P394" t="s">
        <v>5</v>
      </c>
      <c r="Q394">
        <v>0</v>
      </c>
      <c r="R394">
        <v>0</v>
      </c>
      <c r="S394" t="s">
        <v>6</v>
      </c>
      <c r="T394">
        <v>5322.5708109999996</v>
      </c>
      <c r="U394">
        <v>17255.594159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5.3083999999999999E-2</v>
      </c>
      <c r="AG394">
        <v>2.0999999999999999E-5</v>
      </c>
      <c r="AH394" t="s">
        <v>11</v>
      </c>
      <c r="AI394">
        <v>0.94806599999999996</v>
      </c>
      <c r="AJ394">
        <v>1.3300000000000001E-4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131517.84328100001</v>
      </c>
      <c r="I395">
        <v>10275179.784058001</v>
      </c>
      <c r="J395" t="s">
        <v>3</v>
      </c>
      <c r="K395">
        <v>131502.791875</v>
      </c>
      <c r="L395">
        <v>10275326.956959</v>
      </c>
      <c r="M395" t="s">
        <v>4</v>
      </c>
      <c r="N395">
        <v>6085.6087889999999</v>
      </c>
      <c r="O395">
        <v>22302.990188</v>
      </c>
      <c r="P395" t="s">
        <v>5</v>
      </c>
      <c r="Q395">
        <v>0</v>
      </c>
      <c r="R395">
        <v>0</v>
      </c>
      <c r="S395" t="s">
        <v>6</v>
      </c>
      <c r="T395">
        <v>5732.8131149999999</v>
      </c>
      <c r="U395">
        <v>20426.361914000001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5.3059000000000002E-2</v>
      </c>
      <c r="AG395">
        <v>2.0999999999999999E-5</v>
      </c>
      <c r="AH395" t="s">
        <v>11</v>
      </c>
      <c r="AI395">
        <v>0.94890300000000005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140903.40906199999</v>
      </c>
      <c r="I396">
        <v>11603734.6633</v>
      </c>
      <c r="J396" t="s">
        <v>3</v>
      </c>
      <c r="K396">
        <v>140887.321563</v>
      </c>
      <c r="L396">
        <v>11604127.278553</v>
      </c>
      <c r="M396" t="s">
        <v>4</v>
      </c>
      <c r="N396">
        <v>6520.3587699999998</v>
      </c>
      <c r="O396">
        <v>24615.424381000001</v>
      </c>
      <c r="P396" t="s">
        <v>5</v>
      </c>
      <c r="Q396">
        <v>0</v>
      </c>
      <c r="R396">
        <v>0</v>
      </c>
      <c r="S396" t="s">
        <v>6</v>
      </c>
      <c r="T396">
        <v>6145.3968649999997</v>
      </c>
      <c r="U396">
        <v>22701.832635999999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5.3006999999999999E-2</v>
      </c>
      <c r="AG396">
        <v>2.0999999999999999E-5</v>
      </c>
      <c r="AH396" t="s">
        <v>11</v>
      </c>
      <c r="AI396">
        <v>0.94903899999999997</v>
      </c>
      <c r="AJ396">
        <v>1.3799999999999999E-4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150276.71906199999</v>
      </c>
      <c r="I397">
        <v>12487706.153805001</v>
      </c>
      <c r="J397" t="s">
        <v>3</v>
      </c>
      <c r="K397">
        <v>150259.60125000001</v>
      </c>
      <c r="L397">
        <v>12488509.196846001</v>
      </c>
      <c r="M397" t="s">
        <v>4</v>
      </c>
      <c r="N397">
        <v>6954.7804980000001</v>
      </c>
      <c r="O397">
        <v>25685.176963999998</v>
      </c>
      <c r="P397" t="s">
        <v>5</v>
      </c>
      <c r="Q397">
        <v>0</v>
      </c>
      <c r="R397">
        <v>0</v>
      </c>
      <c r="S397" t="s">
        <v>6</v>
      </c>
      <c r="T397">
        <v>6555.1971869999998</v>
      </c>
      <c r="U397">
        <v>24770.038827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5.2965999999999999E-2</v>
      </c>
      <c r="AG397">
        <v>2.0999999999999999E-5</v>
      </c>
      <c r="AH397" t="s">
        <v>11</v>
      </c>
      <c r="AI397">
        <v>0.94968699999999995</v>
      </c>
      <c r="AJ397">
        <v>1.35E-4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159648.048125</v>
      </c>
      <c r="I398">
        <v>14243325.246284001</v>
      </c>
      <c r="J398" t="s">
        <v>3</v>
      </c>
      <c r="K398">
        <v>159629.893125</v>
      </c>
      <c r="L398">
        <v>14243890.050198</v>
      </c>
      <c r="M398" t="s">
        <v>4</v>
      </c>
      <c r="N398">
        <v>7388.8248540000004</v>
      </c>
      <c r="O398">
        <v>29072.859176999998</v>
      </c>
      <c r="P398" t="s">
        <v>5</v>
      </c>
      <c r="Q398">
        <v>0</v>
      </c>
      <c r="R398">
        <v>0</v>
      </c>
      <c r="S398" t="s">
        <v>6</v>
      </c>
      <c r="T398">
        <v>6967.4121969999997</v>
      </c>
      <c r="U398">
        <v>28415.272985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5.2965999999999999E-2</v>
      </c>
      <c r="AG398">
        <v>2.0999999999999999E-5</v>
      </c>
      <c r="AH398" t="s">
        <v>11</v>
      </c>
      <c r="AI398">
        <v>0.95102100000000001</v>
      </c>
      <c r="AJ398">
        <v>1.17E-4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168997.89468699999</v>
      </c>
      <c r="I399">
        <v>16064509.808525</v>
      </c>
      <c r="J399" t="s">
        <v>3</v>
      </c>
      <c r="K399">
        <v>168978.70343699999</v>
      </c>
      <c r="L399">
        <v>16064878.602634</v>
      </c>
      <c r="M399" t="s">
        <v>4</v>
      </c>
      <c r="N399">
        <v>7820.6194429999996</v>
      </c>
      <c r="O399">
        <v>32758.350416000001</v>
      </c>
      <c r="P399" t="s">
        <v>5</v>
      </c>
      <c r="Q399">
        <v>0</v>
      </c>
      <c r="R399">
        <v>0</v>
      </c>
      <c r="S399" t="s">
        <v>6</v>
      </c>
      <c r="T399">
        <v>7376.7627830000001</v>
      </c>
      <c r="U399">
        <v>32428.920523000001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5.2944999999999999E-2</v>
      </c>
      <c r="AG399">
        <v>2.0999999999999999E-5</v>
      </c>
      <c r="AH399" t="s">
        <v>11</v>
      </c>
      <c r="AI399">
        <v>0.95105099999999998</v>
      </c>
      <c r="AJ399">
        <v>1.17E-4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178468.2</v>
      </c>
      <c r="I400">
        <v>18264685.582447</v>
      </c>
      <c r="J400" t="s">
        <v>3</v>
      </c>
      <c r="K400">
        <v>178447.97312499999</v>
      </c>
      <c r="L400">
        <v>18264622.503811002</v>
      </c>
      <c r="M400" t="s">
        <v>4</v>
      </c>
      <c r="N400">
        <v>8259.480947</v>
      </c>
      <c r="O400">
        <v>37902.991820000003</v>
      </c>
      <c r="P400" t="s">
        <v>5</v>
      </c>
      <c r="Q400">
        <v>0</v>
      </c>
      <c r="R400">
        <v>0</v>
      </c>
      <c r="S400" t="s">
        <v>6</v>
      </c>
      <c r="T400">
        <v>7791.4045509999996</v>
      </c>
      <c r="U400">
        <v>37255.797981000003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5.2935000000000003E-2</v>
      </c>
      <c r="AG400">
        <v>2.0999999999999999E-5</v>
      </c>
      <c r="AH400" t="s">
        <v>11</v>
      </c>
      <c r="AI400">
        <v>0.95108300000000001</v>
      </c>
      <c r="AJ400">
        <v>1.17E-4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187901.29625000001</v>
      </c>
      <c r="I401">
        <v>20362713.197701</v>
      </c>
      <c r="J401" t="s">
        <v>3</v>
      </c>
      <c r="K401">
        <v>187880.03531199999</v>
      </c>
      <c r="L401">
        <v>20362020.123955</v>
      </c>
      <c r="M401" t="s">
        <v>4</v>
      </c>
      <c r="N401">
        <v>8696.7483979999997</v>
      </c>
      <c r="O401">
        <v>41326.904602000002</v>
      </c>
      <c r="P401" t="s">
        <v>5</v>
      </c>
      <c r="Q401">
        <v>0</v>
      </c>
      <c r="R401">
        <v>0</v>
      </c>
      <c r="S401" t="s">
        <v>6</v>
      </c>
      <c r="T401">
        <v>8199.6440719999991</v>
      </c>
      <c r="U401">
        <v>39508.408229000001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5.2932E-2</v>
      </c>
      <c r="AG401">
        <v>2.0000000000000002E-5</v>
      </c>
      <c r="AH401" t="s">
        <v>11</v>
      </c>
      <c r="AI401">
        <v>0.95113300000000001</v>
      </c>
      <c r="AJ401">
        <v>1.18E-4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5489.3370409999998</v>
      </c>
      <c r="I402">
        <v>21639.906333999999</v>
      </c>
      <c r="J402" t="s">
        <v>3</v>
      </c>
      <c r="K402">
        <v>5488.3280180000002</v>
      </c>
      <c r="L402">
        <v>21530.051447000002</v>
      </c>
      <c r="M402" t="s">
        <v>4</v>
      </c>
      <c r="N402">
        <v>698.46511699999996</v>
      </c>
      <c r="O402">
        <v>426.26844499999999</v>
      </c>
      <c r="P402" t="s">
        <v>5</v>
      </c>
      <c r="Q402">
        <v>444.225347</v>
      </c>
      <c r="R402">
        <v>354.07328699999999</v>
      </c>
      <c r="S402" t="s">
        <v>6</v>
      </c>
      <c r="T402">
        <v>138.34045499999999</v>
      </c>
      <c r="U402">
        <v>21.999836999999999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6.9348999999999994E-2</v>
      </c>
      <c r="AG402">
        <v>2.04E-4</v>
      </c>
      <c r="AH402" t="s">
        <v>11</v>
      </c>
      <c r="AI402">
        <v>0.93285700000000005</v>
      </c>
      <c r="AJ402">
        <v>8.2000000000000001E-5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11046.926933999999</v>
      </c>
      <c r="I403">
        <v>53864.941319999998</v>
      </c>
      <c r="J403" t="s">
        <v>3</v>
      </c>
      <c r="K403">
        <v>11045.285175999999</v>
      </c>
      <c r="L403">
        <v>53869.742120000003</v>
      </c>
      <c r="M403" t="s">
        <v>4</v>
      </c>
      <c r="N403">
        <v>1391.4416409999999</v>
      </c>
      <c r="O403">
        <v>953.22139500000003</v>
      </c>
      <c r="P403" t="s">
        <v>5</v>
      </c>
      <c r="Q403">
        <v>904.305746</v>
      </c>
      <c r="R403">
        <v>502.94466799999998</v>
      </c>
      <c r="S403" t="s">
        <v>6</v>
      </c>
      <c r="T403">
        <v>278.34323699999999</v>
      </c>
      <c r="U403">
        <v>57.877201999999997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6.1308000000000001E-2</v>
      </c>
      <c r="AG403">
        <v>1.4799999999999999E-4</v>
      </c>
      <c r="AH403" t="s">
        <v>11</v>
      </c>
      <c r="AI403">
        <v>0.93537700000000001</v>
      </c>
      <c r="AJ403">
        <v>7.7999999999999999E-5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16600.062870999998</v>
      </c>
      <c r="I404">
        <v>112303.38580400001</v>
      </c>
      <c r="J404" t="s">
        <v>3</v>
      </c>
      <c r="K404">
        <v>16597.788926000001</v>
      </c>
      <c r="L404">
        <v>112477.75668799999</v>
      </c>
      <c r="M404" t="s">
        <v>4</v>
      </c>
      <c r="N404">
        <v>2086.7438309999998</v>
      </c>
      <c r="O404">
        <v>1703.007975</v>
      </c>
      <c r="P404" t="s">
        <v>5</v>
      </c>
      <c r="Q404">
        <v>1364.1699169999999</v>
      </c>
      <c r="R404">
        <v>1406.2174439999999</v>
      </c>
      <c r="S404" t="s">
        <v>6</v>
      </c>
      <c r="T404">
        <v>418.59004199999998</v>
      </c>
      <c r="U404">
        <v>109.170328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5.8358E-2</v>
      </c>
      <c r="AG404">
        <v>1.12E-4</v>
      </c>
      <c r="AH404" t="s">
        <v>11</v>
      </c>
      <c r="AI404">
        <v>0.93616100000000002</v>
      </c>
      <c r="AJ404">
        <v>8.6000000000000003E-5</v>
      </c>
      <c r="AK404" t="s">
        <v>12</v>
      </c>
      <c r="AL404">
        <v>69.040000000000006</v>
      </c>
      <c r="AM404">
        <v>233559.55840000001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22153.455234000001</v>
      </c>
      <c r="I405">
        <v>146646.1268</v>
      </c>
      <c r="J405" t="s">
        <v>3</v>
      </c>
      <c r="K405">
        <v>22150.548672000001</v>
      </c>
      <c r="L405">
        <v>146693.71841900001</v>
      </c>
      <c r="M405" t="s">
        <v>4</v>
      </c>
      <c r="N405">
        <v>2779.9129440000002</v>
      </c>
      <c r="O405">
        <v>2034.827816</v>
      </c>
      <c r="P405" t="s">
        <v>5</v>
      </c>
      <c r="Q405">
        <v>1824.6148659999999</v>
      </c>
      <c r="R405">
        <v>1666.271477</v>
      </c>
      <c r="S405" t="s">
        <v>6</v>
      </c>
      <c r="T405">
        <v>558.13857499999995</v>
      </c>
      <c r="U405">
        <v>119.804931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5.6959000000000003E-2</v>
      </c>
      <c r="AG405">
        <v>8.8999999999999995E-5</v>
      </c>
      <c r="AH405" t="s">
        <v>11</v>
      </c>
      <c r="AI405">
        <v>0.93647599999999998</v>
      </c>
      <c r="AJ405">
        <v>9.2999999999999997E-5</v>
      </c>
      <c r="AK405" t="s">
        <v>12</v>
      </c>
      <c r="AL405">
        <v>69.040000000000006</v>
      </c>
      <c r="AM405">
        <v>233559.55840000001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27649.154922000002</v>
      </c>
      <c r="I406">
        <v>169764.17624299999</v>
      </c>
      <c r="J406" t="s">
        <v>3</v>
      </c>
      <c r="K406">
        <v>27645.622030999999</v>
      </c>
      <c r="L406">
        <v>169817.045208</v>
      </c>
      <c r="M406" t="s">
        <v>4</v>
      </c>
      <c r="N406">
        <v>3469.1824510000001</v>
      </c>
      <c r="O406">
        <v>2296.1068260000002</v>
      </c>
      <c r="P406" t="s">
        <v>5</v>
      </c>
      <c r="Q406">
        <v>2276.423354</v>
      </c>
      <c r="R406">
        <v>1738.390283</v>
      </c>
      <c r="S406" t="s">
        <v>6</v>
      </c>
      <c r="T406">
        <v>696.89709700000003</v>
      </c>
      <c r="U406">
        <v>150.62650400000001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5.5874E-2</v>
      </c>
      <c r="AG406">
        <v>7.2999999999999999E-5</v>
      </c>
      <c r="AH406" t="s">
        <v>11</v>
      </c>
      <c r="AI406">
        <v>0.93737300000000001</v>
      </c>
      <c r="AJ406">
        <v>9.6000000000000002E-5</v>
      </c>
      <c r="AK406" t="s">
        <v>12</v>
      </c>
      <c r="AL406">
        <v>69.040000000000006</v>
      </c>
      <c r="AM406">
        <v>233559.55840000001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33153.742187999997</v>
      </c>
      <c r="I407">
        <v>191593.67586399999</v>
      </c>
      <c r="J407" t="s">
        <v>3</v>
      </c>
      <c r="K407">
        <v>33149.581875000003</v>
      </c>
      <c r="L407">
        <v>191536.44985599999</v>
      </c>
      <c r="M407" t="s">
        <v>4</v>
      </c>
      <c r="N407">
        <v>4156.3534229999996</v>
      </c>
      <c r="O407">
        <v>2504.7345650000002</v>
      </c>
      <c r="P407" t="s">
        <v>5</v>
      </c>
      <c r="Q407">
        <v>2730.0982669999999</v>
      </c>
      <c r="R407">
        <v>2174.3592090000002</v>
      </c>
      <c r="S407" t="s">
        <v>6</v>
      </c>
      <c r="T407">
        <v>837.17776100000003</v>
      </c>
      <c r="U407">
        <v>187.18888200000001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5.5803999999999999E-2</v>
      </c>
      <c r="AG407">
        <v>7.2999999999999999E-5</v>
      </c>
      <c r="AH407" t="s">
        <v>11</v>
      </c>
      <c r="AI407">
        <v>0.93791899999999995</v>
      </c>
      <c r="AJ407">
        <v>9.7E-5</v>
      </c>
      <c r="AK407" t="s">
        <v>12</v>
      </c>
      <c r="AL407">
        <v>69.040000000000006</v>
      </c>
      <c r="AM407">
        <v>233559.55840000001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38714.119375000002</v>
      </c>
      <c r="I408">
        <v>202198.103176</v>
      </c>
      <c r="J408" t="s">
        <v>3</v>
      </c>
      <c r="K408">
        <v>38709.325547</v>
      </c>
      <c r="L408">
        <v>202142.34876200001</v>
      </c>
      <c r="M408" t="s">
        <v>4</v>
      </c>
      <c r="N408">
        <v>4851.0333300000002</v>
      </c>
      <c r="O408">
        <v>2640.519131</v>
      </c>
      <c r="P408" t="s">
        <v>5</v>
      </c>
      <c r="Q408">
        <v>3188.5026419999999</v>
      </c>
      <c r="R408">
        <v>2397.1502209999999</v>
      </c>
      <c r="S408" t="s">
        <v>6</v>
      </c>
      <c r="T408">
        <v>976.86124600000005</v>
      </c>
      <c r="U408">
        <v>195.717825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5.5225999999999997E-2</v>
      </c>
      <c r="AG408">
        <v>5.8999999999999998E-5</v>
      </c>
      <c r="AH408" t="s">
        <v>11</v>
      </c>
      <c r="AI408">
        <v>0.939392</v>
      </c>
      <c r="AJ408">
        <v>1.13E-4</v>
      </c>
      <c r="AK408" t="s">
        <v>12</v>
      </c>
      <c r="AL408">
        <v>140.1</v>
      </c>
      <c r="AM408">
        <v>373802.17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44264.947031000003</v>
      </c>
      <c r="I409">
        <v>239603.91261</v>
      </c>
      <c r="J409" t="s">
        <v>3</v>
      </c>
      <c r="K409">
        <v>44259.519999999997</v>
      </c>
      <c r="L409">
        <v>239068.05103800001</v>
      </c>
      <c r="M409" t="s">
        <v>4</v>
      </c>
      <c r="N409">
        <v>5543.9777439999998</v>
      </c>
      <c r="O409">
        <v>3322.7521430000002</v>
      </c>
      <c r="P409" t="s">
        <v>5</v>
      </c>
      <c r="Q409">
        <v>3646.9938619999998</v>
      </c>
      <c r="R409">
        <v>2877.4976700000002</v>
      </c>
      <c r="S409" t="s">
        <v>6</v>
      </c>
      <c r="T409">
        <v>1115.6783539999999</v>
      </c>
      <c r="U409">
        <v>212.449803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5.5115999999999998E-2</v>
      </c>
      <c r="AG409">
        <v>5.8999999999999998E-5</v>
      </c>
      <c r="AH409" t="s">
        <v>11</v>
      </c>
      <c r="AI409">
        <v>0.94021399999999999</v>
      </c>
      <c r="AJ409">
        <v>1.11E-4</v>
      </c>
      <c r="AK409" t="s">
        <v>12</v>
      </c>
      <c r="AL409">
        <v>196.44</v>
      </c>
      <c r="AM409">
        <v>445200.40639999998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49773.303047000001</v>
      </c>
      <c r="I410">
        <v>314701.825687</v>
      </c>
      <c r="J410" t="s">
        <v>3</v>
      </c>
      <c r="K410">
        <v>49767.250233999999</v>
      </c>
      <c r="L410">
        <v>313830.63450500002</v>
      </c>
      <c r="M410" t="s">
        <v>4</v>
      </c>
      <c r="N410">
        <v>6231.8030179999996</v>
      </c>
      <c r="O410">
        <v>4178.1751889999996</v>
      </c>
      <c r="P410" t="s">
        <v>5</v>
      </c>
      <c r="Q410">
        <v>4102.0470210000003</v>
      </c>
      <c r="R410">
        <v>3466.5323010000002</v>
      </c>
      <c r="S410" t="s">
        <v>6</v>
      </c>
      <c r="T410">
        <v>1252.917295</v>
      </c>
      <c r="U410">
        <v>304.41304400000001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5.4331999999999998E-2</v>
      </c>
      <c r="AG410">
        <v>4.1999999999999998E-5</v>
      </c>
      <c r="AH410" t="s">
        <v>11</v>
      </c>
      <c r="AI410">
        <v>0.94102300000000005</v>
      </c>
      <c r="AJ410">
        <v>1.13E-4</v>
      </c>
      <c r="AK410" t="s">
        <v>12</v>
      </c>
      <c r="AL410">
        <v>214.48</v>
      </c>
      <c r="AM410">
        <v>454059.48959999997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55304.018594000001</v>
      </c>
      <c r="I411">
        <v>402731.893408</v>
      </c>
      <c r="J411" t="s">
        <v>3</v>
      </c>
      <c r="K411">
        <v>55297.334531</v>
      </c>
      <c r="L411">
        <v>401402.86277200002</v>
      </c>
      <c r="M411" t="s">
        <v>4</v>
      </c>
      <c r="N411">
        <v>6923.760029</v>
      </c>
      <c r="O411">
        <v>5473.9858750000003</v>
      </c>
      <c r="P411" t="s">
        <v>5</v>
      </c>
      <c r="Q411">
        <v>4562.9733589999996</v>
      </c>
      <c r="R411">
        <v>4313.3470369999995</v>
      </c>
      <c r="S411" t="s">
        <v>6</v>
      </c>
      <c r="T411">
        <v>1390.8832689999999</v>
      </c>
      <c r="U411">
        <v>373.44117299999999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5.3658999999999998E-2</v>
      </c>
      <c r="AG411">
        <v>2.3E-5</v>
      </c>
      <c r="AH411" t="s">
        <v>11</v>
      </c>
      <c r="AI411">
        <v>0.941056</v>
      </c>
      <c r="AJ411">
        <v>1.1400000000000001E-4</v>
      </c>
      <c r="AK411" t="s">
        <v>12</v>
      </c>
      <c r="AL411">
        <v>273.36</v>
      </c>
      <c r="AM411">
        <v>598678.19039999996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60833.022266</v>
      </c>
      <c r="I412">
        <v>392055.66452599998</v>
      </c>
      <c r="J412" t="s">
        <v>3</v>
      </c>
      <c r="K412">
        <v>60825.711406000002</v>
      </c>
      <c r="L412">
        <v>390840.16383199999</v>
      </c>
      <c r="M412" t="s">
        <v>4</v>
      </c>
      <c r="N412">
        <v>7615.5246390000002</v>
      </c>
      <c r="O412">
        <v>5280.4546389999996</v>
      </c>
      <c r="P412" t="s">
        <v>5</v>
      </c>
      <c r="Q412">
        <v>5028.0428030000003</v>
      </c>
      <c r="R412">
        <v>4410.3557069999997</v>
      </c>
      <c r="S412" t="s">
        <v>6</v>
      </c>
      <c r="T412">
        <v>1528.6609860000001</v>
      </c>
      <c r="U412">
        <v>335.485568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5.3594000000000003E-2</v>
      </c>
      <c r="AG412">
        <v>2.3E-5</v>
      </c>
      <c r="AH412" t="s">
        <v>11</v>
      </c>
      <c r="AI412">
        <v>0.94153699999999996</v>
      </c>
      <c r="AJ412">
        <v>1.1400000000000001E-4</v>
      </c>
      <c r="AK412" t="s">
        <v>12</v>
      </c>
      <c r="AL412">
        <v>340.02</v>
      </c>
      <c r="AM412">
        <v>1037675.6196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66355.150469</v>
      </c>
      <c r="I413">
        <v>435576.99328</v>
      </c>
      <c r="J413" t="s">
        <v>3</v>
      </c>
      <c r="K413">
        <v>66347.210391000001</v>
      </c>
      <c r="L413">
        <v>434463.390579</v>
      </c>
      <c r="M413" t="s">
        <v>4</v>
      </c>
      <c r="N413">
        <v>8306.0400100000006</v>
      </c>
      <c r="O413">
        <v>5701.543874</v>
      </c>
      <c r="P413" t="s">
        <v>5</v>
      </c>
      <c r="Q413">
        <v>5484.8476270000001</v>
      </c>
      <c r="R413">
        <v>4994.8522050000001</v>
      </c>
      <c r="S413" t="s">
        <v>6</v>
      </c>
      <c r="T413">
        <v>1666.4938259999999</v>
      </c>
      <c r="U413">
        <v>365.24604299999999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5.3225000000000001E-2</v>
      </c>
      <c r="AG413">
        <v>2.5000000000000001E-5</v>
      </c>
      <c r="AH413" t="s">
        <v>11</v>
      </c>
      <c r="AI413">
        <v>0.942361</v>
      </c>
      <c r="AJ413">
        <v>1.15E-4</v>
      </c>
      <c r="AK413" t="s">
        <v>12</v>
      </c>
      <c r="AL413">
        <v>340.02</v>
      </c>
      <c r="AM413">
        <v>1037675.6196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71879.377655999997</v>
      </c>
      <c r="I414">
        <v>479495.30377900001</v>
      </c>
      <c r="J414" t="s">
        <v>3</v>
      </c>
      <c r="K414">
        <v>71870.807499999995</v>
      </c>
      <c r="L414">
        <v>478317.31761899998</v>
      </c>
      <c r="M414" t="s">
        <v>4</v>
      </c>
      <c r="N414">
        <v>8993.7934380000006</v>
      </c>
      <c r="O414">
        <v>6339.9845789999999</v>
      </c>
      <c r="P414" t="s">
        <v>5</v>
      </c>
      <c r="Q414">
        <v>5949.8507319999999</v>
      </c>
      <c r="R414">
        <v>4977.3553389999997</v>
      </c>
      <c r="S414" t="s">
        <v>6</v>
      </c>
      <c r="T414">
        <v>1804.4885690000001</v>
      </c>
      <c r="U414">
        <v>416.74558999999999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5.2741000000000003E-2</v>
      </c>
      <c r="AG414">
        <v>3.4E-5</v>
      </c>
      <c r="AH414" t="s">
        <v>11</v>
      </c>
      <c r="AI414">
        <v>0.94290300000000005</v>
      </c>
      <c r="AJ414">
        <v>1.17E-4</v>
      </c>
      <c r="AK414" t="s">
        <v>12</v>
      </c>
      <c r="AL414">
        <v>460.12</v>
      </c>
      <c r="AM414">
        <v>1274945.7856000001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77432.836874999994</v>
      </c>
      <c r="I415">
        <v>543125.98525100003</v>
      </c>
      <c r="J415" t="s">
        <v>3</v>
      </c>
      <c r="K415">
        <v>77423.632500000007</v>
      </c>
      <c r="L415">
        <v>541897.37204299995</v>
      </c>
      <c r="M415" t="s">
        <v>4</v>
      </c>
      <c r="N415">
        <v>9687.9373830000004</v>
      </c>
      <c r="O415">
        <v>7475.6641870000003</v>
      </c>
      <c r="P415" t="s">
        <v>5</v>
      </c>
      <c r="Q415">
        <v>6414.8175490000003</v>
      </c>
      <c r="R415">
        <v>6168.0264939999997</v>
      </c>
      <c r="S415" t="s">
        <v>6</v>
      </c>
      <c r="T415">
        <v>1944.054241</v>
      </c>
      <c r="U415">
        <v>462.65101399999998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5.2699000000000003E-2</v>
      </c>
      <c r="AG415">
        <v>3.4E-5</v>
      </c>
      <c r="AH415" t="s">
        <v>11</v>
      </c>
      <c r="AI415">
        <v>0.94359400000000004</v>
      </c>
      <c r="AJ415">
        <v>1.2E-4</v>
      </c>
      <c r="AK415" t="s">
        <v>12</v>
      </c>
      <c r="AL415">
        <v>585.44000000000005</v>
      </c>
      <c r="AM415">
        <v>1945041.0863999999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82979.889530999993</v>
      </c>
      <c r="I416">
        <v>583357.608733</v>
      </c>
      <c r="J416" t="s">
        <v>3</v>
      </c>
      <c r="K416">
        <v>82970.050937000007</v>
      </c>
      <c r="L416">
        <v>582093.76859700005</v>
      </c>
      <c r="M416" t="s">
        <v>4</v>
      </c>
      <c r="N416">
        <v>10378.632852000001</v>
      </c>
      <c r="O416">
        <v>7637.1407069999996</v>
      </c>
      <c r="P416" t="s">
        <v>5</v>
      </c>
      <c r="Q416">
        <v>6876.6837009999999</v>
      </c>
      <c r="R416">
        <v>5954.0034750000004</v>
      </c>
      <c r="S416" t="s">
        <v>6</v>
      </c>
      <c r="T416">
        <v>2082.7298970000002</v>
      </c>
      <c r="U416">
        <v>503.02763099999999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5.2142000000000001E-2</v>
      </c>
      <c r="AG416">
        <v>4.3000000000000002E-5</v>
      </c>
      <c r="AH416" t="s">
        <v>11</v>
      </c>
      <c r="AI416">
        <v>0.94521999999999995</v>
      </c>
      <c r="AJ416">
        <v>1.21E-4</v>
      </c>
      <c r="AK416" t="s">
        <v>12</v>
      </c>
      <c r="AL416">
        <v>585.44000000000005</v>
      </c>
      <c r="AM416">
        <v>1945041.0863999999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88499.820624999993</v>
      </c>
      <c r="I417">
        <v>601252.243151</v>
      </c>
      <c r="J417" t="s">
        <v>3</v>
      </c>
      <c r="K417">
        <v>88489.352813000005</v>
      </c>
      <c r="L417">
        <v>599986.57011199999</v>
      </c>
      <c r="M417" t="s">
        <v>4</v>
      </c>
      <c r="N417">
        <v>11070.544277000001</v>
      </c>
      <c r="O417">
        <v>8033.6946770000004</v>
      </c>
      <c r="P417" t="s">
        <v>5</v>
      </c>
      <c r="Q417">
        <v>7335.5230270000002</v>
      </c>
      <c r="R417">
        <v>6536.274007</v>
      </c>
      <c r="S417" t="s">
        <v>6</v>
      </c>
      <c r="T417">
        <v>2222.253643</v>
      </c>
      <c r="U417">
        <v>481.836386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5.2076999999999998E-2</v>
      </c>
      <c r="AG417">
        <v>4.1999999999999998E-5</v>
      </c>
      <c r="AH417" t="s">
        <v>11</v>
      </c>
      <c r="AI417">
        <v>0.94554199999999999</v>
      </c>
      <c r="AJ417">
        <v>1.26E-4</v>
      </c>
      <c r="AK417" t="s">
        <v>12</v>
      </c>
      <c r="AL417">
        <v>593.91999999999996</v>
      </c>
      <c r="AM417">
        <v>1938635.6336000001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94005.680156000002</v>
      </c>
      <c r="I418">
        <v>616101.92281300004</v>
      </c>
      <c r="J418" t="s">
        <v>3</v>
      </c>
      <c r="K418">
        <v>93994.584218999997</v>
      </c>
      <c r="L418">
        <v>614732.89870100003</v>
      </c>
      <c r="M418" t="s">
        <v>4</v>
      </c>
      <c r="N418">
        <v>11756.080352000001</v>
      </c>
      <c r="O418">
        <v>8172.4465039999995</v>
      </c>
      <c r="P418" t="s">
        <v>5</v>
      </c>
      <c r="Q418">
        <v>7796.8893950000001</v>
      </c>
      <c r="R418">
        <v>5797.9623199999996</v>
      </c>
      <c r="S418" t="s">
        <v>6</v>
      </c>
      <c r="T418">
        <v>2361.5370170000001</v>
      </c>
      <c r="U418">
        <v>517.48175800000001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5.2070999999999999E-2</v>
      </c>
      <c r="AG418">
        <v>4.1999999999999998E-5</v>
      </c>
      <c r="AH418" t="s">
        <v>11</v>
      </c>
      <c r="AI418">
        <v>0.94594900000000004</v>
      </c>
      <c r="AJ418">
        <v>1.2300000000000001E-4</v>
      </c>
      <c r="AK418" t="s">
        <v>12</v>
      </c>
      <c r="AL418">
        <v>724.84</v>
      </c>
      <c r="AM418">
        <v>2402442.8144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99519.970780999996</v>
      </c>
      <c r="I419">
        <v>657587.68236700003</v>
      </c>
      <c r="J419" t="s">
        <v>3</v>
      </c>
      <c r="K419">
        <v>99508.244688000006</v>
      </c>
      <c r="L419">
        <v>656258.59942600003</v>
      </c>
      <c r="M419" t="s">
        <v>4</v>
      </c>
      <c r="N419">
        <v>12444.818535</v>
      </c>
      <c r="O419">
        <v>8738.0968429999994</v>
      </c>
      <c r="P419" t="s">
        <v>5</v>
      </c>
      <c r="Q419">
        <v>8256.9370020000006</v>
      </c>
      <c r="R419">
        <v>5290.9711900000002</v>
      </c>
      <c r="S419" t="s">
        <v>6</v>
      </c>
      <c r="T419">
        <v>2500.564194</v>
      </c>
      <c r="U419">
        <v>535.78632300000004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5.2037E-2</v>
      </c>
      <c r="AG419">
        <v>4.1999999999999998E-5</v>
      </c>
      <c r="AH419" t="s">
        <v>11</v>
      </c>
      <c r="AI419">
        <v>0.94638800000000001</v>
      </c>
      <c r="AJ419">
        <v>1.2E-4</v>
      </c>
      <c r="AK419" t="s">
        <v>12</v>
      </c>
      <c r="AL419">
        <v>724.84</v>
      </c>
      <c r="AM419">
        <v>2402442.8144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105025.50687500001</v>
      </c>
      <c r="I420">
        <v>752964.33246800001</v>
      </c>
      <c r="J420" t="s">
        <v>3</v>
      </c>
      <c r="K420">
        <v>105013.155625</v>
      </c>
      <c r="L420">
        <v>751690.434504</v>
      </c>
      <c r="M420" t="s">
        <v>4</v>
      </c>
      <c r="N420">
        <v>13134.711601999999</v>
      </c>
      <c r="O420">
        <v>9551.8829310000001</v>
      </c>
      <c r="P420" t="s">
        <v>5</v>
      </c>
      <c r="Q420">
        <v>8716.1502540000001</v>
      </c>
      <c r="R420">
        <v>6541.6338809999997</v>
      </c>
      <c r="S420" t="s">
        <v>6</v>
      </c>
      <c r="T420">
        <v>2638.1821880000002</v>
      </c>
      <c r="U420">
        <v>608.75421100000005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5.1959999999999999E-2</v>
      </c>
      <c r="AG420">
        <v>4.1E-5</v>
      </c>
      <c r="AH420" t="s">
        <v>11</v>
      </c>
      <c r="AI420">
        <v>0.94819100000000001</v>
      </c>
      <c r="AJ420">
        <v>1.06E-4</v>
      </c>
      <c r="AK420" t="s">
        <v>12</v>
      </c>
      <c r="AL420">
        <v>864.42</v>
      </c>
      <c r="AM420">
        <v>3017784.5636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110554.873594</v>
      </c>
      <c r="I421">
        <v>843699.19569600001</v>
      </c>
      <c r="J421" t="s">
        <v>3</v>
      </c>
      <c r="K421">
        <v>110541.89421899999</v>
      </c>
      <c r="L421">
        <v>842315.53570400004</v>
      </c>
      <c r="M421" t="s">
        <v>4</v>
      </c>
      <c r="N421">
        <v>13826.613848000001</v>
      </c>
      <c r="O421">
        <v>10757.981549</v>
      </c>
      <c r="P421" t="s">
        <v>5</v>
      </c>
      <c r="Q421">
        <v>9173.1708199999994</v>
      </c>
      <c r="R421">
        <v>7031.6171089999998</v>
      </c>
      <c r="S421" t="s">
        <v>6</v>
      </c>
      <c r="T421">
        <v>2777.909404</v>
      </c>
      <c r="U421">
        <v>711.32995000000005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5.1901999999999997E-2</v>
      </c>
      <c r="AG421">
        <v>4.1E-5</v>
      </c>
      <c r="AH421" t="s">
        <v>11</v>
      </c>
      <c r="AI421">
        <v>0.94819100000000001</v>
      </c>
      <c r="AJ421">
        <v>1.06E-4</v>
      </c>
      <c r="AK421" t="s">
        <v>12</v>
      </c>
      <c r="AL421">
        <v>922.16</v>
      </c>
      <c r="AM421">
        <v>3081322.8144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5225.0508790000004</v>
      </c>
      <c r="I422">
        <v>48259.290267999997</v>
      </c>
      <c r="J422" t="s">
        <v>3</v>
      </c>
      <c r="K422">
        <v>5224.4156149999999</v>
      </c>
      <c r="L422">
        <v>48248.220887000003</v>
      </c>
      <c r="M422" t="s">
        <v>4</v>
      </c>
      <c r="N422">
        <v>697.43521599999997</v>
      </c>
      <c r="O422">
        <v>816.47851400000002</v>
      </c>
      <c r="P422" t="s">
        <v>5</v>
      </c>
      <c r="Q422">
        <v>0</v>
      </c>
      <c r="R422">
        <v>0</v>
      </c>
      <c r="S422" t="s">
        <v>6</v>
      </c>
      <c r="T422">
        <v>142.81428399999999</v>
      </c>
      <c r="U422">
        <v>67.071267000000006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7.2304999999999994E-2</v>
      </c>
      <c r="AG422">
        <v>1.56E-4</v>
      </c>
      <c r="AH422" t="s">
        <v>11</v>
      </c>
      <c r="AI422">
        <v>0.931315</v>
      </c>
      <c r="AJ422">
        <v>4.5000000000000003E-5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10454.315352</v>
      </c>
      <c r="I423">
        <v>98209.222238999995</v>
      </c>
      <c r="J423" t="s">
        <v>3</v>
      </c>
      <c r="K423">
        <v>10453.045586</v>
      </c>
      <c r="L423">
        <v>98186.990930999993</v>
      </c>
      <c r="M423" t="s">
        <v>4</v>
      </c>
      <c r="N423">
        <v>1398.2085279999999</v>
      </c>
      <c r="O423">
        <v>1432.646608</v>
      </c>
      <c r="P423" t="s">
        <v>5</v>
      </c>
      <c r="Q423">
        <v>0</v>
      </c>
      <c r="R423">
        <v>0</v>
      </c>
      <c r="S423" t="s">
        <v>6</v>
      </c>
      <c r="T423">
        <v>284.06865399999998</v>
      </c>
      <c r="U423">
        <v>124.586065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6.3089000000000006E-2</v>
      </c>
      <c r="AG423">
        <v>1.13E-4</v>
      </c>
      <c r="AH423" t="s">
        <v>11</v>
      </c>
      <c r="AI423">
        <v>0.93428800000000001</v>
      </c>
      <c r="AJ423">
        <v>4.8999999999999998E-5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15689.786973</v>
      </c>
      <c r="I424">
        <v>162222.66519100001</v>
      </c>
      <c r="J424" t="s">
        <v>3</v>
      </c>
      <c r="K424">
        <v>15687.882227</v>
      </c>
      <c r="L424">
        <v>162184.35346000001</v>
      </c>
      <c r="M424" t="s">
        <v>4</v>
      </c>
      <c r="N424">
        <v>2095.7405079999999</v>
      </c>
      <c r="O424">
        <v>2615.9236679999999</v>
      </c>
      <c r="P424" t="s">
        <v>5</v>
      </c>
      <c r="Q424">
        <v>0</v>
      </c>
      <c r="R424">
        <v>0</v>
      </c>
      <c r="S424" t="s">
        <v>6</v>
      </c>
      <c r="T424">
        <v>425.55999500000001</v>
      </c>
      <c r="U424">
        <v>169.42361199999999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5.9491000000000002E-2</v>
      </c>
      <c r="AG424">
        <v>6.3999999999999997E-5</v>
      </c>
      <c r="AH424" t="s">
        <v>11</v>
      </c>
      <c r="AI424">
        <v>0.93507399999999996</v>
      </c>
      <c r="AJ424">
        <v>5.7000000000000003E-5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20933.396719</v>
      </c>
      <c r="I425">
        <v>227076.83519499999</v>
      </c>
      <c r="J425" t="s">
        <v>3</v>
      </c>
      <c r="K425">
        <v>20930.854804999999</v>
      </c>
      <c r="L425">
        <v>227020.25085300001</v>
      </c>
      <c r="M425" t="s">
        <v>4</v>
      </c>
      <c r="N425">
        <v>2794.736523</v>
      </c>
      <c r="O425">
        <v>3530.9404479999998</v>
      </c>
      <c r="P425" t="s">
        <v>5</v>
      </c>
      <c r="Q425">
        <v>0</v>
      </c>
      <c r="R425">
        <v>0</v>
      </c>
      <c r="S425" t="s">
        <v>6</v>
      </c>
      <c r="T425">
        <v>567.11223500000006</v>
      </c>
      <c r="U425">
        <v>213.320673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5.7674000000000003E-2</v>
      </c>
      <c r="AG425">
        <v>3.8000000000000002E-5</v>
      </c>
      <c r="AH425" t="s">
        <v>11</v>
      </c>
      <c r="AI425">
        <v>0.93659499999999996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26141.538008</v>
      </c>
      <c r="I426">
        <v>284552.61077199999</v>
      </c>
      <c r="J426" t="s">
        <v>3</v>
      </c>
      <c r="K426">
        <v>26138.363476999999</v>
      </c>
      <c r="L426">
        <v>284483.08643099997</v>
      </c>
      <c r="M426" t="s">
        <v>4</v>
      </c>
      <c r="N426">
        <v>3488.415078</v>
      </c>
      <c r="O426">
        <v>4533.8335260000003</v>
      </c>
      <c r="P426" t="s">
        <v>5</v>
      </c>
      <c r="Q426">
        <v>0</v>
      </c>
      <c r="R426">
        <v>0</v>
      </c>
      <c r="S426" t="s">
        <v>6</v>
      </c>
      <c r="T426">
        <v>707.89883299999997</v>
      </c>
      <c r="U426">
        <v>250.402635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5.6987999999999997E-2</v>
      </c>
      <c r="AG426">
        <v>3.4E-5</v>
      </c>
      <c r="AH426" t="s">
        <v>11</v>
      </c>
      <c r="AI426">
        <v>0.93829799999999997</v>
      </c>
      <c r="AJ426">
        <v>9.2999999999999997E-5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31348.012108999999</v>
      </c>
      <c r="I427">
        <v>356782.77084900002</v>
      </c>
      <c r="J427" t="s">
        <v>3</v>
      </c>
      <c r="K427">
        <v>31344.205469</v>
      </c>
      <c r="L427">
        <v>356695.77469200001</v>
      </c>
      <c r="M427" t="s">
        <v>4</v>
      </c>
      <c r="N427">
        <v>4180.9592140000004</v>
      </c>
      <c r="O427">
        <v>5344.5934079999997</v>
      </c>
      <c r="P427" t="s">
        <v>5</v>
      </c>
      <c r="Q427">
        <v>0</v>
      </c>
      <c r="R427">
        <v>0</v>
      </c>
      <c r="S427" t="s">
        <v>6</v>
      </c>
      <c r="T427">
        <v>848.47241699999995</v>
      </c>
      <c r="U427">
        <v>294.15898299999998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5.6454999999999998E-2</v>
      </c>
      <c r="AG427">
        <v>2.3E-5</v>
      </c>
      <c r="AH427" t="s">
        <v>11</v>
      </c>
      <c r="AI427">
        <v>0.93884500000000004</v>
      </c>
      <c r="AJ427">
        <v>1E-4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36545.853671999997</v>
      </c>
      <c r="I428">
        <v>425002.10288100003</v>
      </c>
      <c r="J428" t="s">
        <v>3</v>
      </c>
      <c r="K428">
        <v>36541.415625000001</v>
      </c>
      <c r="L428">
        <v>424902.00518199999</v>
      </c>
      <c r="M428" t="s">
        <v>4</v>
      </c>
      <c r="N428">
        <v>4874.224346</v>
      </c>
      <c r="O428">
        <v>6372.1457419999997</v>
      </c>
      <c r="P428" t="s">
        <v>5</v>
      </c>
      <c r="Q428">
        <v>0</v>
      </c>
      <c r="R428">
        <v>0</v>
      </c>
      <c r="S428" t="s">
        <v>6</v>
      </c>
      <c r="T428">
        <v>989.47817299999997</v>
      </c>
      <c r="U428">
        <v>363.635581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5.6093999999999998E-2</v>
      </c>
      <c r="AG428">
        <v>1.8E-5</v>
      </c>
      <c r="AH428" t="s">
        <v>11</v>
      </c>
      <c r="AI428">
        <v>0.939971</v>
      </c>
      <c r="AJ428">
        <v>1.08E-4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41768.182344000001</v>
      </c>
      <c r="I429">
        <v>427435.21970999998</v>
      </c>
      <c r="J429" t="s">
        <v>3</v>
      </c>
      <c r="K429">
        <v>41763.107265999999</v>
      </c>
      <c r="L429">
        <v>427335.15642000001</v>
      </c>
      <c r="M429" t="s">
        <v>4</v>
      </c>
      <c r="N429">
        <v>5568.9363279999998</v>
      </c>
      <c r="O429">
        <v>6024.9330499999996</v>
      </c>
      <c r="P429" t="s">
        <v>5</v>
      </c>
      <c r="Q429">
        <v>0</v>
      </c>
      <c r="R429">
        <v>0</v>
      </c>
      <c r="S429" t="s">
        <v>6</v>
      </c>
      <c r="T429">
        <v>1132.5678640000001</v>
      </c>
      <c r="U429">
        <v>357.36766999999998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5.5565000000000003E-2</v>
      </c>
      <c r="AG429">
        <v>6.0000000000000002E-6</v>
      </c>
      <c r="AH429" t="s">
        <v>11</v>
      </c>
      <c r="AI429">
        <v>0.940859</v>
      </c>
      <c r="AJ429">
        <v>1.18E-4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47002.518280999997</v>
      </c>
      <c r="I430">
        <v>504954.76698000001</v>
      </c>
      <c r="J430" t="s">
        <v>3</v>
      </c>
      <c r="K430">
        <v>46996.808438</v>
      </c>
      <c r="L430">
        <v>504837.738213</v>
      </c>
      <c r="M430" t="s">
        <v>4</v>
      </c>
      <c r="N430">
        <v>6265.9295700000002</v>
      </c>
      <c r="O430">
        <v>7279.4790220000004</v>
      </c>
      <c r="P430" t="s">
        <v>5</v>
      </c>
      <c r="Q430">
        <v>0</v>
      </c>
      <c r="R430">
        <v>0</v>
      </c>
      <c r="S430" t="s">
        <v>6</v>
      </c>
      <c r="T430">
        <v>1274.841582</v>
      </c>
      <c r="U430">
        <v>421.66794700000003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5.5516999999999997E-2</v>
      </c>
      <c r="AG430">
        <v>6.0000000000000002E-6</v>
      </c>
      <c r="AH430" t="s">
        <v>11</v>
      </c>
      <c r="AI430">
        <v>0.94271000000000005</v>
      </c>
      <c r="AJ430">
        <v>1.2799999999999999E-4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52191.180391000002</v>
      </c>
      <c r="I431">
        <v>550249.33262300002</v>
      </c>
      <c r="J431" t="s">
        <v>3</v>
      </c>
      <c r="K431">
        <v>52184.839062999999</v>
      </c>
      <c r="L431">
        <v>550124.50385600002</v>
      </c>
      <c r="M431" t="s">
        <v>4</v>
      </c>
      <c r="N431">
        <v>6958.6403319999999</v>
      </c>
      <c r="O431">
        <v>8091.6231790000002</v>
      </c>
      <c r="P431" t="s">
        <v>5</v>
      </c>
      <c r="Q431">
        <v>0</v>
      </c>
      <c r="R431">
        <v>0</v>
      </c>
      <c r="S431" t="s">
        <v>6</v>
      </c>
      <c r="T431">
        <v>1417.2598579999999</v>
      </c>
      <c r="U431">
        <v>474.11751099999998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5.4972E-2</v>
      </c>
      <c r="AG431">
        <v>1.5999999999999999E-5</v>
      </c>
      <c r="AH431" t="s">
        <v>11</v>
      </c>
      <c r="AI431">
        <v>0.94432000000000005</v>
      </c>
      <c r="AJ431">
        <v>1.3300000000000001E-4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57410.324219000002</v>
      </c>
      <c r="I432">
        <v>621680.00015900005</v>
      </c>
      <c r="J432" t="s">
        <v>3</v>
      </c>
      <c r="K432">
        <v>57403.346875000003</v>
      </c>
      <c r="L432">
        <v>621537.25789899996</v>
      </c>
      <c r="M432" t="s">
        <v>4</v>
      </c>
      <c r="N432">
        <v>7653.7600780000002</v>
      </c>
      <c r="O432">
        <v>9329.9573509999991</v>
      </c>
      <c r="P432" t="s">
        <v>5</v>
      </c>
      <c r="Q432">
        <v>0</v>
      </c>
      <c r="R432">
        <v>0</v>
      </c>
      <c r="S432" t="s">
        <v>6</v>
      </c>
      <c r="T432">
        <v>1560.016304</v>
      </c>
      <c r="U432">
        <v>576.39299400000004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5.4897000000000001E-2</v>
      </c>
      <c r="AG432">
        <v>1.5999999999999999E-5</v>
      </c>
      <c r="AH432" t="s">
        <v>11</v>
      </c>
      <c r="AI432">
        <v>0.94450699999999999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62607.373124999998</v>
      </c>
      <c r="I433">
        <v>723009.05912600004</v>
      </c>
      <c r="J433" t="s">
        <v>3</v>
      </c>
      <c r="K433">
        <v>62599.762265999998</v>
      </c>
      <c r="L433">
        <v>722839.51869900001</v>
      </c>
      <c r="M433" t="s">
        <v>4</v>
      </c>
      <c r="N433">
        <v>8346.6008889999994</v>
      </c>
      <c r="O433">
        <v>11047.510340000001</v>
      </c>
      <c r="P433" t="s">
        <v>5</v>
      </c>
      <c r="Q433">
        <v>0</v>
      </c>
      <c r="R433">
        <v>0</v>
      </c>
      <c r="S433" t="s">
        <v>6</v>
      </c>
      <c r="T433">
        <v>1701.5848900000001</v>
      </c>
      <c r="U433">
        <v>664.40465600000005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5.4739999999999997E-2</v>
      </c>
      <c r="AG433">
        <v>1.5E-5</v>
      </c>
      <c r="AH433" t="s">
        <v>11</v>
      </c>
      <c r="AI433">
        <v>0.94450800000000001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67801.089063000007</v>
      </c>
      <c r="I434">
        <v>736424.93184600002</v>
      </c>
      <c r="J434" t="s">
        <v>3</v>
      </c>
      <c r="K434">
        <v>67792.848905999999</v>
      </c>
      <c r="L434">
        <v>736254.414154</v>
      </c>
      <c r="M434" t="s">
        <v>4</v>
      </c>
      <c r="N434">
        <v>9039.4756049999996</v>
      </c>
      <c r="O434">
        <v>10900.104409</v>
      </c>
      <c r="P434" t="s">
        <v>5</v>
      </c>
      <c r="Q434">
        <v>0</v>
      </c>
      <c r="R434">
        <v>0</v>
      </c>
      <c r="S434" t="s">
        <v>6</v>
      </c>
      <c r="T434">
        <v>1842.628782</v>
      </c>
      <c r="U434">
        <v>679.54321600000003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5.4685999999999998E-2</v>
      </c>
      <c r="AG434">
        <v>1.5E-5</v>
      </c>
      <c r="AH434" t="s">
        <v>11</v>
      </c>
      <c r="AI434">
        <v>0.94531699999999996</v>
      </c>
      <c r="AJ434">
        <v>1.2999999999999999E-4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73023.666719000001</v>
      </c>
      <c r="I435">
        <v>776534.42855499999</v>
      </c>
      <c r="J435" t="s">
        <v>3</v>
      </c>
      <c r="K435">
        <v>73014.646093999996</v>
      </c>
      <c r="L435">
        <v>776150.05755000003</v>
      </c>
      <c r="M435" t="s">
        <v>4</v>
      </c>
      <c r="N435">
        <v>9737.4181449999996</v>
      </c>
      <c r="O435">
        <v>11460.580728000001</v>
      </c>
      <c r="P435" t="s">
        <v>5</v>
      </c>
      <c r="Q435">
        <v>0</v>
      </c>
      <c r="R435">
        <v>0</v>
      </c>
      <c r="S435" t="s">
        <v>6</v>
      </c>
      <c r="T435">
        <v>1985.1252710000001</v>
      </c>
      <c r="U435">
        <v>685.82961399999999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5.3981000000000001E-2</v>
      </c>
      <c r="AG435">
        <v>2.5999999999999998E-5</v>
      </c>
      <c r="AH435" t="s">
        <v>11</v>
      </c>
      <c r="AI435">
        <v>0.94598800000000005</v>
      </c>
      <c r="AJ435">
        <v>1.27E-4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78231.690312000006</v>
      </c>
      <c r="I436">
        <v>854910.53798400005</v>
      </c>
      <c r="J436" t="s">
        <v>3</v>
      </c>
      <c r="K436">
        <v>78222.039061999996</v>
      </c>
      <c r="L436">
        <v>854562.61923800001</v>
      </c>
      <c r="M436" t="s">
        <v>4</v>
      </c>
      <c r="N436">
        <v>10429.208262</v>
      </c>
      <c r="O436">
        <v>12475.634328</v>
      </c>
      <c r="P436" t="s">
        <v>5</v>
      </c>
      <c r="Q436">
        <v>0</v>
      </c>
      <c r="R436">
        <v>0</v>
      </c>
      <c r="S436" t="s">
        <v>6</v>
      </c>
      <c r="T436">
        <v>2126.5188720000001</v>
      </c>
      <c r="U436">
        <v>800.35106099999996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5.3434000000000002E-2</v>
      </c>
      <c r="AG436">
        <v>2.5999999999999998E-5</v>
      </c>
      <c r="AH436" t="s">
        <v>11</v>
      </c>
      <c r="AI436">
        <v>0.94607699999999995</v>
      </c>
      <c r="AJ436">
        <v>1.25E-4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83425.525781000004</v>
      </c>
      <c r="I437">
        <v>902989.97522599995</v>
      </c>
      <c r="J437" t="s">
        <v>3</v>
      </c>
      <c r="K437">
        <v>83415.239061999993</v>
      </c>
      <c r="L437">
        <v>902622.73774400004</v>
      </c>
      <c r="M437" t="s">
        <v>4</v>
      </c>
      <c r="N437">
        <v>11123.998847999999</v>
      </c>
      <c r="O437">
        <v>13571.050654999999</v>
      </c>
      <c r="P437" t="s">
        <v>5</v>
      </c>
      <c r="Q437">
        <v>0</v>
      </c>
      <c r="R437">
        <v>0</v>
      </c>
      <c r="S437" t="s">
        <v>6</v>
      </c>
      <c r="T437">
        <v>2266.9664699999998</v>
      </c>
      <c r="U437">
        <v>826.498784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5.3387999999999998E-2</v>
      </c>
      <c r="AG437">
        <v>2.5000000000000001E-5</v>
      </c>
      <c r="AH437" t="s">
        <v>11</v>
      </c>
      <c r="AI437">
        <v>0.94678700000000005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88643.365000000005</v>
      </c>
      <c r="I438">
        <v>952015.11688099999</v>
      </c>
      <c r="J438" t="s">
        <v>3</v>
      </c>
      <c r="K438">
        <v>88632.441405999998</v>
      </c>
      <c r="L438">
        <v>951656.65142400004</v>
      </c>
      <c r="M438" t="s">
        <v>4</v>
      </c>
      <c r="N438">
        <v>11819.692539</v>
      </c>
      <c r="O438">
        <v>14395.736417</v>
      </c>
      <c r="P438" t="s">
        <v>5</v>
      </c>
      <c r="Q438">
        <v>0</v>
      </c>
      <c r="R438">
        <v>0</v>
      </c>
      <c r="S438" t="s">
        <v>6</v>
      </c>
      <c r="T438">
        <v>2408.098931</v>
      </c>
      <c r="U438">
        <v>847.39639299999999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5.3286E-2</v>
      </c>
      <c r="AG438">
        <v>2.5000000000000001E-5</v>
      </c>
      <c r="AH438" t="s">
        <v>11</v>
      </c>
      <c r="AI438">
        <v>0.94805799999999996</v>
      </c>
      <c r="AJ438">
        <v>1.17E-4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93880.678906000001</v>
      </c>
      <c r="I439">
        <v>949489.74837100005</v>
      </c>
      <c r="J439" t="s">
        <v>3</v>
      </c>
      <c r="K439">
        <v>93869.115000000005</v>
      </c>
      <c r="L439">
        <v>949187.10541900003</v>
      </c>
      <c r="M439" t="s">
        <v>4</v>
      </c>
      <c r="N439">
        <v>12517.129140999999</v>
      </c>
      <c r="O439">
        <v>15010.412936999999</v>
      </c>
      <c r="P439" t="s">
        <v>5</v>
      </c>
      <c r="Q439">
        <v>0</v>
      </c>
      <c r="R439">
        <v>0</v>
      </c>
      <c r="S439" t="s">
        <v>6</v>
      </c>
      <c r="T439">
        <v>2549.5922559999999</v>
      </c>
      <c r="U439">
        <v>873.39871500000004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5.3240000000000003E-2</v>
      </c>
      <c r="AG439">
        <v>2.4000000000000001E-5</v>
      </c>
      <c r="AH439" t="s">
        <v>11</v>
      </c>
      <c r="AI439">
        <v>0.94816599999999995</v>
      </c>
      <c r="AJ439">
        <v>1.17E-4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99102.985155999995</v>
      </c>
      <c r="I440">
        <v>962330.59724399995</v>
      </c>
      <c r="J440" t="s">
        <v>3</v>
      </c>
      <c r="K440">
        <v>99090.791719000001</v>
      </c>
      <c r="L440">
        <v>962069.55766100006</v>
      </c>
      <c r="M440" t="s">
        <v>4</v>
      </c>
      <c r="N440">
        <v>13211.600508</v>
      </c>
      <c r="O440">
        <v>15670.868156</v>
      </c>
      <c r="P440" t="s">
        <v>5</v>
      </c>
      <c r="Q440">
        <v>0</v>
      </c>
      <c r="R440">
        <v>0</v>
      </c>
      <c r="S440" t="s">
        <v>6</v>
      </c>
      <c r="T440">
        <v>2691.4696779999999</v>
      </c>
      <c r="U440">
        <v>959.71595400000001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5.3124999999999999E-2</v>
      </c>
      <c r="AG440">
        <v>2.5000000000000001E-5</v>
      </c>
      <c r="AH440" t="s">
        <v>11</v>
      </c>
      <c r="AI440">
        <v>0.948349</v>
      </c>
      <c r="AJ440">
        <v>1.1900000000000001E-4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104328.274219</v>
      </c>
      <c r="I441">
        <v>978459.25459499995</v>
      </c>
      <c r="J441" t="s">
        <v>3</v>
      </c>
      <c r="K441">
        <v>104315.44843800001</v>
      </c>
      <c r="L441">
        <v>978062.59688600001</v>
      </c>
      <c r="M441" t="s">
        <v>4</v>
      </c>
      <c r="N441">
        <v>13908.521151999999</v>
      </c>
      <c r="O441">
        <v>15843.073581000001</v>
      </c>
      <c r="P441" t="s">
        <v>5</v>
      </c>
      <c r="Q441">
        <v>0</v>
      </c>
      <c r="R441">
        <v>0</v>
      </c>
      <c r="S441" t="s">
        <v>6</v>
      </c>
      <c r="T441">
        <v>2832.9521</v>
      </c>
      <c r="U441">
        <v>1008.831322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5.3082999999999998E-2</v>
      </c>
      <c r="AG441">
        <v>2.5000000000000001E-5</v>
      </c>
      <c r="AH441" t="s">
        <v>11</v>
      </c>
      <c r="AI441">
        <v>0.948349</v>
      </c>
      <c r="AJ441">
        <v>1.1900000000000001E-4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5358.1901660000003</v>
      </c>
      <c r="I442">
        <v>64462.271114000003</v>
      </c>
      <c r="J442" t="s">
        <v>3</v>
      </c>
      <c r="K442">
        <v>5357.4743070000004</v>
      </c>
      <c r="L442">
        <v>64440.677019000002</v>
      </c>
      <c r="M442" t="s">
        <v>4</v>
      </c>
      <c r="N442">
        <v>192.47233900000001</v>
      </c>
      <c r="O442">
        <v>127.14245699999999</v>
      </c>
      <c r="P442" t="s">
        <v>5</v>
      </c>
      <c r="Q442">
        <v>637.92057699999998</v>
      </c>
      <c r="R442">
        <v>1664.020671</v>
      </c>
      <c r="S442" t="s">
        <v>6</v>
      </c>
      <c r="T442">
        <v>139.63880700000001</v>
      </c>
      <c r="U442">
        <v>40.985799</v>
      </c>
      <c r="V442" t="s">
        <v>7</v>
      </c>
      <c r="W442">
        <v>140.87456399999999</v>
      </c>
      <c r="X442">
        <v>63.573768000000001</v>
      </c>
      <c r="Y442" t="s">
        <v>8</v>
      </c>
      <c r="Z442">
        <v>166.49257600000001</v>
      </c>
      <c r="AA442">
        <v>620.85025800000005</v>
      </c>
      <c r="AB442" t="s">
        <v>9</v>
      </c>
      <c r="AC442">
        <v>4398.2715630000002</v>
      </c>
      <c r="AD442">
        <v>40155.583245000002</v>
      </c>
      <c r="AE442" t="s">
        <v>10</v>
      </c>
      <c r="AF442">
        <v>6.8826999999999999E-2</v>
      </c>
      <c r="AG442">
        <v>1.3899999999999999E-4</v>
      </c>
      <c r="AH442" t="s">
        <v>11</v>
      </c>
      <c r="AI442">
        <v>0.93109500000000001</v>
      </c>
      <c r="AJ442">
        <v>3.6000000000000001E-5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10733.731953</v>
      </c>
      <c r="I443">
        <v>180563.22847100001</v>
      </c>
      <c r="J443" t="s">
        <v>3</v>
      </c>
      <c r="K443">
        <v>10732.300293</v>
      </c>
      <c r="L443">
        <v>180490.58013700001</v>
      </c>
      <c r="M443" t="s">
        <v>4</v>
      </c>
      <c r="N443">
        <v>384.16839099999999</v>
      </c>
      <c r="O443">
        <v>300.844381</v>
      </c>
      <c r="P443" t="s">
        <v>5</v>
      </c>
      <c r="Q443">
        <v>1286.0346730000001</v>
      </c>
      <c r="R443">
        <v>4790.0474809999996</v>
      </c>
      <c r="S443" t="s">
        <v>6</v>
      </c>
      <c r="T443">
        <v>280.81120199999998</v>
      </c>
      <c r="U443">
        <v>121.92168100000001</v>
      </c>
      <c r="V443" t="s">
        <v>7</v>
      </c>
      <c r="W443">
        <v>281.78916500000003</v>
      </c>
      <c r="X443">
        <v>161.44964200000001</v>
      </c>
      <c r="Y443" t="s">
        <v>8</v>
      </c>
      <c r="Z443">
        <v>340.91494399999999</v>
      </c>
      <c r="AA443">
        <v>1594.5768399999999</v>
      </c>
      <c r="AB443" t="s">
        <v>9</v>
      </c>
      <c r="AC443">
        <v>8804.8890819999997</v>
      </c>
      <c r="AD443">
        <v>111076.93638299999</v>
      </c>
      <c r="AE443" t="s">
        <v>10</v>
      </c>
      <c r="AF443">
        <v>6.2767000000000003E-2</v>
      </c>
      <c r="AG443">
        <v>9.3999999999999994E-5</v>
      </c>
      <c r="AH443" t="s">
        <v>11</v>
      </c>
      <c r="AI443">
        <v>0.93268099999999998</v>
      </c>
      <c r="AJ443">
        <v>2.3E-5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16149.340039000001</v>
      </c>
      <c r="I444">
        <v>371916.788673</v>
      </c>
      <c r="J444" t="s">
        <v>3</v>
      </c>
      <c r="K444">
        <v>16147.189961</v>
      </c>
      <c r="L444">
        <v>371764.32290000003</v>
      </c>
      <c r="M444" t="s">
        <v>4</v>
      </c>
      <c r="N444">
        <v>576.198711</v>
      </c>
      <c r="O444">
        <v>564.69596300000001</v>
      </c>
      <c r="P444" t="s">
        <v>5</v>
      </c>
      <c r="Q444">
        <v>1935.688596</v>
      </c>
      <c r="R444">
        <v>10498.904667999999</v>
      </c>
      <c r="S444" t="s">
        <v>6</v>
      </c>
      <c r="T444">
        <v>422.111852</v>
      </c>
      <c r="U444">
        <v>254.54702599999999</v>
      </c>
      <c r="V444" t="s">
        <v>7</v>
      </c>
      <c r="W444">
        <v>422.83633800000001</v>
      </c>
      <c r="X444">
        <v>298.54823499999998</v>
      </c>
      <c r="Y444" t="s">
        <v>8</v>
      </c>
      <c r="Z444">
        <v>515.75865999999996</v>
      </c>
      <c r="AA444">
        <v>3327.3697320000001</v>
      </c>
      <c r="AB444" t="s">
        <v>9</v>
      </c>
      <c r="AC444">
        <v>13248.049531000001</v>
      </c>
      <c r="AD444">
        <v>224093.14365700001</v>
      </c>
      <c r="AE444" t="s">
        <v>10</v>
      </c>
      <c r="AF444">
        <v>5.9663000000000001E-2</v>
      </c>
      <c r="AG444">
        <v>7.1000000000000005E-5</v>
      </c>
      <c r="AH444" t="s">
        <v>11</v>
      </c>
      <c r="AI444">
        <v>0.93430199999999997</v>
      </c>
      <c r="AJ444">
        <v>4.3999999999999999E-5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21519.687344000002</v>
      </c>
      <c r="I445">
        <v>644956.25694800005</v>
      </c>
      <c r="J445" t="s">
        <v>3</v>
      </c>
      <c r="K445">
        <v>21516.822344</v>
      </c>
      <c r="L445">
        <v>644685.78786200006</v>
      </c>
      <c r="M445" t="s">
        <v>4</v>
      </c>
      <c r="N445">
        <v>769.01919999999996</v>
      </c>
      <c r="O445">
        <v>1032.7317949999999</v>
      </c>
      <c r="P445" t="s">
        <v>5</v>
      </c>
      <c r="Q445">
        <v>2582.195596</v>
      </c>
      <c r="R445">
        <v>18371.866184999999</v>
      </c>
      <c r="S445" t="s">
        <v>6</v>
      </c>
      <c r="T445">
        <v>562.24898700000006</v>
      </c>
      <c r="U445">
        <v>466.78930200000002</v>
      </c>
      <c r="V445" t="s">
        <v>7</v>
      </c>
      <c r="W445">
        <v>562.56823399999996</v>
      </c>
      <c r="X445">
        <v>478.62046099999998</v>
      </c>
      <c r="Y445" t="s">
        <v>8</v>
      </c>
      <c r="Z445">
        <v>689.12207799999999</v>
      </c>
      <c r="AA445">
        <v>5454.736562</v>
      </c>
      <c r="AB445" t="s">
        <v>9</v>
      </c>
      <c r="AC445">
        <v>17648.910508000001</v>
      </c>
      <c r="AD445">
        <v>388100.63453799998</v>
      </c>
      <c r="AE445" t="s">
        <v>10</v>
      </c>
      <c r="AF445">
        <v>5.8657000000000001E-2</v>
      </c>
      <c r="AG445">
        <v>6.2000000000000003E-5</v>
      </c>
      <c r="AH445" t="s">
        <v>11</v>
      </c>
      <c r="AI445">
        <v>0.93592900000000001</v>
      </c>
      <c r="AJ445">
        <v>7.2000000000000002E-5</v>
      </c>
      <c r="AK445" t="s">
        <v>12</v>
      </c>
      <c r="AL445">
        <v>58.52</v>
      </c>
      <c r="AM445">
        <v>167804.9296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26889.428319999999</v>
      </c>
      <c r="I446">
        <v>961107.25253699999</v>
      </c>
      <c r="J446" t="s">
        <v>3</v>
      </c>
      <c r="K446">
        <v>26885.85125</v>
      </c>
      <c r="L446">
        <v>960705.55685299996</v>
      </c>
      <c r="M446" t="s">
        <v>4</v>
      </c>
      <c r="N446">
        <v>961.12502300000006</v>
      </c>
      <c r="O446">
        <v>1364.6581160000001</v>
      </c>
      <c r="P446" t="s">
        <v>5</v>
      </c>
      <c r="Q446">
        <v>3226.3313720000001</v>
      </c>
      <c r="R446">
        <v>26418.483091999999</v>
      </c>
      <c r="S446" t="s">
        <v>6</v>
      </c>
      <c r="T446">
        <v>702.06338500000004</v>
      </c>
      <c r="U446">
        <v>642.33086800000001</v>
      </c>
      <c r="V446" t="s">
        <v>7</v>
      </c>
      <c r="W446">
        <v>702.78111000000001</v>
      </c>
      <c r="X446">
        <v>685.28561400000001</v>
      </c>
      <c r="Y446" t="s">
        <v>8</v>
      </c>
      <c r="Z446">
        <v>862.02063799999996</v>
      </c>
      <c r="AA446">
        <v>7623.4503439999999</v>
      </c>
      <c r="AB446" t="s">
        <v>9</v>
      </c>
      <c r="AC446">
        <v>22047.310781</v>
      </c>
      <c r="AD446">
        <v>592291.25176400004</v>
      </c>
      <c r="AE446" t="s">
        <v>10</v>
      </c>
      <c r="AF446">
        <v>5.6746999999999999E-2</v>
      </c>
      <c r="AG446">
        <v>4.6E-5</v>
      </c>
      <c r="AH446" t="s">
        <v>11</v>
      </c>
      <c r="AI446">
        <v>0.93718199999999996</v>
      </c>
      <c r="AJ446">
        <v>8.8999999999999995E-5</v>
      </c>
      <c r="AK446" t="s">
        <v>12</v>
      </c>
      <c r="AL446">
        <v>58.52</v>
      </c>
      <c r="AM446">
        <v>167804.9296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32226.564063000002</v>
      </c>
      <c r="I447">
        <v>1272121.4941740001</v>
      </c>
      <c r="J447" t="s">
        <v>3</v>
      </c>
      <c r="K447">
        <v>32222.278203000002</v>
      </c>
      <c r="L447">
        <v>1271574.574238</v>
      </c>
      <c r="M447" t="s">
        <v>4</v>
      </c>
      <c r="N447">
        <v>1152.0180620000001</v>
      </c>
      <c r="O447">
        <v>1905.9536869999999</v>
      </c>
      <c r="P447" t="s">
        <v>5</v>
      </c>
      <c r="Q447">
        <v>3871.1134910000001</v>
      </c>
      <c r="R447">
        <v>34781.453739999997</v>
      </c>
      <c r="S447" t="s">
        <v>6</v>
      </c>
      <c r="T447">
        <v>841.07419100000004</v>
      </c>
      <c r="U447">
        <v>827.00428399999998</v>
      </c>
      <c r="V447" t="s">
        <v>7</v>
      </c>
      <c r="W447">
        <v>841.85100699999998</v>
      </c>
      <c r="X447">
        <v>874.88709900000003</v>
      </c>
      <c r="Y447" t="s">
        <v>8</v>
      </c>
      <c r="Z447">
        <v>1034.100995</v>
      </c>
      <c r="AA447">
        <v>9718.0724769999997</v>
      </c>
      <c r="AB447" t="s">
        <v>9</v>
      </c>
      <c r="AC447">
        <v>26416.634647999999</v>
      </c>
      <c r="AD447">
        <v>791941.39761500002</v>
      </c>
      <c r="AE447" t="s">
        <v>10</v>
      </c>
      <c r="AF447">
        <v>5.5954999999999998E-2</v>
      </c>
      <c r="AG447">
        <v>3.3000000000000003E-5</v>
      </c>
      <c r="AH447" t="s">
        <v>11</v>
      </c>
      <c r="AI447">
        <v>0.93720400000000004</v>
      </c>
      <c r="AJ447">
        <v>8.8999999999999995E-5</v>
      </c>
      <c r="AK447" t="s">
        <v>12</v>
      </c>
      <c r="AL447">
        <v>160.26</v>
      </c>
      <c r="AM447">
        <v>663097.6324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37612.742656000002</v>
      </c>
      <c r="I448">
        <v>1604088.171839</v>
      </c>
      <c r="J448" t="s">
        <v>3</v>
      </c>
      <c r="K448">
        <v>37607.742031000002</v>
      </c>
      <c r="L448">
        <v>1603380.759137</v>
      </c>
      <c r="M448" t="s">
        <v>4</v>
      </c>
      <c r="N448">
        <v>1344.0986129999999</v>
      </c>
      <c r="O448">
        <v>2412.226537</v>
      </c>
      <c r="P448" t="s">
        <v>5</v>
      </c>
      <c r="Q448">
        <v>4521.512119</v>
      </c>
      <c r="R448">
        <v>42362.173294</v>
      </c>
      <c r="S448" t="s">
        <v>6</v>
      </c>
      <c r="T448">
        <v>981.92391499999997</v>
      </c>
      <c r="U448">
        <v>1057.707547</v>
      </c>
      <c r="V448" t="s">
        <v>7</v>
      </c>
      <c r="W448">
        <v>983.19737299999997</v>
      </c>
      <c r="X448">
        <v>1063.481166</v>
      </c>
      <c r="Y448" t="s">
        <v>8</v>
      </c>
      <c r="Z448">
        <v>1206.6786300000001</v>
      </c>
      <c r="AA448">
        <v>11467.878677000001</v>
      </c>
      <c r="AB448" t="s">
        <v>9</v>
      </c>
      <c r="AC448">
        <v>30824.288241999999</v>
      </c>
      <c r="AD448">
        <v>1013952.932785</v>
      </c>
      <c r="AE448" t="s">
        <v>10</v>
      </c>
      <c r="AF448">
        <v>5.5330999999999998E-2</v>
      </c>
      <c r="AG448">
        <v>2.5999999999999998E-5</v>
      </c>
      <c r="AH448" t="s">
        <v>11</v>
      </c>
      <c r="AI448">
        <v>0.93878700000000004</v>
      </c>
      <c r="AJ448">
        <v>1.12E-4</v>
      </c>
      <c r="AK448" t="s">
        <v>12</v>
      </c>
      <c r="AL448">
        <v>178.74</v>
      </c>
      <c r="AM448">
        <v>673908.43240000005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42975.630312000001</v>
      </c>
      <c r="I449">
        <v>2012302.573136</v>
      </c>
      <c r="J449" t="s">
        <v>3</v>
      </c>
      <c r="K449">
        <v>42969.922891000002</v>
      </c>
      <c r="L449">
        <v>2011434.8152719999</v>
      </c>
      <c r="M449" t="s">
        <v>4</v>
      </c>
      <c r="N449">
        <v>1536.0201050000001</v>
      </c>
      <c r="O449">
        <v>2847.6018690000001</v>
      </c>
      <c r="P449" t="s">
        <v>5</v>
      </c>
      <c r="Q449">
        <v>5169.4155469999996</v>
      </c>
      <c r="R449">
        <v>51860.193549000003</v>
      </c>
      <c r="S449" t="s">
        <v>6</v>
      </c>
      <c r="T449">
        <v>1120.916753</v>
      </c>
      <c r="U449">
        <v>1303.2104139999999</v>
      </c>
      <c r="V449" t="s">
        <v>7</v>
      </c>
      <c r="W449">
        <v>1122.9022709999999</v>
      </c>
      <c r="X449">
        <v>1375.94678</v>
      </c>
      <c r="Y449" t="s">
        <v>8</v>
      </c>
      <c r="Z449">
        <v>1378.2130689999999</v>
      </c>
      <c r="AA449">
        <v>13849.032562</v>
      </c>
      <c r="AB449" t="s">
        <v>9</v>
      </c>
      <c r="AC449">
        <v>35206.303437000002</v>
      </c>
      <c r="AD449">
        <v>1276680.9208760001</v>
      </c>
      <c r="AE449" t="s">
        <v>10</v>
      </c>
      <c r="AF449">
        <v>5.4488000000000002E-2</v>
      </c>
      <c r="AG449">
        <v>1.9000000000000001E-5</v>
      </c>
      <c r="AH449" t="s">
        <v>11</v>
      </c>
      <c r="AI449">
        <v>0.93879999999999997</v>
      </c>
      <c r="AJ449">
        <v>1.12E-4</v>
      </c>
      <c r="AK449" t="s">
        <v>12</v>
      </c>
      <c r="AL449">
        <v>178.74</v>
      </c>
      <c r="AM449">
        <v>673908.43240000005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48353.001016000002</v>
      </c>
      <c r="I450">
        <v>2572006.359553</v>
      </c>
      <c r="J450" t="s">
        <v>3</v>
      </c>
      <c r="K450">
        <v>48346.577577999997</v>
      </c>
      <c r="L450">
        <v>2570908.135152</v>
      </c>
      <c r="M450" t="s">
        <v>4</v>
      </c>
      <c r="N450">
        <v>1727.590625</v>
      </c>
      <c r="O450">
        <v>3581.903652</v>
      </c>
      <c r="P450" t="s">
        <v>5</v>
      </c>
      <c r="Q450">
        <v>5821.1145310000002</v>
      </c>
      <c r="R450">
        <v>64346.086545999999</v>
      </c>
      <c r="S450" t="s">
        <v>6</v>
      </c>
      <c r="T450">
        <v>1260.0592240000001</v>
      </c>
      <c r="U450">
        <v>1698.1722199999999</v>
      </c>
      <c r="V450" t="s">
        <v>7</v>
      </c>
      <c r="W450">
        <v>1262.0141040000001</v>
      </c>
      <c r="X450">
        <v>1706.517996</v>
      </c>
      <c r="Y450" t="s">
        <v>8</v>
      </c>
      <c r="Z450">
        <v>1551.236877</v>
      </c>
      <c r="AA450">
        <v>16936.843145999999</v>
      </c>
      <c r="AB450" t="s">
        <v>9</v>
      </c>
      <c r="AC450">
        <v>39593.340469000002</v>
      </c>
      <c r="AD450">
        <v>1640416.72756</v>
      </c>
      <c r="AE450" t="s">
        <v>10</v>
      </c>
      <c r="AF450">
        <v>5.4247999999999998E-2</v>
      </c>
      <c r="AG450">
        <v>1.7E-5</v>
      </c>
      <c r="AH450" t="s">
        <v>11</v>
      </c>
      <c r="AI450">
        <v>0.93976999999999999</v>
      </c>
      <c r="AJ450">
        <v>1.2E-4</v>
      </c>
      <c r="AK450" t="s">
        <v>12</v>
      </c>
      <c r="AL450">
        <v>220.6</v>
      </c>
      <c r="AM450">
        <v>744805.04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53744.707187</v>
      </c>
      <c r="I451">
        <v>3122455.2187999999</v>
      </c>
      <c r="J451" t="s">
        <v>3</v>
      </c>
      <c r="K451">
        <v>53737.568672000001</v>
      </c>
      <c r="L451">
        <v>3121134.3350269999</v>
      </c>
      <c r="M451" t="s">
        <v>4</v>
      </c>
      <c r="N451">
        <v>1920.5359719999999</v>
      </c>
      <c r="O451">
        <v>4564.6054919999997</v>
      </c>
      <c r="P451" t="s">
        <v>5</v>
      </c>
      <c r="Q451">
        <v>6469.8254100000004</v>
      </c>
      <c r="R451">
        <v>73960.939138000002</v>
      </c>
      <c r="S451" t="s">
        <v>6</v>
      </c>
      <c r="T451">
        <v>1399.9320170000001</v>
      </c>
      <c r="U451">
        <v>2069.7167250000002</v>
      </c>
      <c r="V451" t="s">
        <v>7</v>
      </c>
      <c r="W451">
        <v>1401.4125369999999</v>
      </c>
      <c r="X451">
        <v>2086.7129530000002</v>
      </c>
      <c r="Y451" t="s">
        <v>8</v>
      </c>
      <c r="Z451">
        <v>1721.9285279999999</v>
      </c>
      <c r="AA451">
        <v>18162.769652999999</v>
      </c>
      <c r="AB451" t="s">
        <v>9</v>
      </c>
      <c r="AC451">
        <v>43997.179452999997</v>
      </c>
      <c r="AD451">
        <v>2016903.4576099999</v>
      </c>
      <c r="AE451" t="s">
        <v>10</v>
      </c>
      <c r="AF451">
        <v>5.4217000000000001E-2</v>
      </c>
      <c r="AG451">
        <v>1.7E-5</v>
      </c>
      <c r="AH451" t="s">
        <v>11</v>
      </c>
      <c r="AI451">
        <v>0.940272</v>
      </c>
      <c r="AJ451">
        <v>1.25E-4</v>
      </c>
      <c r="AK451" t="s">
        <v>12</v>
      </c>
      <c r="AL451">
        <v>220.6</v>
      </c>
      <c r="AM451">
        <v>744805.04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59100.479609000002</v>
      </c>
      <c r="I452">
        <v>3717748.8459359999</v>
      </c>
      <c r="J452" t="s">
        <v>3</v>
      </c>
      <c r="K452">
        <v>59092.632031000001</v>
      </c>
      <c r="L452">
        <v>3716194.2401359999</v>
      </c>
      <c r="M452" t="s">
        <v>4</v>
      </c>
      <c r="N452">
        <v>2111.0927470000001</v>
      </c>
      <c r="O452">
        <v>5091.7841250000001</v>
      </c>
      <c r="P452" t="s">
        <v>5</v>
      </c>
      <c r="Q452">
        <v>7120.6871579999997</v>
      </c>
      <c r="R452">
        <v>94659.615585000007</v>
      </c>
      <c r="S452" t="s">
        <v>6</v>
      </c>
      <c r="T452">
        <v>1538.8419140000001</v>
      </c>
      <c r="U452">
        <v>2381.884924</v>
      </c>
      <c r="V452" t="s">
        <v>7</v>
      </c>
      <c r="W452">
        <v>1540.3032229999999</v>
      </c>
      <c r="X452">
        <v>2438.3211569999999</v>
      </c>
      <c r="Y452" t="s">
        <v>8</v>
      </c>
      <c r="Z452">
        <v>1893.650664</v>
      </c>
      <c r="AA452">
        <v>21402.359497000001</v>
      </c>
      <c r="AB452" t="s">
        <v>9</v>
      </c>
      <c r="AC452">
        <v>48372.768437999999</v>
      </c>
      <c r="AD452">
        <v>2425789.3361030002</v>
      </c>
      <c r="AE452" t="s">
        <v>10</v>
      </c>
      <c r="AF452">
        <v>5.3964999999999999E-2</v>
      </c>
      <c r="AG452">
        <v>1.7E-5</v>
      </c>
      <c r="AH452" t="s">
        <v>11</v>
      </c>
      <c r="AI452">
        <v>0.94106999999999996</v>
      </c>
      <c r="AJ452">
        <v>1.26E-4</v>
      </c>
      <c r="AK452" t="s">
        <v>12</v>
      </c>
      <c r="AL452">
        <v>283.52</v>
      </c>
      <c r="AM452">
        <v>911032.12959999999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64411.816640999998</v>
      </c>
      <c r="I453">
        <v>4071833.9920160002</v>
      </c>
      <c r="J453" t="s">
        <v>3</v>
      </c>
      <c r="K453">
        <v>64403.266484</v>
      </c>
      <c r="L453">
        <v>4070124.9831639999</v>
      </c>
      <c r="M453" t="s">
        <v>4</v>
      </c>
      <c r="N453">
        <v>2300.6388959999999</v>
      </c>
      <c r="O453">
        <v>5596.4241789999996</v>
      </c>
      <c r="P453" t="s">
        <v>5</v>
      </c>
      <c r="Q453">
        <v>7770.0278520000002</v>
      </c>
      <c r="R453">
        <v>100164.381945</v>
      </c>
      <c r="S453" t="s">
        <v>6</v>
      </c>
      <c r="T453">
        <v>1676.2588619999999</v>
      </c>
      <c r="U453">
        <v>2706.8074040000001</v>
      </c>
      <c r="V453" t="s">
        <v>7</v>
      </c>
      <c r="W453">
        <v>1676.6518189999999</v>
      </c>
      <c r="X453">
        <v>2686.0545590000002</v>
      </c>
      <c r="Y453" t="s">
        <v>8</v>
      </c>
      <c r="Z453">
        <v>2062.5164530000002</v>
      </c>
      <c r="AA453">
        <v>22336.796144</v>
      </c>
      <c r="AB453" t="s">
        <v>9</v>
      </c>
      <c r="AC453">
        <v>52708.821016000002</v>
      </c>
      <c r="AD453">
        <v>2677860.9631810002</v>
      </c>
      <c r="AE453" t="s">
        <v>10</v>
      </c>
      <c r="AF453">
        <v>5.3862E-2</v>
      </c>
      <c r="AG453">
        <v>1.5999999999999999E-5</v>
      </c>
      <c r="AH453" t="s">
        <v>11</v>
      </c>
      <c r="AI453">
        <v>0.94245500000000004</v>
      </c>
      <c r="AJ453">
        <v>1.3799999999999999E-4</v>
      </c>
      <c r="AK453" t="s">
        <v>12</v>
      </c>
      <c r="AL453">
        <v>462.6</v>
      </c>
      <c r="AM453">
        <v>1323718.24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69781.155937999996</v>
      </c>
      <c r="I454">
        <v>4469721.8253279999</v>
      </c>
      <c r="J454" t="s">
        <v>3</v>
      </c>
      <c r="K454">
        <v>69771.894843999995</v>
      </c>
      <c r="L454">
        <v>4467851.8667559996</v>
      </c>
      <c r="M454" t="s">
        <v>4</v>
      </c>
      <c r="N454">
        <v>2492.3640620000001</v>
      </c>
      <c r="O454">
        <v>6202.0906670000004</v>
      </c>
      <c r="P454" t="s">
        <v>5</v>
      </c>
      <c r="Q454">
        <v>8417.4612789999992</v>
      </c>
      <c r="R454">
        <v>105268.390606</v>
      </c>
      <c r="S454" t="s">
        <v>6</v>
      </c>
      <c r="T454">
        <v>1815.651458</v>
      </c>
      <c r="U454">
        <v>2985.21702</v>
      </c>
      <c r="V454" t="s">
        <v>7</v>
      </c>
      <c r="W454">
        <v>1815.297102</v>
      </c>
      <c r="X454">
        <v>2948.334809</v>
      </c>
      <c r="Y454" t="s">
        <v>8</v>
      </c>
      <c r="Z454">
        <v>2236.7251419999998</v>
      </c>
      <c r="AA454">
        <v>25154.831993</v>
      </c>
      <c r="AB454" t="s">
        <v>9</v>
      </c>
      <c r="AC454">
        <v>57095.039297000003</v>
      </c>
      <c r="AD454">
        <v>2969733.0436979998</v>
      </c>
      <c r="AE454" t="s">
        <v>10</v>
      </c>
      <c r="AF454">
        <v>5.3806E-2</v>
      </c>
      <c r="AG454">
        <v>1.5999999999999999E-5</v>
      </c>
      <c r="AH454" t="s">
        <v>11</v>
      </c>
      <c r="AI454">
        <v>0.94409399999999999</v>
      </c>
      <c r="AJ454">
        <v>1.45E-4</v>
      </c>
      <c r="AK454" t="s">
        <v>12</v>
      </c>
      <c r="AL454">
        <v>514.86</v>
      </c>
      <c r="AM454">
        <v>1409191.5604000001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75126.768125000002</v>
      </c>
      <c r="I455">
        <v>4873026.4848440001</v>
      </c>
      <c r="J455" t="s">
        <v>3</v>
      </c>
      <c r="K455">
        <v>75116.802030999999</v>
      </c>
      <c r="L455">
        <v>4870981.9973130003</v>
      </c>
      <c r="M455" t="s">
        <v>4</v>
      </c>
      <c r="N455">
        <v>2682.1601460000002</v>
      </c>
      <c r="O455">
        <v>6769.8415690000002</v>
      </c>
      <c r="P455" t="s">
        <v>5</v>
      </c>
      <c r="Q455">
        <v>9057.6679690000001</v>
      </c>
      <c r="R455">
        <v>113692.581307</v>
      </c>
      <c r="S455" t="s">
        <v>6</v>
      </c>
      <c r="T455">
        <v>1954.7413819999999</v>
      </c>
      <c r="U455">
        <v>3217.0336470000002</v>
      </c>
      <c r="V455" t="s">
        <v>7</v>
      </c>
      <c r="W455">
        <v>1954.860684</v>
      </c>
      <c r="X455">
        <v>3207.4439779999998</v>
      </c>
      <c r="Y455" t="s">
        <v>8</v>
      </c>
      <c r="Z455">
        <v>2411.4690970000001</v>
      </c>
      <c r="AA455">
        <v>26644.146261000002</v>
      </c>
      <c r="AB455" t="s">
        <v>9</v>
      </c>
      <c r="AC455">
        <v>61457.851641000001</v>
      </c>
      <c r="AD455">
        <v>3251368.6331549999</v>
      </c>
      <c r="AE455" t="s">
        <v>10</v>
      </c>
      <c r="AF455">
        <v>5.3762999999999998E-2</v>
      </c>
      <c r="AG455">
        <v>1.5999999999999999E-5</v>
      </c>
      <c r="AH455" t="s">
        <v>11</v>
      </c>
      <c r="AI455">
        <v>0.94496599999999997</v>
      </c>
      <c r="AJ455">
        <v>1.4200000000000001E-4</v>
      </c>
      <c r="AK455" t="s">
        <v>12</v>
      </c>
      <c r="AL455">
        <v>524.17999999999995</v>
      </c>
      <c r="AM455">
        <v>1403850.8276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80500.529219000004</v>
      </c>
      <c r="I456">
        <v>5310822.0784729999</v>
      </c>
      <c r="J456" t="s">
        <v>3</v>
      </c>
      <c r="K456">
        <v>80489.850000000006</v>
      </c>
      <c r="L456">
        <v>5308595.870817</v>
      </c>
      <c r="M456" t="s">
        <v>4</v>
      </c>
      <c r="N456">
        <v>2872.5138870000001</v>
      </c>
      <c r="O456">
        <v>7170.8408909999998</v>
      </c>
      <c r="P456" t="s">
        <v>5</v>
      </c>
      <c r="Q456">
        <v>9700.2784769999998</v>
      </c>
      <c r="R456">
        <v>122786.15353700001</v>
      </c>
      <c r="S456" t="s">
        <v>6</v>
      </c>
      <c r="T456">
        <v>2093.7600120000002</v>
      </c>
      <c r="U456">
        <v>3562.182429</v>
      </c>
      <c r="V456" t="s">
        <v>7</v>
      </c>
      <c r="W456">
        <v>2094.6059909999999</v>
      </c>
      <c r="X456">
        <v>3807.8467620000001</v>
      </c>
      <c r="Y456" t="s">
        <v>8</v>
      </c>
      <c r="Z456">
        <v>2584.248799</v>
      </c>
      <c r="AA456">
        <v>28527.790891000001</v>
      </c>
      <c r="AB456" t="s">
        <v>9</v>
      </c>
      <c r="AC456">
        <v>65840.077265999993</v>
      </c>
      <c r="AD456">
        <v>3428487.6564250002</v>
      </c>
      <c r="AE456" t="s">
        <v>10</v>
      </c>
      <c r="AF456">
        <v>5.3742999999999999E-2</v>
      </c>
      <c r="AG456">
        <v>1.5999999999999999E-5</v>
      </c>
      <c r="AH456" t="s">
        <v>11</v>
      </c>
      <c r="AI456">
        <v>0.94541900000000001</v>
      </c>
      <c r="AJ456">
        <v>1.3999999999999999E-4</v>
      </c>
      <c r="AK456" t="s">
        <v>12</v>
      </c>
      <c r="AL456">
        <v>639.79999999999995</v>
      </c>
      <c r="AM456">
        <v>1605328.68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85887.865781</v>
      </c>
      <c r="I457">
        <v>5870001.9567320002</v>
      </c>
      <c r="J457" t="s">
        <v>3</v>
      </c>
      <c r="K457">
        <v>85876.474218999996</v>
      </c>
      <c r="L457">
        <v>5867515.7268230002</v>
      </c>
      <c r="M457" t="s">
        <v>4</v>
      </c>
      <c r="N457">
        <v>3064.5929930000002</v>
      </c>
      <c r="O457">
        <v>7982.556595</v>
      </c>
      <c r="P457" t="s">
        <v>5</v>
      </c>
      <c r="Q457">
        <v>10346.466249999999</v>
      </c>
      <c r="R457">
        <v>135885.75250500001</v>
      </c>
      <c r="S457" t="s">
        <v>6</v>
      </c>
      <c r="T457">
        <v>2233.130815</v>
      </c>
      <c r="U457">
        <v>3988.710407</v>
      </c>
      <c r="V457" t="s">
        <v>7</v>
      </c>
      <c r="W457">
        <v>2234.8997169999998</v>
      </c>
      <c r="X457">
        <v>4243.5823380000002</v>
      </c>
      <c r="Y457" t="s">
        <v>8</v>
      </c>
      <c r="Z457">
        <v>2760.9166409999998</v>
      </c>
      <c r="AA457">
        <v>31193.372259</v>
      </c>
      <c r="AB457" t="s">
        <v>9</v>
      </c>
      <c r="AC457">
        <v>70204.825937999994</v>
      </c>
      <c r="AD457">
        <v>3776189.4959140001</v>
      </c>
      <c r="AE457" t="s">
        <v>10</v>
      </c>
      <c r="AF457">
        <v>5.3319999999999999E-2</v>
      </c>
      <c r="AG457">
        <v>2.1999999999999999E-5</v>
      </c>
      <c r="AH457" t="s">
        <v>11</v>
      </c>
      <c r="AI457">
        <v>0.94610099999999997</v>
      </c>
      <c r="AJ457">
        <v>1.36E-4</v>
      </c>
      <c r="AK457" t="s">
        <v>12</v>
      </c>
      <c r="AL457">
        <v>739.08</v>
      </c>
      <c r="AM457">
        <v>2043018.7535999999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91231.792031000004</v>
      </c>
      <c r="I458">
        <v>6489755.6802270003</v>
      </c>
      <c r="J458" t="s">
        <v>3</v>
      </c>
      <c r="K458">
        <v>91219.692500000005</v>
      </c>
      <c r="L458">
        <v>6486989.9322020002</v>
      </c>
      <c r="M458" t="s">
        <v>4</v>
      </c>
      <c r="N458">
        <v>3255.1075150000001</v>
      </c>
      <c r="O458">
        <v>8766.4267290000007</v>
      </c>
      <c r="P458" t="s">
        <v>5</v>
      </c>
      <c r="Q458">
        <v>10988.945605000001</v>
      </c>
      <c r="R458">
        <v>157921.008413</v>
      </c>
      <c r="S458" t="s">
        <v>6</v>
      </c>
      <c r="T458">
        <v>2371.3114449999998</v>
      </c>
      <c r="U458">
        <v>4347.2854820000002</v>
      </c>
      <c r="V458" t="s">
        <v>7</v>
      </c>
      <c r="W458">
        <v>2374.842803</v>
      </c>
      <c r="X458">
        <v>4713.6278560000001</v>
      </c>
      <c r="Y458" t="s">
        <v>8</v>
      </c>
      <c r="Z458">
        <v>2932.546304</v>
      </c>
      <c r="AA458">
        <v>32761.215655</v>
      </c>
      <c r="AB458" t="s">
        <v>9</v>
      </c>
      <c r="AC458">
        <v>74526.101874999993</v>
      </c>
      <c r="AD458">
        <v>4130632.4278819999</v>
      </c>
      <c r="AE458" t="s">
        <v>10</v>
      </c>
      <c r="AF458">
        <v>5.3113E-2</v>
      </c>
      <c r="AG458">
        <v>2.0000000000000002E-5</v>
      </c>
      <c r="AH458" t="s">
        <v>11</v>
      </c>
      <c r="AI458">
        <v>0.94620599999999999</v>
      </c>
      <c r="AJ458">
        <v>1.3799999999999999E-4</v>
      </c>
      <c r="AK458" t="s">
        <v>12</v>
      </c>
      <c r="AL458">
        <v>880.14</v>
      </c>
      <c r="AM458">
        <v>2363439.2404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96599.986875000002</v>
      </c>
      <c r="I459">
        <v>7009071.0531829996</v>
      </c>
      <c r="J459" t="s">
        <v>3</v>
      </c>
      <c r="K459">
        <v>96587.173905999996</v>
      </c>
      <c r="L459">
        <v>7006048.8452070002</v>
      </c>
      <c r="M459" t="s">
        <v>4</v>
      </c>
      <c r="N459">
        <v>3446.3309330000002</v>
      </c>
      <c r="O459">
        <v>9570.1306800000002</v>
      </c>
      <c r="P459" t="s">
        <v>5</v>
      </c>
      <c r="Q459">
        <v>11634.842011999999</v>
      </c>
      <c r="R459">
        <v>172127.63022799999</v>
      </c>
      <c r="S459" t="s">
        <v>6</v>
      </c>
      <c r="T459">
        <v>2510.2375489999999</v>
      </c>
      <c r="U459">
        <v>4601.467834</v>
      </c>
      <c r="V459" t="s">
        <v>7</v>
      </c>
      <c r="W459">
        <v>2515.094321</v>
      </c>
      <c r="X459">
        <v>5061.0458500000004</v>
      </c>
      <c r="Y459" t="s">
        <v>8</v>
      </c>
      <c r="Z459">
        <v>3108.8555809999998</v>
      </c>
      <c r="AA459">
        <v>34740.024869000001</v>
      </c>
      <c r="AB459" t="s">
        <v>9</v>
      </c>
      <c r="AC459">
        <v>78865.795155999993</v>
      </c>
      <c r="AD459">
        <v>4359168.7659480004</v>
      </c>
      <c r="AE459" t="s">
        <v>10</v>
      </c>
      <c r="AF459">
        <v>5.2526000000000003E-2</v>
      </c>
      <c r="AG459">
        <v>3.0000000000000001E-5</v>
      </c>
      <c r="AH459" t="s">
        <v>11</v>
      </c>
      <c r="AI459">
        <v>0.94620599999999999</v>
      </c>
      <c r="AJ459">
        <v>1.3799999999999999E-4</v>
      </c>
      <c r="AK459" t="s">
        <v>12</v>
      </c>
      <c r="AL459">
        <v>950.76</v>
      </c>
      <c r="AM459">
        <v>2783679.4624000001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101992.521719</v>
      </c>
      <c r="I460">
        <v>8196495.0233969996</v>
      </c>
      <c r="J460" t="s">
        <v>3</v>
      </c>
      <c r="K460">
        <v>101978.99125000001</v>
      </c>
      <c r="L460">
        <v>8192926.4925539996</v>
      </c>
      <c r="M460" t="s">
        <v>4</v>
      </c>
      <c r="N460">
        <v>3638.842983</v>
      </c>
      <c r="O460">
        <v>11834.659777000001</v>
      </c>
      <c r="P460" t="s">
        <v>5</v>
      </c>
      <c r="Q460">
        <v>12278.774042999999</v>
      </c>
      <c r="R460">
        <v>195037.18349699999</v>
      </c>
      <c r="S460" t="s">
        <v>6</v>
      </c>
      <c r="T460">
        <v>2649.8998390000002</v>
      </c>
      <c r="U460">
        <v>5299.1303719999996</v>
      </c>
      <c r="V460" t="s">
        <v>7</v>
      </c>
      <c r="W460">
        <v>2656.630146</v>
      </c>
      <c r="X460">
        <v>5802.3131940000003</v>
      </c>
      <c r="Y460" t="s">
        <v>8</v>
      </c>
      <c r="Z460">
        <v>3284.8850389999998</v>
      </c>
      <c r="AA460">
        <v>38783.725009000002</v>
      </c>
      <c r="AB460" t="s">
        <v>9</v>
      </c>
      <c r="AC460">
        <v>83227.745469000001</v>
      </c>
      <c r="AD460">
        <v>5130643.3882299997</v>
      </c>
      <c r="AE460" t="s">
        <v>10</v>
      </c>
      <c r="AF460">
        <v>5.2469000000000002E-2</v>
      </c>
      <c r="AG460">
        <v>3.0000000000000001E-5</v>
      </c>
      <c r="AH460" t="s">
        <v>11</v>
      </c>
      <c r="AI460">
        <v>0.94626399999999999</v>
      </c>
      <c r="AJ460">
        <v>1.3899999999999999E-4</v>
      </c>
      <c r="AK460" t="s">
        <v>12</v>
      </c>
      <c r="AL460">
        <v>960.74</v>
      </c>
      <c r="AM460">
        <v>2787876.8324000002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107419.71765599999</v>
      </c>
      <c r="I461">
        <v>9364513.8226379994</v>
      </c>
      <c r="J461" t="s">
        <v>3</v>
      </c>
      <c r="K461">
        <v>107405.470156</v>
      </c>
      <c r="L461">
        <v>9360487.1608920004</v>
      </c>
      <c r="M461" t="s">
        <v>4</v>
      </c>
      <c r="N461">
        <v>3832.682354</v>
      </c>
      <c r="O461">
        <v>13703.732472</v>
      </c>
      <c r="P461" t="s">
        <v>5</v>
      </c>
      <c r="Q461">
        <v>12928.682167999999</v>
      </c>
      <c r="R461">
        <v>220550.97928599999</v>
      </c>
      <c r="S461" t="s">
        <v>6</v>
      </c>
      <c r="T461">
        <v>2790.3292379999998</v>
      </c>
      <c r="U461">
        <v>6020.6527500000002</v>
      </c>
      <c r="V461" t="s">
        <v>7</v>
      </c>
      <c r="W461">
        <v>2798.7563129999999</v>
      </c>
      <c r="X461">
        <v>6795.4434970000002</v>
      </c>
      <c r="Y461" t="s">
        <v>8</v>
      </c>
      <c r="Z461">
        <v>3463.7021479999999</v>
      </c>
      <c r="AA461">
        <v>43705.640277999999</v>
      </c>
      <c r="AB461" t="s">
        <v>9</v>
      </c>
      <c r="AC461">
        <v>87610.964374999996</v>
      </c>
      <c r="AD461">
        <v>5862012.3722639997</v>
      </c>
      <c r="AE461" t="s">
        <v>10</v>
      </c>
      <c r="AF461">
        <v>5.2467E-2</v>
      </c>
      <c r="AG461">
        <v>3.0000000000000001E-5</v>
      </c>
      <c r="AH461" t="s">
        <v>11</v>
      </c>
      <c r="AI461">
        <v>0.94854300000000003</v>
      </c>
      <c r="AJ461">
        <v>1.26E-4</v>
      </c>
      <c r="AK461" t="s">
        <v>12</v>
      </c>
      <c r="AL461">
        <v>1010.62</v>
      </c>
      <c r="AM461">
        <v>2759809.7955999998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4704.8370610000002</v>
      </c>
      <c r="I482">
        <v>18260.902902999998</v>
      </c>
      <c r="J482" t="s">
        <v>3</v>
      </c>
      <c r="K482">
        <v>4704.1367579999996</v>
      </c>
      <c r="L482">
        <v>18256.046267999998</v>
      </c>
      <c r="M482" t="s">
        <v>4</v>
      </c>
      <c r="N482">
        <v>196.113452</v>
      </c>
      <c r="O482">
        <v>37.207675999999999</v>
      </c>
      <c r="P482" t="s">
        <v>5</v>
      </c>
      <c r="Q482">
        <v>0</v>
      </c>
      <c r="R482">
        <v>0</v>
      </c>
      <c r="S482" t="s">
        <v>6</v>
      </c>
      <c r="T482">
        <v>142.25216499999999</v>
      </c>
      <c r="U482">
        <v>19.452439999999999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6.8975999999999996E-2</v>
      </c>
      <c r="AD482">
        <v>1.75E-4</v>
      </c>
      <c r="AE482" t="s">
        <v>10</v>
      </c>
      <c r="AF482">
        <v>0</v>
      </c>
      <c r="AG482">
        <v>0</v>
      </c>
      <c r="AH482" t="s">
        <v>11</v>
      </c>
      <c r="AI482">
        <v>0.93070799999999998</v>
      </c>
      <c r="AJ482">
        <v>6.2000000000000003E-5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9430.9148440000008</v>
      </c>
      <c r="I483">
        <v>49801.293166000003</v>
      </c>
      <c r="J483" t="s">
        <v>3</v>
      </c>
      <c r="K483">
        <v>9429.5120310000002</v>
      </c>
      <c r="L483">
        <v>49787.5985</v>
      </c>
      <c r="M483" t="s">
        <v>4</v>
      </c>
      <c r="N483">
        <v>393.13737200000003</v>
      </c>
      <c r="O483">
        <v>126.747364</v>
      </c>
      <c r="P483" t="s">
        <v>5</v>
      </c>
      <c r="Q483">
        <v>0</v>
      </c>
      <c r="R483">
        <v>0</v>
      </c>
      <c r="S483" t="s">
        <v>6</v>
      </c>
      <c r="T483">
        <v>285.61227100000002</v>
      </c>
      <c r="U483">
        <v>66.618931000000003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6.2944E-2</v>
      </c>
      <c r="AD483">
        <v>1.21E-4</v>
      </c>
      <c r="AE483" t="s">
        <v>10</v>
      </c>
      <c r="AF483">
        <v>0</v>
      </c>
      <c r="AG483">
        <v>0</v>
      </c>
      <c r="AH483" t="s">
        <v>11</v>
      </c>
      <c r="AI483">
        <v>0.934894</v>
      </c>
      <c r="AJ483">
        <v>7.2999999999999999E-5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14133.796016</v>
      </c>
      <c r="I484">
        <v>71329.030234999998</v>
      </c>
      <c r="J484" t="s">
        <v>3</v>
      </c>
      <c r="K484">
        <v>14131.694804999999</v>
      </c>
      <c r="L484">
        <v>71309.150704999993</v>
      </c>
      <c r="M484" t="s">
        <v>4</v>
      </c>
      <c r="N484">
        <v>589.42818399999999</v>
      </c>
      <c r="O484">
        <v>166.618157</v>
      </c>
      <c r="P484" t="s">
        <v>5</v>
      </c>
      <c r="Q484">
        <v>0</v>
      </c>
      <c r="R484">
        <v>0</v>
      </c>
      <c r="S484" t="s">
        <v>6</v>
      </c>
      <c r="T484">
        <v>428.26385299999998</v>
      </c>
      <c r="U484">
        <v>97.904621000000006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6.0520999999999998E-2</v>
      </c>
      <c r="AD484">
        <v>8.7999999999999998E-5</v>
      </c>
      <c r="AE484" t="s">
        <v>10</v>
      </c>
      <c r="AF484">
        <v>0</v>
      </c>
      <c r="AG484">
        <v>0</v>
      </c>
      <c r="AH484" t="s">
        <v>11</v>
      </c>
      <c r="AI484">
        <v>0.93629600000000002</v>
      </c>
      <c r="AJ484">
        <v>8.2999999999999998E-5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18820.103359000001</v>
      </c>
      <c r="I485">
        <v>94612.748617000005</v>
      </c>
      <c r="J485" t="s">
        <v>3</v>
      </c>
      <c r="K485">
        <v>18817.303594000001</v>
      </c>
      <c r="L485">
        <v>94586.804078999994</v>
      </c>
      <c r="M485" t="s">
        <v>4</v>
      </c>
      <c r="N485">
        <v>785.80188099999998</v>
      </c>
      <c r="O485">
        <v>207.66517899999999</v>
      </c>
      <c r="P485" t="s">
        <v>5</v>
      </c>
      <c r="Q485">
        <v>0</v>
      </c>
      <c r="R485">
        <v>0</v>
      </c>
      <c r="S485" t="s">
        <v>6</v>
      </c>
      <c r="T485">
        <v>570.39320999999995</v>
      </c>
      <c r="U485">
        <v>128.15937199999999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5.8012000000000001E-2</v>
      </c>
      <c r="AD485">
        <v>4.8999999999999998E-5</v>
      </c>
      <c r="AE485" t="s">
        <v>10</v>
      </c>
      <c r="AF485">
        <v>0</v>
      </c>
      <c r="AG485">
        <v>0</v>
      </c>
      <c r="AH485" t="s">
        <v>11</v>
      </c>
      <c r="AI485">
        <v>0.93698099999999995</v>
      </c>
      <c r="AJ485">
        <v>8.6000000000000003E-5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23544.192890999999</v>
      </c>
      <c r="I486">
        <v>125086.49692799999</v>
      </c>
      <c r="J486" t="s">
        <v>3</v>
      </c>
      <c r="K486">
        <v>23540.693047000001</v>
      </c>
      <c r="L486">
        <v>125053.30991700001</v>
      </c>
      <c r="M486" t="s">
        <v>4</v>
      </c>
      <c r="N486">
        <v>983.64234499999998</v>
      </c>
      <c r="O486">
        <v>245.89481599999999</v>
      </c>
      <c r="P486" t="s">
        <v>5</v>
      </c>
      <c r="Q486">
        <v>0</v>
      </c>
      <c r="R486">
        <v>0</v>
      </c>
      <c r="S486" t="s">
        <v>6</v>
      </c>
      <c r="T486">
        <v>713.78738799999996</v>
      </c>
      <c r="U486">
        <v>190.365846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5.6860000000000001E-2</v>
      </c>
      <c r="AD486">
        <v>5.1999999999999997E-5</v>
      </c>
      <c r="AE486" t="s">
        <v>10</v>
      </c>
      <c r="AF486">
        <v>0</v>
      </c>
      <c r="AG486">
        <v>0</v>
      </c>
      <c r="AH486" t="s">
        <v>11</v>
      </c>
      <c r="AI486">
        <v>0.938415</v>
      </c>
      <c r="AJ486">
        <v>1.1E-4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28239.55082</v>
      </c>
      <c r="I487">
        <v>159303.907034</v>
      </c>
      <c r="J487" t="s">
        <v>3</v>
      </c>
      <c r="K487">
        <v>28235.353827999999</v>
      </c>
      <c r="L487">
        <v>159257.51702299999</v>
      </c>
      <c r="M487" t="s">
        <v>4</v>
      </c>
      <c r="N487">
        <v>1180.344392</v>
      </c>
      <c r="O487">
        <v>359.615925</v>
      </c>
      <c r="P487" t="s">
        <v>5</v>
      </c>
      <c r="Q487">
        <v>0</v>
      </c>
      <c r="R487">
        <v>0</v>
      </c>
      <c r="S487" t="s">
        <v>6</v>
      </c>
      <c r="T487">
        <v>856.01454799999999</v>
      </c>
      <c r="U487">
        <v>237.43601200000001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5.6860000000000001E-2</v>
      </c>
      <c r="AD487">
        <v>5.1999999999999997E-5</v>
      </c>
      <c r="AE487" t="s">
        <v>10</v>
      </c>
      <c r="AF487">
        <v>0</v>
      </c>
      <c r="AG487">
        <v>0</v>
      </c>
      <c r="AH487" t="s">
        <v>11</v>
      </c>
      <c r="AI487">
        <v>0.938415</v>
      </c>
      <c r="AJ487">
        <v>1.1E-4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32941.541875000003</v>
      </c>
      <c r="I488">
        <v>178870.02929800001</v>
      </c>
      <c r="J488" t="s">
        <v>3</v>
      </c>
      <c r="K488">
        <v>32936.646836</v>
      </c>
      <c r="L488">
        <v>178818.73959499999</v>
      </c>
      <c r="M488" t="s">
        <v>4</v>
      </c>
      <c r="N488">
        <v>1376.791099</v>
      </c>
      <c r="O488">
        <v>419.07819499999999</v>
      </c>
      <c r="P488" t="s">
        <v>5</v>
      </c>
      <c r="Q488">
        <v>0</v>
      </c>
      <c r="R488">
        <v>0</v>
      </c>
      <c r="S488" t="s">
        <v>6</v>
      </c>
      <c r="T488">
        <v>998.008781</v>
      </c>
      <c r="U488">
        <v>264.048855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5.6860000000000001E-2</v>
      </c>
      <c r="AD488">
        <v>5.1999999999999997E-5</v>
      </c>
      <c r="AE488" t="s">
        <v>10</v>
      </c>
      <c r="AF488">
        <v>0</v>
      </c>
      <c r="AG488">
        <v>0</v>
      </c>
      <c r="AH488" t="s">
        <v>11</v>
      </c>
      <c r="AI488">
        <v>0.938415</v>
      </c>
      <c r="AJ488">
        <v>1.1E-4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37669.763437000001</v>
      </c>
      <c r="I489">
        <v>230698.32646700001</v>
      </c>
      <c r="J489" t="s">
        <v>3</v>
      </c>
      <c r="K489">
        <v>37664.166641000003</v>
      </c>
      <c r="L489">
        <v>230634.031927</v>
      </c>
      <c r="M489" t="s">
        <v>4</v>
      </c>
      <c r="N489">
        <v>1575.3683590000001</v>
      </c>
      <c r="O489">
        <v>542.84295699999996</v>
      </c>
      <c r="P489" t="s">
        <v>5</v>
      </c>
      <c r="Q489">
        <v>0</v>
      </c>
      <c r="R489">
        <v>0</v>
      </c>
      <c r="S489" t="s">
        <v>6</v>
      </c>
      <c r="T489">
        <v>1141.93219</v>
      </c>
      <c r="U489">
        <v>288.02247199999999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5.6860000000000001E-2</v>
      </c>
      <c r="AD489">
        <v>5.1999999999999997E-5</v>
      </c>
      <c r="AE489" t="s">
        <v>10</v>
      </c>
      <c r="AF489">
        <v>0</v>
      </c>
      <c r="AG489">
        <v>0</v>
      </c>
      <c r="AH489" t="s">
        <v>11</v>
      </c>
      <c r="AI489">
        <v>0.938415</v>
      </c>
      <c r="AJ489">
        <v>1.1E-4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42414.267891000003</v>
      </c>
      <c r="I490">
        <v>307459.16817299998</v>
      </c>
      <c r="J490" t="s">
        <v>3</v>
      </c>
      <c r="K490">
        <v>42407.966718999996</v>
      </c>
      <c r="L490">
        <v>307375.12658400001</v>
      </c>
      <c r="M490" t="s">
        <v>4</v>
      </c>
      <c r="N490">
        <v>1772.155745</v>
      </c>
      <c r="O490">
        <v>633.69390899999996</v>
      </c>
      <c r="P490" t="s">
        <v>5</v>
      </c>
      <c r="Q490">
        <v>0</v>
      </c>
      <c r="R490">
        <v>0</v>
      </c>
      <c r="S490" t="s">
        <v>6</v>
      </c>
      <c r="T490">
        <v>1285.694385</v>
      </c>
      <c r="U490">
        <v>330.92338000000001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5.6860000000000001E-2</v>
      </c>
      <c r="AD490">
        <v>5.1999999999999997E-5</v>
      </c>
      <c r="AE490" t="s">
        <v>10</v>
      </c>
      <c r="AF490">
        <v>0</v>
      </c>
      <c r="AG490">
        <v>0</v>
      </c>
      <c r="AH490" t="s">
        <v>11</v>
      </c>
      <c r="AI490">
        <v>0.938415</v>
      </c>
      <c r="AJ490">
        <v>1.1E-4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47106.611484000001</v>
      </c>
      <c r="I491">
        <v>378960.22999099997</v>
      </c>
      <c r="J491" t="s">
        <v>3</v>
      </c>
      <c r="K491">
        <v>47099.612813</v>
      </c>
      <c r="L491">
        <v>378852.04075699998</v>
      </c>
      <c r="M491" t="s">
        <v>4</v>
      </c>
      <c r="N491">
        <v>1968.425698</v>
      </c>
      <c r="O491">
        <v>758.858968</v>
      </c>
      <c r="P491" t="s">
        <v>5</v>
      </c>
      <c r="Q491">
        <v>0</v>
      </c>
      <c r="R491">
        <v>0</v>
      </c>
      <c r="S491" t="s">
        <v>6</v>
      </c>
      <c r="T491">
        <v>1428.975559</v>
      </c>
      <c r="U491">
        <v>417.849559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5.6860000000000001E-2</v>
      </c>
      <c r="AD491">
        <v>5.1999999999999997E-5</v>
      </c>
      <c r="AE491" t="s">
        <v>10</v>
      </c>
      <c r="AF491">
        <v>0</v>
      </c>
      <c r="AG491">
        <v>0</v>
      </c>
      <c r="AH491" t="s">
        <v>11</v>
      </c>
      <c r="AI491">
        <v>0.938415</v>
      </c>
      <c r="AJ491">
        <v>1.1E-4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51792.837734000001</v>
      </c>
      <c r="I492">
        <v>454080.33330900001</v>
      </c>
      <c r="J492" t="s">
        <v>3</v>
      </c>
      <c r="K492">
        <v>51785.143905999998</v>
      </c>
      <c r="L492">
        <v>453954.35432500002</v>
      </c>
      <c r="M492" t="s">
        <v>4</v>
      </c>
      <c r="N492">
        <v>2164.6482620000002</v>
      </c>
      <c r="O492">
        <v>898.68200400000001</v>
      </c>
      <c r="P492" t="s">
        <v>5</v>
      </c>
      <c r="Q492">
        <v>0</v>
      </c>
      <c r="R492">
        <v>0</v>
      </c>
      <c r="S492" t="s">
        <v>6</v>
      </c>
      <c r="T492">
        <v>1571.476584</v>
      </c>
      <c r="U492">
        <v>447.40363400000001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5.6860000000000001E-2</v>
      </c>
      <c r="AD492">
        <v>5.1999999999999997E-5</v>
      </c>
      <c r="AE492" t="s">
        <v>10</v>
      </c>
      <c r="AF492">
        <v>0</v>
      </c>
      <c r="AG492">
        <v>0</v>
      </c>
      <c r="AH492" t="s">
        <v>11</v>
      </c>
      <c r="AI492">
        <v>0.938415</v>
      </c>
      <c r="AJ492">
        <v>1.1E-4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56487.552890999999</v>
      </c>
      <c r="I493">
        <v>496747.55725999997</v>
      </c>
      <c r="J493" t="s">
        <v>3</v>
      </c>
      <c r="K493">
        <v>56479.164062000003</v>
      </c>
      <c r="L493">
        <v>496607.05324799998</v>
      </c>
      <c r="M493" t="s">
        <v>4</v>
      </c>
      <c r="N493">
        <v>2360.1611520000001</v>
      </c>
      <c r="O493">
        <v>975.18883600000004</v>
      </c>
      <c r="P493" t="s">
        <v>5</v>
      </c>
      <c r="Q493">
        <v>0</v>
      </c>
      <c r="R493">
        <v>0</v>
      </c>
      <c r="S493" t="s">
        <v>6</v>
      </c>
      <c r="T493">
        <v>1715.0440189999999</v>
      </c>
      <c r="U493">
        <v>457.19748800000002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5.6860000000000001E-2</v>
      </c>
      <c r="AD493">
        <v>5.1999999999999997E-5</v>
      </c>
      <c r="AE493" t="s">
        <v>10</v>
      </c>
      <c r="AF493">
        <v>0</v>
      </c>
      <c r="AG493">
        <v>0</v>
      </c>
      <c r="AH493" t="s">
        <v>11</v>
      </c>
      <c r="AI493">
        <v>0.938415</v>
      </c>
      <c r="AJ493">
        <v>1.1E-4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61200.356172</v>
      </c>
      <c r="I494">
        <v>526985.25447000004</v>
      </c>
      <c r="J494" t="s">
        <v>3</v>
      </c>
      <c r="K494">
        <v>61191.267109</v>
      </c>
      <c r="L494">
        <v>526833.51887300005</v>
      </c>
      <c r="M494" t="s">
        <v>4</v>
      </c>
      <c r="N494">
        <v>2556.964751</v>
      </c>
      <c r="O494">
        <v>1066.392595</v>
      </c>
      <c r="P494" t="s">
        <v>5</v>
      </c>
      <c r="Q494">
        <v>0</v>
      </c>
      <c r="R494">
        <v>0</v>
      </c>
      <c r="S494" t="s">
        <v>6</v>
      </c>
      <c r="T494">
        <v>1859.0228340000001</v>
      </c>
      <c r="U494">
        <v>494.72153800000001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5.6860000000000001E-2</v>
      </c>
      <c r="AD494">
        <v>5.1999999999999997E-5</v>
      </c>
      <c r="AE494" t="s">
        <v>10</v>
      </c>
      <c r="AF494">
        <v>0</v>
      </c>
      <c r="AG494">
        <v>0</v>
      </c>
      <c r="AH494" t="s">
        <v>11</v>
      </c>
      <c r="AI494">
        <v>0.938415</v>
      </c>
      <c r="AJ494">
        <v>1.1E-4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65926.461483999999</v>
      </c>
      <c r="I495">
        <v>531933.16727700003</v>
      </c>
      <c r="J495" t="s">
        <v>3</v>
      </c>
      <c r="K495">
        <v>65916.669609000004</v>
      </c>
      <c r="L495">
        <v>531780.71433999995</v>
      </c>
      <c r="M495" t="s">
        <v>4</v>
      </c>
      <c r="N495">
        <v>2754.6880219999998</v>
      </c>
      <c r="O495">
        <v>999.44961899999998</v>
      </c>
      <c r="P495" t="s">
        <v>5</v>
      </c>
      <c r="Q495">
        <v>0</v>
      </c>
      <c r="R495">
        <v>0</v>
      </c>
      <c r="S495" t="s">
        <v>6</v>
      </c>
      <c r="T495">
        <v>2003.8711820000001</v>
      </c>
      <c r="U495">
        <v>548.89911500000005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5.6860000000000001E-2</v>
      </c>
      <c r="AD495">
        <v>5.1999999999999997E-5</v>
      </c>
      <c r="AE495" t="s">
        <v>10</v>
      </c>
      <c r="AF495">
        <v>0</v>
      </c>
      <c r="AG495">
        <v>0</v>
      </c>
      <c r="AH495" t="s">
        <v>11</v>
      </c>
      <c r="AI495">
        <v>0.938415</v>
      </c>
      <c r="AJ495">
        <v>1.1E-4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70603.903749999998</v>
      </c>
      <c r="I496">
        <v>592884.439274</v>
      </c>
      <c r="J496" t="s">
        <v>3</v>
      </c>
      <c r="K496">
        <v>70593.417344000001</v>
      </c>
      <c r="L496">
        <v>592722.86839900003</v>
      </c>
      <c r="M496" t="s">
        <v>4</v>
      </c>
      <c r="N496">
        <v>2950.751694</v>
      </c>
      <c r="O496">
        <v>1072.672998</v>
      </c>
      <c r="P496" t="s">
        <v>5</v>
      </c>
      <c r="Q496">
        <v>0</v>
      </c>
      <c r="R496">
        <v>0</v>
      </c>
      <c r="S496" t="s">
        <v>6</v>
      </c>
      <c r="T496">
        <v>2145.3451460000001</v>
      </c>
      <c r="U496">
        <v>655.24554999999998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5.6860000000000001E-2</v>
      </c>
      <c r="AD496">
        <v>5.1999999999999997E-5</v>
      </c>
      <c r="AE496" t="s">
        <v>10</v>
      </c>
      <c r="AF496">
        <v>0</v>
      </c>
      <c r="AG496">
        <v>0</v>
      </c>
      <c r="AH496" t="s">
        <v>11</v>
      </c>
      <c r="AI496">
        <v>0.938415</v>
      </c>
      <c r="AJ496">
        <v>1.1E-4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75303.216719000004</v>
      </c>
      <c r="I497">
        <v>658122.33650900004</v>
      </c>
      <c r="J497" t="s">
        <v>3</v>
      </c>
      <c r="K497">
        <v>75292.031719000006</v>
      </c>
      <c r="L497">
        <v>657946.17987200001</v>
      </c>
      <c r="M497" t="s">
        <v>4</v>
      </c>
      <c r="N497">
        <v>3147.3910110000002</v>
      </c>
      <c r="O497">
        <v>1155.7086469999999</v>
      </c>
      <c r="P497" t="s">
        <v>5</v>
      </c>
      <c r="Q497">
        <v>0</v>
      </c>
      <c r="R497">
        <v>0</v>
      </c>
      <c r="S497" t="s">
        <v>6</v>
      </c>
      <c r="T497">
        <v>2287.1403959999998</v>
      </c>
      <c r="U497">
        <v>814.33123699999999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5.6860000000000001E-2</v>
      </c>
      <c r="AD497">
        <v>5.1999999999999997E-5</v>
      </c>
      <c r="AE497" t="s">
        <v>10</v>
      </c>
      <c r="AF497">
        <v>0</v>
      </c>
      <c r="AG497">
        <v>0</v>
      </c>
      <c r="AH497" t="s">
        <v>11</v>
      </c>
      <c r="AI497">
        <v>0.938415</v>
      </c>
      <c r="AJ497">
        <v>1.1E-4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79984.504530999999</v>
      </c>
      <c r="I498">
        <v>712722.11036699999</v>
      </c>
      <c r="J498" t="s">
        <v>3</v>
      </c>
      <c r="K498">
        <v>79972.617968999999</v>
      </c>
      <c r="L498">
        <v>712528.38594299997</v>
      </c>
      <c r="M498" t="s">
        <v>4</v>
      </c>
      <c r="N498">
        <v>3344.029614</v>
      </c>
      <c r="O498">
        <v>1268.3035030000001</v>
      </c>
      <c r="P498" t="s">
        <v>5</v>
      </c>
      <c r="Q498">
        <v>0</v>
      </c>
      <c r="R498">
        <v>0</v>
      </c>
      <c r="S498" t="s">
        <v>6</v>
      </c>
      <c r="T498">
        <v>2429.0619379999998</v>
      </c>
      <c r="U498">
        <v>991.41011600000002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5.6860000000000001E-2</v>
      </c>
      <c r="AD498">
        <v>5.1999999999999997E-5</v>
      </c>
      <c r="AE498" t="s">
        <v>10</v>
      </c>
      <c r="AF498">
        <v>0</v>
      </c>
      <c r="AG498">
        <v>0</v>
      </c>
      <c r="AH498" t="s">
        <v>11</v>
      </c>
      <c r="AI498">
        <v>0.938415</v>
      </c>
      <c r="AJ498">
        <v>1.1E-4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84679.088594000001</v>
      </c>
      <c r="I499">
        <v>669914.88441599999</v>
      </c>
      <c r="J499" t="s">
        <v>3</v>
      </c>
      <c r="K499">
        <v>84666.502343999993</v>
      </c>
      <c r="L499">
        <v>669733.61957900005</v>
      </c>
      <c r="M499" t="s">
        <v>4</v>
      </c>
      <c r="N499">
        <v>3540.7977390000001</v>
      </c>
      <c r="O499">
        <v>1296.643523</v>
      </c>
      <c r="P499" t="s">
        <v>5</v>
      </c>
      <c r="Q499">
        <v>0</v>
      </c>
      <c r="R499">
        <v>0</v>
      </c>
      <c r="S499" t="s">
        <v>6</v>
      </c>
      <c r="T499">
        <v>2571.5373</v>
      </c>
      <c r="U499">
        <v>985.01127399999996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5.6860000000000001E-2</v>
      </c>
      <c r="AD499">
        <v>5.1999999999999997E-5</v>
      </c>
      <c r="AE499" t="s">
        <v>10</v>
      </c>
      <c r="AF499">
        <v>0</v>
      </c>
      <c r="AG499">
        <v>0</v>
      </c>
      <c r="AH499" t="s">
        <v>11</v>
      </c>
      <c r="AI499">
        <v>0.938415</v>
      </c>
      <c r="AJ499">
        <v>1.1E-4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89392.170624999999</v>
      </c>
      <c r="I500">
        <v>696415.74010399997</v>
      </c>
      <c r="J500" t="s">
        <v>3</v>
      </c>
      <c r="K500">
        <v>89378.886719000002</v>
      </c>
      <c r="L500">
        <v>696232.52537399996</v>
      </c>
      <c r="M500" t="s">
        <v>4</v>
      </c>
      <c r="N500">
        <v>3738.0579830000001</v>
      </c>
      <c r="O500">
        <v>1446.697244</v>
      </c>
      <c r="P500" t="s">
        <v>5</v>
      </c>
      <c r="Q500">
        <v>0</v>
      </c>
      <c r="R500">
        <v>0</v>
      </c>
      <c r="S500" t="s">
        <v>6</v>
      </c>
      <c r="T500">
        <v>2714.636978</v>
      </c>
      <c r="U500">
        <v>998.12370599999997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5.6860000000000001E-2</v>
      </c>
      <c r="AD500">
        <v>5.1999999999999997E-5</v>
      </c>
      <c r="AE500" t="s">
        <v>10</v>
      </c>
      <c r="AF500">
        <v>0</v>
      </c>
      <c r="AG500">
        <v>0</v>
      </c>
      <c r="AH500" t="s">
        <v>11</v>
      </c>
      <c r="AI500">
        <v>0.938415</v>
      </c>
      <c r="AJ500">
        <v>1.1E-4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94095.318906</v>
      </c>
      <c r="I501">
        <v>721990.188402</v>
      </c>
      <c r="J501" t="s">
        <v>3</v>
      </c>
      <c r="K501">
        <v>94081.332343999995</v>
      </c>
      <c r="L501">
        <v>721793.53961199999</v>
      </c>
      <c r="M501" t="s">
        <v>4</v>
      </c>
      <c r="N501">
        <v>3934.1221529999998</v>
      </c>
      <c r="O501">
        <v>1493.7315140000001</v>
      </c>
      <c r="P501" t="s">
        <v>5</v>
      </c>
      <c r="Q501">
        <v>0</v>
      </c>
      <c r="R501">
        <v>0</v>
      </c>
      <c r="S501" t="s">
        <v>6</v>
      </c>
      <c r="T501">
        <v>2856.3434809999999</v>
      </c>
      <c r="U501">
        <v>1087.7671110000001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5.6860000000000001E-2</v>
      </c>
      <c r="AD501">
        <v>5.1999999999999997E-5</v>
      </c>
      <c r="AE501" t="s">
        <v>10</v>
      </c>
      <c r="AF501">
        <v>0</v>
      </c>
      <c r="AG501">
        <v>0</v>
      </c>
      <c r="AH501" t="s">
        <v>11</v>
      </c>
      <c r="AI501">
        <v>0.938415</v>
      </c>
      <c r="AJ501">
        <v>1.1E-4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0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154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4752.45</v>
      </c>
      <c r="C2">
        <v>3237.83</v>
      </c>
      <c r="D2">
        <v>3213.77</v>
      </c>
      <c r="E2">
        <v>3209.27</v>
      </c>
      <c r="F2">
        <v>1061.43</v>
      </c>
      <c r="G2">
        <v>0</v>
      </c>
      <c r="H2">
        <v>1061.43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3228.22</v>
      </c>
      <c r="C3">
        <v>3225.7</v>
      </c>
      <c r="D3">
        <v>3201.98</v>
      </c>
      <c r="E3">
        <v>3197.68</v>
      </c>
      <c r="F3">
        <v>1052.23</v>
      </c>
      <c r="G3">
        <v>0</v>
      </c>
      <c r="H3">
        <v>1052.23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3231.53</v>
      </c>
      <c r="C4">
        <v>3228.47</v>
      </c>
      <c r="D4">
        <v>3204.45</v>
      </c>
      <c r="E4">
        <v>3200.11</v>
      </c>
      <c r="F4">
        <v>1053.1400000000001</v>
      </c>
      <c r="G4">
        <v>0</v>
      </c>
      <c r="H4" s="11">
        <v>1053.1400000000001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3227.59</v>
      </c>
      <c r="C5">
        <v>3224.47</v>
      </c>
      <c r="D5">
        <v>3201.49</v>
      </c>
      <c r="E5">
        <v>3197.11</v>
      </c>
      <c r="F5">
        <v>1051.8800000000001</v>
      </c>
      <c r="G5">
        <v>0</v>
      </c>
      <c r="H5" s="11">
        <v>1051.8800000000001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3228.76</v>
      </c>
      <c r="C6">
        <v>3226.32</v>
      </c>
      <c r="D6">
        <v>3202.49</v>
      </c>
      <c r="E6">
        <v>3197.99</v>
      </c>
      <c r="F6">
        <v>1052.49</v>
      </c>
      <c r="G6">
        <v>0</v>
      </c>
      <c r="H6">
        <v>1052.49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3231.27</v>
      </c>
      <c r="C7">
        <v>3228.75</v>
      </c>
      <c r="D7">
        <v>3204.72</v>
      </c>
      <c r="E7">
        <v>3200.16</v>
      </c>
      <c r="F7">
        <v>1052.6400000000001</v>
      </c>
      <c r="G7">
        <v>0</v>
      </c>
      <c r="H7">
        <v>1052.6400000000001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3228.31</v>
      </c>
      <c r="C8">
        <v>3225.36</v>
      </c>
      <c r="D8">
        <v>3201.94</v>
      </c>
      <c r="E8">
        <v>3197.59</v>
      </c>
      <c r="F8">
        <v>1052.27</v>
      </c>
      <c r="G8">
        <v>0</v>
      </c>
      <c r="H8" s="11">
        <v>1052.27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3231.13</v>
      </c>
      <c r="C9">
        <v>3227.39</v>
      </c>
      <c r="D9">
        <v>3202.91</v>
      </c>
      <c r="E9">
        <v>3198.4</v>
      </c>
      <c r="F9">
        <v>1052.53</v>
      </c>
      <c r="G9">
        <v>0</v>
      </c>
      <c r="H9">
        <v>1052.53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3232.81</v>
      </c>
      <c r="C10">
        <v>3228.37</v>
      </c>
      <c r="D10">
        <v>3203.71</v>
      </c>
      <c r="E10">
        <v>3199.12</v>
      </c>
      <c r="F10">
        <v>1053.23</v>
      </c>
      <c r="G10">
        <v>0</v>
      </c>
      <c r="H10" s="11">
        <v>1053.23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3229.01</v>
      </c>
      <c r="C11">
        <v>3226.5</v>
      </c>
      <c r="D11">
        <v>3203.79</v>
      </c>
      <c r="E11">
        <v>3199.41</v>
      </c>
      <c r="F11">
        <v>1053.72</v>
      </c>
      <c r="G11">
        <v>0</v>
      </c>
      <c r="H11">
        <v>1053.72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3230.08</v>
      </c>
      <c r="C12">
        <v>3227.05</v>
      </c>
      <c r="D12">
        <v>3203.46</v>
      </c>
      <c r="E12">
        <v>3199.11</v>
      </c>
      <c r="F12">
        <v>1053.53</v>
      </c>
      <c r="G12">
        <v>0</v>
      </c>
      <c r="H12" s="11">
        <v>1053.53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3258.57</v>
      </c>
      <c r="C13">
        <v>3255.24</v>
      </c>
      <c r="D13">
        <v>3203.14</v>
      </c>
      <c r="E13">
        <v>3198.61</v>
      </c>
      <c r="F13">
        <v>1052.8699999999999</v>
      </c>
      <c r="G13">
        <v>0</v>
      </c>
      <c r="H13">
        <v>1052.8699999999999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3229.34</v>
      </c>
      <c r="C14">
        <v>3226.48</v>
      </c>
      <c r="D14">
        <v>3202.28</v>
      </c>
      <c r="E14">
        <v>3197.82</v>
      </c>
      <c r="F14">
        <v>1052.3</v>
      </c>
      <c r="G14">
        <v>0</v>
      </c>
      <c r="H14">
        <v>1052.3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3228.44</v>
      </c>
      <c r="C15">
        <v>3225.61</v>
      </c>
      <c r="D15">
        <v>3202.25</v>
      </c>
      <c r="E15">
        <v>3197.79</v>
      </c>
      <c r="F15">
        <v>1052.42</v>
      </c>
      <c r="G15">
        <v>0</v>
      </c>
      <c r="H15">
        <v>1052.42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3228.02</v>
      </c>
      <c r="C16">
        <v>3225.45</v>
      </c>
      <c r="D16">
        <v>3203.06</v>
      </c>
      <c r="E16">
        <v>3198.79</v>
      </c>
      <c r="F16">
        <v>1052.27</v>
      </c>
      <c r="G16">
        <v>0</v>
      </c>
      <c r="H16">
        <v>1052.27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3227.81</v>
      </c>
      <c r="C17">
        <v>3224.9</v>
      </c>
      <c r="D17">
        <v>3201.7</v>
      </c>
      <c r="E17">
        <v>3197.32</v>
      </c>
      <c r="F17">
        <v>1051.8599999999999</v>
      </c>
      <c r="G17">
        <v>0</v>
      </c>
      <c r="H17">
        <v>1051.8599999999999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3227.57</v>
      </c>
      <c r="C18">
        <v>3225.17</v>
      </c>
      <c r="D18">
        <v>3202.23</v>
      </c>
      <c r="E18">
        <v>3197.87</v>
      </c>
      <c r="F18">
        <v>1052.51</v>
      </c>
      <c r="G18">
        <v>0</v>
      </c>
      <c r="H18">
        <v>1052.51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3228.41</v>
      </c>
      <c r="C19">
        <v>3226.09</v>
      </c>
      <c r="D19">
        <v>3203.37</v>
      </c>
      <c r="E19">
        <v>3199.02</v>
      </c>
      <c r="F19">
        <v>1052.49</v>
      </c>
      <c r="G19">
        <v>0</v>
      </c>
      <c r="H19">
        <v>1052.49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3228.71</v>
      </c>
      <c r="C20">
        <v>3226.21</v>
      </c>
      <c r="D20">
        <v>3202.58</v>
      </c>
      <c r="E20">
        <v>3198.12</v>
      </c>
      <c r="F20">
        <v>1052.54</v>
      </c>
      <c r="G20">
        <v>0</v>
      </c>
      <c r="H20">
        <v>1052.54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3227.22</v>
      </c>
      <c r="C21">
        <v>3224.83</v>
      </c>
      <c r="D21">
        <v>3201.88</v>
      </c>
      <c r="E21">
        <v>3197.5</v>
      </c>
      <c r="F21">
        <v>1052.03</v>
      </c>
      <c r="G21">
        <v>0</v>
      </c>
      <c r="H21">
        <v>1052.03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3228.58</v>
      </c>
      <c r="C22">
        <v>3226.31</v>
      </c>
      <c r="D22">
        <v>3203.76</v>
      </c>
      <c r="E22">
        <v>3199.41</v>
      </c>
      <c r="F22">
        <v>1052.57</v>
      </c>
      <c r="G22">
        <v>0</v>
      </c>
      <c r="H22">
        <v>1052.57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3228.46</v>
      </c>
      <c r="C23">
        <v>3226.12</v>
      </c>
      <c r="D23">
        <v>3202.62</v>
      </c>
      <c r="E23">
        <v>3198.2</v>
      </c>
      <c r="F23">
        <v>1052.43</v>
      </c>
      <c r="G23">
        <v>0</v>
      </c>
      <c r="H23" s="11">
        <v>1052.43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3228.14</v>
      </c>
      <c r="C24">
        <v>3225.9</v>
      </c>
      <c r="D24">
        <v>3202.65</v>
      </c>
      <c r="E24">
        <v>3198.23</v>
      </c>
      <c r="F24">
        <v>1052.55</v>
      </c>
      <c r="G24">
        <v>0</v>
      </c>
      <c r="H24" s="11">
        <v>1052.55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3390.93</v>
      </c>
      <c r="C25">
        <v>3225.23</v>
      </c>
      <c r="D25">
        <v>3202.13</v>
      </c>
      <c r="E25">
        <v>3197.74</v>
      </c>
      <c r="F25">
        <v>1052.0899999999999</v>
      </c>
      <c r="G25">
        <v>0</v>
      </c>
      <c r="H25" s="11">
        <v>1052.0899999999999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3230.25</v>
      </c>
      <c r="C26">
        <v>3226.04</v>
      </c>
      <c r="D26">
        <v>3202.14</v>
      </c>
      <c r="E26">
        <v>3197.64</v>
      </c>
      <c r="F26">
        <v>1052.24</v>
      </c>
      <c r="G26">
        <v>0</v>
      </c>
      <c r="H26">
        <v>1052.24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3226.83</v>
      </c>
      <c r="C27">
        <v>3224.56</v>
      </c>
      <c r="D27">
        <v>3201.76</v>
      </c>
      <c r="E27">
        <v>3197.42</v>
      </c>
      <c r="F27">
        <v>1052.07</v>
      </c>
      <c r="G27">
        <v>0</v>
      </c>
      <c r="H27" s="11">
        <v>1052.07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3535.93</v>
      </c>
      <c r="C28">
        <v>3225.61</v>
      </c>
      <c r="D28">
        <v>3202.78</v>
      </c>
      <c r="E28">
        <v>3198.42</v>
      </c>
      <c r="F28">
        <v>1052.71</v>
      </c>
      <c r="G28">
        <v>0</v>
      </c>
      <c r="H28">
        <v>1052.71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3230.65</v>
      </c>
      <c r="C29">
        <v>3226.72</v>
      </c>
      <c r="D29">
        <v>3202.04</v>
      </c>
      <c r="E29">
        <v>3197.49</v>
      </c>
      <c r="F29">
        <v>1052.0999999999999</v>
      </c>
      <c r="G29">
        <v>0</v>
      </c>
      <c r="H29">
        <v>1052.0999999999999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3229.65</v>
      </c>
      <c r="C30">
        <v>3227.29</v>
      </c>
      <c r="D30">
        <v>3202.42</v>
      </c>
      <c r="E30">
        <v>3197.75</v>
      </c>
      <c r="F30">
        <v>1052.2</v>
      </c>
      <c r="G30">
        <v>0</v>
      </c>
      <c r="H30">
        <v>1052.2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3557.25</v>
      </c>
      <c r="C31">
        <v>3225.44</v>
      </c>
      <c r="D31">
        <v>3202.14</v>
      </c>
      <c r="E31">
        <v>3197.69</v>
      </c>
      <c r="F31">
        <v>1051.8499999999999</v>
      </c>
      <c r="G31">
        <v>0</v>
      </c>
      <c r="H31">
        <v>1051.8499999999999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3230.41</v>
      </c>
      <c r="C32">
        <v>3226.15</v>
      </c>
      <c r="D32">
        <v>3202.09</v>
      </c>
      <c r="E32">
        <v>3197.58</v>
      </c>
      <c r="F32">
        <v>1052.25</v>
      </c>
      <c r="G32">
        <v>0</v>
      </c>
      <c r="H32">
        <v>1052.25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3225.93</v>
      </c>
      <c r="C33">
        <v>3223.66</v>
      </c>
      <c r="D33">
        <v>3201.61</v>
      </c>
      <c r="E33">
        <v>3197.36</v>
      </c>
      <c r="F33">
        <v>1052.1300000000001</v>
      </c>
      <c r="G33">
        <v>0</v>
      </c>
      <c r="H33">
        <v>1052.1300000000001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3527.22</v>
      </c>
      <c r="C34">
        <v>3225.6</v>
      </c>
      <c r="D34">
        <v>3202.39</v>
      </c>
      <c r="E34">
        <v>3197.97</v>
      </c>
      <c r="F34">
        <v>1052.23</v>
      </c>
      <c r="G34">
        <v>0</v>
      </c>
      <c r="H34">
        <v>1052.23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3424.65</v>
      </c>
      <c r="C35">
        <v>3420.22</v>
      </c>
      <c r="D35">
        <v>3202.46</v>
      </c>
      <c r="E35">
        <v>3197.9</v>
      </c>
      <c r="F35">
        <v>1052.1600000000001</v>
      </c>
      <c r="G35">
        <v>0</v>
      </c>
      <c r="H35">
        <v>1052.1600000000001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3228.14</v>
      </c>
      <c r="C36">
        <v>3225.76</v>
      </c>
      <c r="D36">
        <v>3202.04</v>
      </c>
      <c r="E36">
        <v>3197.55</v>
      </c>
      <c r="F36">
        <v>1052.17</v>
      </c>
      <c r="G36">
        <v>0</v>
      </c>
      <c r="H36" s="11">
        <v>1052.17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3342.55</v>
      </c>
      <c r="C37">
        <v>3225.59</v>
      </c>
      <c r="D37">
        <v>3202.16</v>
      </c>
      <c r="E37">
        <v>3197.71</v>
      </c>
      <c r="F37">
        <v>1052.1600000000001</v>
      </c>
      <c r="G37">
        <v>0</v>
      </c>
      <c r="H37">
        <v>1052.1600000000001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3229.57</v>
      </c>
      <c r="C38">
        <v>3226.7</v>
      </c>
      <c r="D38">
        <v>3202.86</v>
      </c>
      <c r="E38">
        <v>3198.36</v>
      </c>
      <c r="F38">
        <v>1052.5899999999999</v>
      </c>
      <c r="G38">
        <v>0</v>
      </c>
      <c r="H38" s="11">
        <v>1052.5899999999999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3227.41</v>
      </c>
      <c r="C39">
        <v>3225.02</v>
      </c>
      <c r="D39">
        <v>3202.07</v>
      </c>
      <c r="E39">
        <v>3197.7</v>
      </c>
      <c r="F39">
        <v>1052.06</v>
      </c>
      <c r="G39">
        <v>0</v>
      </c>
      <c r="H39">
        <v>1052.06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3561.68</v>
      </c>
      <c r="C40">
        <v>3226.82</v>
      </c>
      <c r="D40">
        <v>3202.77</v>
      </c>
      <c r="E40">
        <v>3198.35</v>
      </c>
      <c r="F40">
        <v>1052.6199999999999</v>
      </c>
      <c r="G40">
        <v>0</v>
      </c>
      <c r="H40" s="11">
        <v>1052.6199999999999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3231.71</v>
      </c>
      <c r="C41">
        <v>3227.37</v>
      </c>
      <c r="D41">
        <v>3202.31</v>
      </c>
      <c r="E41">
        <v>3197.67</v>
      </c>
      <c r="F41">
        <v>1052.1500000000001</v>
      </c>
      <c r="G41">
        <v>0</v>
      </c>
      <c r="H41">
        <v>1052.1500000000001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3226.93</v>
      </c>
      <c r="C42">
        <v>3224.41</v>
      </c>
      <c r="D42">
        <v>3202.38</v>
      </c>
      <c r="E42">
        <v>3198.11</v>
      </c>
      <c r="F42">
        <v>1052.4000000000001</v>
      </c>
      <c r="G42">
        <v>0</v>
      </c>
      <c r="H42" s="11">
        <v>1052.4000000000001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3543.3</v>
      </c>
      <c r="C43">
        <v>3226.78</v>
      </c>
      <c r="D43">
        <v>3202.38</v>
      </c>
      <c r="E43">
        <v>3197.78</v>
      </c>
      <c r="F43">
        <v>1052.45</v>
      </c>
      <c r="G43">
        <v>0</v>
      </c>
      <c r="H43">
        <v>1052.45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3230.01</v>
      </c>
      <c r="C44">
        <v>3225.64</v>
      </c>
      <c r="D44">
        <v>3202.2</v>
      </c>
      <c r="E44">
        <v>3197.73</v>
      </c>
      <c r="F44">
        <v>1052.32</v>
      </c>
      <c r="G44">
        <v>0</v>
      </c>
      <c r="H44">
        <v>1052.32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3227.71</v>
      </c>
      <c r="C45">
        <v>3225.37</v>
      </c>
      <c r="D45">
        <v>3201.75</v>
      </c>
      <c r="E45">
        <v>3197.32</v>
      </c>
      <c r="F45">
        <v>1051.94</v>
      </c>
      <c r="G45">
        <v>0</v>
      </c>
      <c r="H45" s="11">
        <v>1051.94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3545.44</v>
      </c>
      <c r="C46">
        <v>3225.22</v>
      </c>
      <c r="D46">
        <v>3202.35</v>
      </c>
      <c r="E46">
        <v>3197.95</v>
      </c>
      <c r="F46">
        <v>1052.6099999999999</v>
      </c>
      <c r="G46">
        <v>0</v>
      </c>
      <c r="H46">
        <v>1052.6099999999999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3231.33</v>
      </c>
      <c r="C47">
        <v>3227.09</v>
      </c>
      <c r="D47">
        <v>3202.48</v>
      </c>
      <c r="E47">
        <v>3197.86</v>
      </c>
      <c r="F47">
        <v>1052.3</v>
      </c>
      <c r="G47">
        <v>0</v>
      </c>
      <c r="H47">
        <v>1052.3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3226.24</v>
      </c>
      <c r="C48">
        <v>3223.8</v>
      </c>
      <c r="D48">
        <v>3201.82</v>
      </c>
      <c r="E48">
        <v>3197.54</v>
      </c>
      <c r="F48">
        <v>1052.1099999999999</v>
      </c>
      <c r="G48">
        <v>0</v>
      </c>
      <c r="H48">
        <v>1052.1099999999999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3544.33</v>
      </c>
      <c r="C49">
        <v>3226.52</v>
      </c>
      <c r="D49">
        <v>3201.99</v>
      </c>
      <c r="E49">
        <v>3197.45</v>
      </c>
      <c r="F49">
        <v>1051.78</v>
      </c>
      <c r="G49">
        <v>0</v>
      </c>
      <c r="H49" s="11">
        <v>1051.78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3229.84</v>
      </c>
      <c r="C50">
        <v>3225.58</v>
      </c>
      <c r="D50">
        <v>3202.16</v>
      </c>
      <c r="E50">
        <v>3197.72</v>
      </c>
      <c r="F50">
        <v>1052.8</v>
      </c>
      <c r="G50">
        <v>0</v>
      </c>
      <c r="H50">
        <v>1052.8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3227.47</v>
      </c>
      <c r="C51">
        <v>3225.21</v>
      </c>
      <c r="D51">
        <v>3202.34</v>
      </c>
      <c r="E51">
        <v>3197.93</v>
      </c>
      <c r="F51">
        <v>1052.24</v>
      </c>
      <c r="G51">
        <v>0</v>
      </c>
      <c r="H51">
        <v>1052.24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3546.64</v>
      </c>
      <c r="C52">
        <v>3225.01</v>
      </c>
      <c r="D52">
        <v>3202.05</v>
      </c>
      <c r="E52">
        <v>3197.68</v>
      </c>
      <c r="F52">
        <v>1052.02</v>
      </c>
      <c r="G52">
        <v>0</v>
      </c>
      <c r="H52">
        <v>1052.02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3337.12</v>
      </c>
      <c r="C53">
        <v>3333.36</v>
      </c>
      <c r="D53">
        <v>3202.02</v>
      </c>
      <c r="E53">
        <v>3197.37</v>
      </c>
      <c r="F53">
        <v>1051.93</v>
      </c>
      <c r="G53">
        <v>0</v>
      </c>
      <c r="H53">
        <v>1051.93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3228.77</v>
      </c>
      <c r="C54">
        <v>3226.41</v>
      </c>
      <c r="D54">
        <v>3202.64</v>
      </c>
      <c r="E54">
        <v>3198.14</v>
      </c>
      <c r="F54">
        <v>1052.47</v>
      </c>
      <c r="G54">
        <v>0</v>
      </c>
      <c r="H54">
        <v>1052.47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3433.23</v>
      </c>
      <c r="C55">
        <v>3225.87</v>
      </c>
      <c r="D55">
        <v>3202.33</v>
      </c>
      <c r="E55">
        <v>3197.87</v>
      </c>
      <c r="F55">
        <v>1052.28</v>
      </c>
      <c r="G55">
        <v>0</v>
      </c>
      <c r="H55">
        <v>1052.28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3230.84</v>
      </c>
      <c r="C56">
        <v>3226.58</v>
      </c>
      <c r="D56">
        <v>3202.38</v>
      </c>
      <c r="E56">
        <v>3197.83</v>
      </c>
      <c r="F56">
        <v>1052.49</v>
      </c>
      <c r="G56">
        <v>0</v>
      </c>
      <c r="H56">
        <v>1052.49</v>
      </c>
      <c r="I56">
        <v>1</v>
      </c>
      <c r="J56">
        <v>1</v>
      </c>
      <c r="K56">
        <v>0</v>
      </c>
      <c r="R56">
        <f>AVERAGE(B7:B56)</f>
        <v>3295.8367999999987</v>
      </c>
      <c r="S56">
        <f>AVERAGE(C7:C56)</f>
        <v>3232.567199999999</v>
      </c>
      <c r="U56">
        <f>_xlfn.VAR.P(B7:B56)</f>
        <v>14184.322493759997</v>
      </c>
      <c r="V56">
        <f>_xlfn.VAR.P(C7:C56)</f>
        <v>959.90441215999863</v>
      </c>
      <c r="X56">
        <f>1.96*SQRT(U56)/50</f>
        <v>4.6686397715835133</v>
      </c>
      <c r="Y56">
        <f>1.96*SQRT(V56)/50</f>
        <v>1.2145071082136738</v>
      </c>
    </row>
    <row r="57" spans="1:25" x14ac:dyDescent="0.25">
      <c r="A57" t="s">
        <v>99</v>
      </c>
      <c r="B57">
        <v>164796.15038199999</v>
      </c>
      <c r="C57" t="s">
        <v>36</v>
      </c>
    </row>
    <row r="58" spans="1:25" x14ac:dyDescent="0.25">
      <c r="A58" t="s">
        <v>35</v>
      </c>
      <c r="B58">
        <v>3218.27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3534.71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3221.64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3218.92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3564.08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3221.61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3219.19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3556.73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3220.7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3218.01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3555.7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3219.62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3218.4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3576.19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3221.21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3217.54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3548.02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3220.28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3219.49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3597.45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3220.68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3217.49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3529.52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3220.52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3217.74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3548.46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3220.54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3219.11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3556.42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3219.84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3217.88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3562.21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3220.77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3217.35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3588.28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3221.04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3217.75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3537.42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3220.5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3217.03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3564.65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3220.17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3218.28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3566.58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3220.38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3217.3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3551.99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3219.97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3218.31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3566.97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3219.84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3219.01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3594.17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3218.68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3218.63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3329.1123999999995</v>
      </c>
      <c r="S112">
        <f>AVERAGE(C63:C112)</f>
        <v>0</v>
      </c>
      <c r="U112">
        <f>_xlfn.VAR.P(B63:B112)</f>
        <v>25753.796630239998</v>
      </c>
      <c r="V112">
        <f>_xlfn.VAR.P(C63:C112)</f>
        <v>0</v>
      </c>
      <c r="X112">
        <f>1.96*SQRT(U112)/50</f>
        <v>6.2908118755763143</v>
      </c>
      <c r="Y112">
        <f>1.96*SQRT(V112)/50</f>
        <v>0</v>
      </c>
    </row>
    <row r="113" spans="1:9" x14ac:dyDescent="0.25">
      <c r="A113" t="s">
        <v>35</v>
      </c>
      <c r="B113">
        <v>166460.12596599999</v>
      </c>
      <c r="C113" t="s">
        <v>36</v>
      </c>
    </row>
    <row r="114" spans="1:9" x14ac:dyDescent="0.25">
      <c r="A114" t="s">
        <v>37</v>
      </c>
      <c r="B114">
        <v>84580.1</v>
      </c>
      <c r="C114">
        <v>84492.9</v>
      </c>
      <c r="D114">
        <v>84464.6</v>
      </c>
      <c r="E114">
        <v>84459.3</v>
      </c>
      <c r="F114">
        <v>1194.75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84715.5</v>
      </c>
      <c r="C115">
        <v>84661.5</v>
      </c>
      <c r="D115">
        <v>84634.7</v>
      </c>
      <c r="E115">
        <v>84629.6</v>
      </c>
      <c r="F115">
        <v>1198.79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85302</v>
      </c>
      <c r="C116">
        <v>85043.3</v>
      </c>
      <c r="D116">
        <v>85016.1</v>
      </c>
      <c r="E116">
        <v>85010.9</v>
      </c>
      <c r="F116">
        <v>1198.3800000000001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84477.3</v>
      </c>
      <c r="C117">
        <v>84474.3</v>
      </c>
      <c r="D117">
        <v>84447.1</v>
      </c>
      <c r="E117">
        <v>84442</v>
      </c>
      <c r="F117">
        <v>1198.67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86429.4</v>
      </c>
      <c r="C118">
        <v>86428</v>
      </c>
      <c r="D118">
        <v>86350.7</v>
      </c>
      <c r="E118">
        <v>86345.4</v>
      </c>
      <c r="F118">
        <v>1198.3699999999999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84495.8</v>
      </c>
      <c r="C119">
        <v>84494.3</v>
      </c>
      <c r="D119">
        <v>84466.4</v>
      </c>
      <c r="E119">
        <v>84461.2</v>
      </c>
      <c r="F119">
        <v>1198.77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84227</v>
      </c>
      <c r="C120">
        <v>84225.5</v>
      </c>
      <c r="D120">
        <v>84181.9</v>
      </c>
      <c r="E120">
        <v>84176.5</v>
      </c>
      <c r="F120">
        <v>1197.94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85249.8</v>
      </c>
      <c r="C121">
        <v>85248.4</v>
      </c>
      <c r="D121">
        <v>85221.4</v>
      </c>
      <c r="E121">
        <v>85216.3</v>
      </c>
      <c r="F121">
        <v>1198.4000000000001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85402.8</v>
      </c>
      <c r="C122">
        <v>85401.3</v>
      </c>
      <c r="D122">
        <v>85374.3</v>
      </c>
      <c r="E122">
        <v>85369.2</v>
      </c>
      <c r="F122">
        <v>1198.71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86365.1</v>
      </c>
      <c r="C123">
        <v>86363.6</v>
      </c>
      <c r="D123">
        <v>86182.3</v>
      </c>
      <c r="E123">
        <v>86177</v>
      </c>
      <c r="F123">
        <v>1198.21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86151.9</v>
      </c>
      <c r="C124">
        <v>86150.5</v>
      </c>
      <c r="D124">
        <v>86123.5</v>
      </c>
      <c r="E124">
        <v>86118.2</v>
      </c>
      <c r="F124">
        <v>1197.75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86213.8</v>
      </c>
      <c r="C125">
        <v>86212.4</v>
      </c>
      <c r="D125">
        <v>86185.4</v>
      </c>
      <c r="E125">
        <v>86180.1</v>
      </c>
      <c r="F125">
        <v>1198.22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84948</v>
      </c>
      <c r="C126">
        <v>84946.1</v>
      </c>
      <c r="D126">
        <v>84919.1</v>
      </c>
      <c r="E126">
        <v>84914</v>
      </c>
      <c r="F126">
        <v>1197.55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85323.1</v>
      </c>
      <c r="C127">
        <v>85320.9</v>
      </c>
      <c r="D127">
        <v>85294</v>
      </c>
      <c r="E127">
        <v>85288.8</v>
      </c>
      <c r="F127">
        <v>1197.6199999999999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84368.2</v>
      </c>
      <c r="C128">
        <v>84366.6</v>
      </c>
      <c r="D128">
        <v>84340.4</v>
      </c>
      <c r="E128">
        <v>84335.3</v>
      </c>
      <c r="F128">
        <v>1198.04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85357</v>
      </c>
      <c r="C129">
        <v>85118.1</v>
      </c>
      <c r="D129">
        <v>85091.8</v>
      </c>
      <c r="E129">
        <v>85086.7</v>
      </c>
      <c r="F129">
        <v>1197.83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84927.3</v>
      </c>
      <c r="C130">
        <v>84924.5</v>
      </c>
      <c r="D130">
        <v>84898.2</v>
      </c>
      <c r="E130">
        <v>84893</v>
      </c>
      <c r="F130">
        <v>1198.05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84987</v>
      </c>
      <c r="C131">
        <v>84441.5</v>
      </c>
      <c r="D131">
        <v>84415.4</v>
      </c>
      <c r="E131">
        <v>84410.4</v>
      </c>
      <c r="F131">
        <v>1197.73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84720.5</v>
      </c>
      <c r="C132">
        <v>84717.5</v>
      </c>
      <c r="D132">
        <v>84691.3</v>
      </c>
      <c r="E132">
        <v>84686.1</v>
      </c>
      <c r="F132">
        <v>1198.08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85684.3</v>
      </c>
      <c r="C133">
        <v>85682.8</v>
      </c>
      <c r="D133">
        <v>85655.6</v>
      </c>
      <c r="E133">
        <v>85650.5</v>
      </c>
      <c r="F133">
        <v>1197.8800000000001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85124.4</v>
      </c>
      <c r="C134">
        <v>85123</v>
      </c>
      <c r="D134">
        <v>85094.5</v>
      </c>
      <c r="E134">
        <v>85089.1</v>
      </c>
      <c r="F134">
        <v>1197.8900000000001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83276.399999999994</v>
      </c>
      <c r="C135">
        <v>83275</v>
      </c>
      <c r="D135">
        <v>83245.600000000006</v>
      </c>
      <c r="E135">
        <v>83240.3</v>
      </c>
      <c r="F135">
        <v>1198.3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83773.5</v>
      </c>
      <c r="C136">
        <v>83771.7</v>
      </c>
      <c r="D136">
        <v>83731.399999999994</v>
      </c>
      <c r="E136">
        <v>83726</v>
      </c>
      <c r="F136">
        <v>1197.93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79996.899999999994</v>
      </c>
      <c r="C137">
        <v>79995.399999999994</v>
      </c>
      <c r="D137">
        <v>79968.3</v>
      </c>
      <c r="E137">
        <v>79963.3</v>
      </c>
      <c r="F137">
        <v>1197.58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80283.899999999994</v>
      </c>
      <c r="C138">
        <v>80282.5</v>
      </c>
      <c r="D138">
        <v>80255.199999999997</v>
      </c>
      <c r="E138">
        <v>80250.3</v>
      </c>
      <c r="F138">
        <v>1198.33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79212.3</v>
      </c>
      <c r="C139">
        <v>79210.899999999994</v>
      </c>
      <c r="D139">
        <v>79184.600000000006</v>
      </c>
      <c r="E139">
        <v>79179.7</v>
      </c>
      <c r="F139">
        <v>1198.07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82156.2</v>
      </c>
      <c r="C140">
        <v>82154.7</v>
      </c>
      <c r="D140">
        <v>82127.100000000006</v>
      </c>
      <c r="E140">
        <v>82121.899999999994</v>
      </c>
      <c r="F140">
        <v>1197.92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80964.3</v>
      </c>
      <c r="C141">
        <v>80962.8</v>
      </c>
      <c r="D141">
        <v>80934.600000000006</v>
      </c>
      <c r="E141">
        <v>80929.5</v>
      </c>
      <c r="F141">
        <v>1198.1600000000001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80872.3</v>
      </c>
      <c r="C142">
        <v>80870.8</v>
      </c>
      <c r="D142">
        <v>80842.399999999994</v>
      </c>
      <c r="E142">
        <v>80837.3</v>
      </c>
      <c r="F142">
        <v>1198.49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81706.399999999994</v>
      </c>
      <c r="C143">
        <v>81704.899999999994</v>
      </c>
      <c r="D143">
        <v>81676.3</v>
      </c>
      <c r="E143">
        <v>81671.100000000006</v>
      </c>
      <c r="F143">
        <v>1197.8599999999999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80142.8</v>
      </c>
      <c r="C144">
        <v>80141.2</v>
      </c>
      <c r="D144">
        <v>80114.100000000006</v>
      </c>
      <c r="E144">
        <v>80109</v>
      </c>
      <c r="F144">
        <v>1197.8499999999999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79624.100000000006</v>
      </c>
      <c r="C145">
        <v>79622.600000000006</v>
      </c>
      <c r="D145">
        <v>79596.100000000006</v>
      </c>
      <c r="E145">
        <v>79591.3</v>
      </c>
      <c r="F145">
        <v>1197.8900000000001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79303.399999999994</v>
      </c>
      <c r="C146">
        <v>79301.899999999994</v>
      </c>
      <c r="D146">
        <v>79275.399999999994</v>
      </c>
      <c r="E146">
        <v>79270.5</v>
      </c>
      <c r="F146">
        <v>1198.1500000000001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78847.100000000006</v>
      </c>
      <c r="C147">
        <v>78845.7</v>
      </c>
      <c r="D147">
        <v>78819.5</v>
      </c>
      <c r="E147">
        <v>78814.600000000006</v>
      </c>
      <c r="F147">
        <v>1198.24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79566.899999999994</v>
      </c>
      <c r="C148">
        <v>79565.399999999994</v>
      </c>
      <c r="D148">
        <v>79538.899999999994</v>
      </c>
      <c r="E148">
        <v>79534</v>
      </c>
      <c r="F148">
        <v>1197.3399999999999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79458.8</v>
      </c>
      <c r="C149">
        <v>79457.3</v>
      </c>
      <c r="D149">
        <v>79430.8</v>
      </c>
      <c r="E149">
        <v>79425.899999999994</v>
      </c>
      <c r="F149">
        <v>1197.83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79161</v>
      </c>
      <c r="C150">
        <v>79159.5</v>
      </c>
      <c r="D150">
        <v>79133.100000000006</v>
      </c>
      <c r="E150">
        <v>79128.3</v>
      </c>
      <c r="F150">
        <v>1197.3800000000001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78873.100000000006</v>
      </c>
      <c r="C151">
        <v>78871.600000000006</v>
      </c>
      <c r="D151">
        <v>78845.2</v>
      </c>
      <c r="E151">
        <v>78840.2</v>
      </c>
      <c r="F151">
        <v>1197.6300000000001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79693.899999999994</v>
      </c>
      <c r="C152">
        <v>79692.5</v>
      </c>
      <c r="D152">
        <v>79665.8</v>
      </c>
      <c r="E152">
        <v>79660.800000000003</v>
      </c>
      <c r="F152">
        <v>1197.8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79231.600000000006</v>
      </c>
      <c r="C153">
        <v>79230.100000000006</v>
      </c>
      <c r="D153">
        <v>79203.7</v>
      </c>
      <c r="E153">
        <v>79198.899999999994</v>
      </c>
      <c r="F153">
        <v>1198.03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79733</v>
      </c>
      <c r="C154">
        <v>79731.5</v>
      </c>
      <c r="D154">
        <v>79705.100000000006</v>
      </c>
      <c r="E154">
        <v>79700.100000000006</v>
      </c>
      <c r="F154">
        <v>1197.9100000000001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79880.3</v>
      </c>
      <c r="C155">
        <v>79878.8</v>
      </c>
      <c r="D155">
        <v>79852.3</v>
      </c>
      <c r="E155">
        <v>79847.399999999994</v>
      </c>
      <c r="F155">
        <v>1197.95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79165.5</v>
      </c>
      <c r="C156">
        <v>79164</v>
      </c>
      <c r="D156">
        <v>79137.8</v>
      </c>
      <c r="E156">
        <v>79132.800000000003</v>
      </c>
      <c r="F156">
        <v>1197.28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78569.7</v>
      </c>
      <c r="C157">
        <v>78568.2</v>
      </c>
      <c r="D157">
        <v>78541.899999999994</v>
      </c>
      <c r="E157">
        <v>78537.100000000006</v>
      </c>
      <c r="F157">
        <v>1197.83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79034.899999999994</v>
      </c>
      <c r="C158">
        <v>79033.399999999994</v>
      </c>
      <c r="D158">
        <v>79006.899999999994</v>
      </c>
      <c r="E158">
        <v>79002</v>
      </c>
      <c r="F158">
        <v>1197.75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81974.7</v>
      </c>
      <c r="C159">
        <v>81057.899999999994</v>
      </c>
      <c r="D159">
        <v>81031.399999999994</v>
      </c>
      <c r="E159">
        <v>81026.600000000006</v>
      </c>
      <c r="F159">
        <v>1197.6400000000001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80024</v>
      </c>
      <c r="C160">
        <v>79782</v>
      </c>
      <c r="D160">
        <v>79755.399999999994</v>
      </c>
      <c r="E160">
        <v>79750.5</v>
      </c>
      <c r="F160">
        <v>1197.6600000000001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77969.100000000006</v>
      </c>
      <c r="C161">
        <v>77966.600000000006</v>
      </c>
      <c r="D161">
        <v>77940.100000000006</v>
      </c>
      <c r="E161">
        <v>77935.199999999997</v>
      </c>
      <c r="F161">
        <v>1198.07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80711.7</v>
      </c>
      <c r="C162">
        <v>80710.2</v>
      </c>
      <c r="D162">
        <v>80683.600000000006</v>
      </c>
      <c r="E162">
        <v>80678.600000000006</v>
      </c>
      <c r="F162">
        <v>1197.21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78953.399999999994</v>
      </c>
      <c r="C163">
        <v>78952</v>
      </c>
      <c r="D163">
        <v>78925.8</v>
      </c>
      <c r="E163">
        <v>78920.800000000003</v>
      </c>
      <c r="F163">
        <v>1197.5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78400.899999999994</v>
      </c>
      <c r="C164">
        <v>78399.5</v>
      </c>
      <c r="D164">
        <v>78373.2</v>
      </c>
      <c r="E164">
        <v>78368.2</v>
      </c>
      <c r="F164">
        <v>1198.17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79675.399999999994</v>
      </c>
      <c r="C165">
        <v>79673.899999999994</v>
      </c>
      <c r="D165">
        <v>79647.399999999994</v>
      </c>
      <c r="E165">
        <v>79642.5</v>
      </c>
      <c r="F165">
        <v>1199.05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78265.100000000006</v>
      </c>
      <c r="C166">
        <v>78263.7</v>
      </c>
      <c r="D166">
        <v>78236.600000000006</v>
      </c>
      <c r="E166">
        <v>78231.600000000006</v>
      </c>
      <c r="F166">
        <v>1198.1500000000001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79884</v>
      </c>
      <c r="C167">
        <v>79882.399999999994</v>
      </c>
      <c r="D167">
        <v>79855.600000000006</v>
      </c>
      <c r="E167">
        <v>79850.7</v>
      </c>
      <c r="F167">
        <v>1197.57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79667.399999999994</v>
      </c>
      <c r="C168">
        <v>79665.899999999994</v>
      </c>
      <c r="D168">
        <v>79639.600000000006</v>
      </c>
      <c r="E168">
        <v>79634.600000000006</v>
      </c>
      <c r="F168">
        <v>1198.8499999999999</v>
      </c>
      <c r="G168">
        <v>1</v>
      </c>
      <c r="H168">
        <v>1</v>
      </c>
      <c r="I168">
        <v>0</v>
      </c>
      <c r="R168">
        <f>AVERAGE(B119:B168)</f>
        <v>81631.999999999985</v>
      </c>
      <c r="S168">
        <f>AVERAGE(C119:C168)</f>
        <v>81591.67</v>
      </c>
      <c r="U168">
        <f>_xlfn.VAR.P(B119:B168)</f>
        <v>7369070.2579999994</v>
      </c>
      <c r="V168">
        <f>_xlfn.VAR.P(C119:C168)</f>
        <v>7286675.5205000052</v>
      </c>
      <c r="X168">
        <f>1.96*SQRT(U168)/50</f>
        <v>106.41244345119192</v>
      </c>
      <c r="Y168">
        <f>1.96*SQRT(V168)/50</f>
        <v>105.81586398939022</v>
      </c>
    </row>
    <row r="169" spans="1:25" x14ac:dyDescent="0.25">
      <c r="A169" t="s">
        <v>37</v>
      </c>
      <c r="B169">
        <v>4081580.6177170002</v>
      </c>
      <c r="C169" t="s">
        <v>36</v>
      </c>
    </row>
    <row r="170" spans="1:25" x14ac:dyDescent="0.25">
      <c r="A170" t="s">
        <v>85</v>
      </c>
      <c r="B170">
        <v>1393.2</v>
      </c>
      <c r="C170">
        <v>1391.02</v>
      </c>
      <c r="D170">
        <v>1367.99</v>
      </c>
      <c r="E170">
        <v>1364.05</v>
      </c>
      <c r="F170">
        <v>779.87300000000005</v>
      </c>
      <c r="G170">
        <v>5.4258800000000003E-2</v>
      </c>
      <c r="H170">
        <v>0.95860000000000001</v>
      </c>
      <c r="I170">
        <v>0</v>
      </c>
    </row>
    <row r="171" spans="1:25" x14ac:dyDescent="0.25">
      <c r="A171" t="s">
        <v>85</v>
      </c>
      <c r="B171">
        <v>1363.01</v>
      </c>
      <c r="C171">
        <v>1360.85</v>
      </c>
      <c r="D171">
        <v>1337.87</v>
      </c>
      <c r="E171">
        <v>1334.19</v>
      </c>
      <c r="F171">
        <v>765.56700000000001</v>
      </c>
      <c r="G171">
        <v>5.4130699999999997E-2</v>
      </c>
      <c r="H171">
        <v>0.95902200000000004</v>
      </c>
      <c r="I171">
        <v>0</v>
      </c>
    </row>
    <row r="172" spans="1:25" x14ac:dyDescent="0.25">
      <c r="A172" t="s">
        <v>85</v>
      </c>
      <c r="B172">
        <v>1365.14</v>
      </c>
      <c r="C172">
        <v>1363</v>
      </c>
      <c r="D172">
        <v>1340.06</v>
      </c>
      <c r="E172">
        <v>1336.35</v>
      </c>
      <c r="F172">
        <v>766.42700000000002</v>
      </c>
      <c r="G172">
        <v>5.39158E-2</v>
      </c>
      <c r="H172">
        <v>0.95691000000000004</v>
      </c>
      <c r="I172">
        <v>0</v>
      </c>
    </row>
    <row r="173" spans="1:25" x14ac:dyDescent="0.25">
      <c r="A173" t="s">
        <v>85</v>
      </c>
      <c r="B173">
        <v>2341.9499999999998</v>
      </c>
      <c r="C173">
        <v>1364.61</v>
      </c>
      <c r="D173">
        <v>1341.65</v>
      </c>
      <c r="E173">
        <v>1337.93</v>
      </c>
      <c r="F173">
        <v>768.404</v>
      </c>
      <c r="G173">
        <v>5.5106299999999997E-2</v>
      </c>
      <c r="H173">
        <v>0.95342000000000005</v>
      </c>
      <c r="I173">
        <v>0</v>
      </c>
    </row>
    <row r="174" spans="1:25" x14ac:dyDescent="0.25">
      <c r="A174" t="s">
        <v>85</v>
      </c>
      <c r="B174">
        <v>1370.5</v>
      </c>
      <c r="C174">
        <v>1365.88</v>
      </c>
      <c r="D174">
        <v>1341.67</v>
      </c>
      <c r="E174">
        <v>1337.84</v>
      </c>
      <c r="F174">
        <v>767.74400000000003</v>
      </c>
      <c r="G174">
        <v>5.4122099999999999E-2</v>
      </c>
      <c r="H174">
        <v>0.95322300000000004</v>
      </c>
      <c r="I174">
        <v>0</v>
      </c>
    </row>
    <row r="175" spans="1:25" x14ac:dyDescent="0.25">
      <c r="A175" t="s">
        <v>85</v>
      </c>
      <c r="B175">
        <v>1367.6</v>
      </c>
      <c r="C175">
        <v>1365.11</v>
      </c>
      <c r="D175">
        <v>1341.65</v>
      </c>
      <c r="E175">
        <v>1337.9</v>
      </c>
      <c r="F175">
        <v>768.31899999999996</v>
      </c>
      <c r="G175">
        <v>5.3919500000000002E-2</v>
      </c>
      <c r="H175">
        <v>0.95757800000000004</v>
      </c>
      <c r="I175">
        <v>0</v>
      </c>
    </row>
    <row r="176" spans="1:25" x14ac:dyDescent="0.25">
      <c r="A176" t="s">
        <v>85</v>
      </c>
      <c r="B176">
        <v>1367.31</v>
      </c>
      <c r="C176">
        <v>1364.92</v>
      </c>
      <c r="D176">
        <v>1341.73</v>
      </c>
      <c r="E176">
        <v>1337.99</v>
      </c>
      <c r="F176">
        <v>767.84900000000005</v>
      </c>
      <c r="G176">
        <v>4.7286500000000002E-2</v>
      </c>
      <c r="H176">
        <v>0.95886700000000002</v>
      </c>
      <c r="I176">
        <v>0</v>
      </c>
    </row>
    <row r="177" spans="1:9" x14ac:dyDescent="0.25">
      <c r="A177" t="s">
        <v>85</v>
      </c>
      <c r="B177">
        <v>1366.94</v>
      </c>
      <c r="C177">
        <v>1364.71</v>
      </c>
      <c r="D177">
        <v>1341.7</v>
      </c>
      <c r="E177">
        <v>1337.99</v>
      </c>
      <c r="F177">
        <v>768.33699999999999</v>
      </c>
      <c r="G177">
        <v>5.4369399999999998E-2</v>
      </c>
      <c r="H177">
        <v>0.95425000000000004</v>
      </c>
      <c r="I177">
        <v>0</v>
      </c>
    </row>
    <row r="178" spans="1:9" x14ac:dyDescent="0.25">
      <c r="A178" t="s">
        <v>85</v>
      </c>
      <c r="B178">
        <v>1366.94</v>
      </c>
      <c r="C178">
        <v>1364.7</v>
      </c>
      <c r="D178">
        <v>1341.77</v>
      </c>
      <c r="E178">
        <v>1338.08</v>
      </c>
      <c r="F178">
        <v>767.91099999999994</v>
      </c>
      <c r="G178">
        <v>5.4605000000000001E-2</v>
      </c>
      <c r="H178">
        <v>0.931836</v>
      </c>
      <c r="I178">
        <v>0</v>
      </c>
    </row>
    <row r="179" spans="1:9" x14ac:dyDescent="0.25">
      <c r="A179" t="s">
        <v>85</v>
      </c>
      <c r="B179">
        <v>1367.01</v>
      </c>
      <c r="C179">
        <v>1364.79</v>
      </c>
      <c r="D179">
        <v>1341.81</v>
      </c>
      <c r="E179">
        <v>1338.09</v>
      </c>
      <c r="F179">
        <v>768.39</v>
      </c>
      <c r="G179">
        <v>5.3909499999999999E-2</v>
      </c>
      <c r="H179">
        <v>0.93182900000000002</v>
      </c>
      <c r="I179">
        <v>0</v>
      </c>
    </row>
    <row r="180" spans="1:9" x14ac:dyDescent="0.25">
      <c r="A180" t="s">
        <v>85</v>
      </c>
      <c r="B180">
        <v>1869.36</v>
      </c>
      <c r="C180">
        <v>1364.68</v>
      </c>
      <c r="D180">
        <v>1341.71</v>
      </c>
      <c r="E180">
        <v>1338.04</v>
      </c>
      <c r="F180">
        <v>767.92399999999998</v>
      </c>
      <c r="G180">
        <v>5.39257E-2</v>
      </c>
      <c r="H180">
        <v>0.94392900000000002</v>
      </c>
      <c r="I180">
        <v>0</v>
      </c>
    </row>
    <row r="181" spans="1:9" x14ac:dyDescent="0.25">
      <c r="A181" t="s">
        <v>85</v>
      </c>
      <c r="B181">
        <v>1368.46</v>
      </c>
      <c r="C181">
        <v>1365.25</v>
      </c>
      <c r="D181">
        <v>1341.72</v>
      </c>
      <c r="E181">
        <v>1337.95</v>
      </c>
      <c r="F181">
        <v>768.32100000000003</v>
      </c>
      <c r="G181">
        <v>5.3909699999999998E-2</v>
      </c>
      <c r="H181">
        <v>0.956646</v>
      </c>
      <c r="I181">
        <v>0</v>
      </c>
    </row>
    <row r="182" spans="1:9" x14ac:dyDescent="0.25">
      <c r="A182" t="s">
        <v>85</v>
      </c>
      <c r="B182">
        <v>1367.32</v>
      </c>
      <c r="C182">
        <v>1364.96</v>
      </c>
      <c r="D182">
        <v>1341.59</v>
      </c>
      <c r="E182">
        <v>1337.86</v>
      </c>
      <c r="F182">
        <v>767.81100000000004</v>
      </c>
      <c r="G182">
        <v>5.45461E-2</v>
      </c>
      <c r="H182">
        <v>0.931836</v>
      </c>
      <c r="I182">
        <v>0</v>
      </c>
    </row>
    <row r="183" spans="1:9" x14ac:dyDescent="0.25">
      <c r="A183" t="s">
        <v>85</v>
      </c>
      <c r="B183">
        <v>1367.15</v>
      </c>
      <c r="C183">
        <v>1364.89</v>
      </c>
      <c r="D183">
        <v>1341.65</v>
      </c>
      <c r="E183">
        <v>1337.92</v>
      </c>
      <c r="F183">
        <v>768.38900000000001</v>
      </c>
      <c r="G183">
        <v>5.3985499999999999E-2</v>
      </c>
      <c r="H183">
        <v>0.95895799999999998</v>
      </c>
      <c r="I183">
        <v>0</v>
      </c>
    </row>
    <row r="184" spans="1:9" x14ac:dyDescent="0.25">
      <c r="A184" t="s">
        <v>85</v>
      </c>
      <c r="B184">
        <v>1367.1</v>
      </c>
      <c r="C184">
        <v>1364.91</v>
      </c>
      <c r="D184">
        <v>1341.61</v>
      </c>
      <c r="E184">
        <v>1337.9</v>
      </c>
      <c r="F184">
        <v>767.83600000000001</v>
      </c>
      <c r="G184">
        <v>5.39134E-2</v>
      </c>
      <c r="H184">
        <v>0.95909</v>
      </c>
      <c r="I184">
        <v>0</v>
      </c>
    </row>
    <row r="185" spans="1:9" x14ac:dyDescent="0.25">
      <c r="A185" t="s">
        <v>85</v>
      </c>
      <c r="B185">
        <v>1367.02</v>
      </c>
      <c r="C185">
        <v>1364.83</v>
      </c>
      <c r="D185">
        <v>1341.74</v>
      </c>
      <c r="E185">
        <v>1338.05</v>
      </c>
      <c r="F185">
        <v>768.47199999999998</v>
      </c>
      <c r="G185">
        <v>5.3975299999999997E-2</v>
      </c>
      <c r="H185">
        <v>0.94552599999999998</v>
      </c>
      <c r="I185">
        <v>0</v>
      </c>
    </row>
    <row r="186" spans="1:9" x14ac:dyDescent="0.25">
      <c r="A186" t="s">
        <v>85</v>
      </c>
      <c r="B186">
        <v>1366.78</v>
      </c>
      <c r="C186">
        <v>1364.61</v>
      </c>
      <c r="D186">
        <v>1341.8</v>
      </c>
      <c r="E186">
        <v>1338.11</v>
      </c>
      <c r="F186">
        <v>767.89599999999996</v>
      </c>
      <c r="G186">
        <v>5.3913900000000001E-2</v>
      </c>
      <c r="H186">
        <v>0.95863299999999996</v>
      </c>
      <c r="I186">
        <v>0</v>
      </c>
    </row>
    <row r="187" spans="1:9" x14ac:dyDescent="0.25">
      <c r="A187" t="s">
        <v>85</v>
      </c>
      <c r="B187">
        <v>1779.32</v>
      </c>
      <c r="C187">
        <v>1364.83</v>
      </c>
      <c r="D187">
        <v>1341.79</v>
      </c>
      <c r="E187">
        <v>1338.05</v>
      </c>
      <c r="F187">
        <v>768.44299999999998</v>
      </c>
      <c r="G187">
        <v>5.3937499999999999E-2</v>
      </c>
      <c r="H187">
        <v>0.95511400000000002</v>
      </c>
      <c r="I187">
        <v>0</v>
      </c>
    </row>
    <row r="188" spans="1:9" x14ac:dyDescent="0.25">
      <c r="A188" t="s">
        <v>85</v>
      </c>
      <c r="B188">
        <v>1368.23</v>
      </c>
      <c r="C188">
        <v>1365.07</v>
      </c>
      <c r="D188">
        <v>1341.66</v>
      </c>
      <c r="E188">
        <v>1337.94</v>
      </c>
      <c r="F188">
        <v>767.87</v>
      </c>
      <c r="G188">
        <v>5.4168099999999997E-2</v>
      </c>
      <c r="H188">
        <v>0.93545100000000003</v>
      </c>
      <c r="I188">
        <v>0</v>
      </c>
    </row>
    <row r="189" spans="1:9" x14ac:dyDescent="0.25">
      <c r="A189" t="s">
        <v>85</v>
      </c>
      <c r="B189">
        <v>1366.89</v>
      </c>
      <c r="C189">
        <v>1364.69</v>
      </c>
      <c r="D189">
        <v>1341.76</v>
      </c>
      <c r="E189">
        <v>1338.05</v>
      </c>
      <c r="F189">
        <v>768.39800000000002</v>
      </c>
      <c r="G189">
        <v>3.3482699999999997E-2</v>
      </c>
      <c r="H189">
        <v>0.94673600000000002</v>
      </c>
      <c r="I189">
        <v>0</v>
      </c>
    </row>
    <row r="190" spans="1:9" x14ac:dyDescent="0.25">
      <c r="A190" t="s">
        <v>85</v>
      </c>
      <c r="B190">
        <v>1366.8</v>
      </c>
      <c r="C190">
        <v>1364.63</v>
      </c>
      <c r="D190">
        <v>1341.73</v>
      </c>
      <c r="E190">
        <v>1338.02</v>
      </c>
      <c r="F190">
        <v>767.92100000000005</v>
      </c>
      <c r="G190">
        <v>5.40461E-2</v>
      </c>
      <c r="H190">
        <v>0.94621299999999997</v>
      </c>
      <c r="I190">
        <v>0</v>
      </c>
    </row>
    <row r="191" spans="1:9" x14ac:dyDescent="0.25">
      <c r="A191" t="s">
        <v>85</v>
      </c>
      <c r="B191">
        <v>1366.94</v>
      </c>
      <c r="C191">
        <v>1364.68</v>
      </c>
      <c r="D191">
        <v>1341.76</v>
      </c>
      <c r="E191">
        <v>1338.05</v>
      </c>
      <c r="F191">
        <v>768.41899999999998</v>
      </c>
      <c r="G191">
        <v>5.4003099999999998E-2</v>
      </c>
      <c r="H191">
        <v>0.95467800000000003</v>
      </c>
      <c r="I191">
        <v>0</v>
      </c>
    </row>
    <row r="192" spans="1:9" x14ac:dyDescent="0.25">
      <c r="A192" t="s">
        <v>85</v>
      </c>
      <c r="B192">
        <v>1366.8</v>
      </c>
      <c r="C192">
        <v>1364.57</v>
      </c>
      <c r="D192">
        <v>1341.61</v>
      </c>
      <c r="E192">
        <v>1337.93</v>
      </c>
      <c r="F192">
        <v>767.86900000000003</v>
      </c>
      <c r="G192">
        <v>5.3910600000000003E-2</v>
      </c>
      <c r="H192">
        <v>0.95653100000000002</v>
      </c>
      <c r="I192">
        <v>0</v>
      </c>
    </row>
    <row r="193" spans="1:9" x14ac:dyDescent="0.25">
      <c r="A193" t="s">
        <v>85</v>
      </c>
      <c r="B193">
        <v>1366.93</v>
      </c>
      <c r="C193">
        <v>1364.77</v>
      </c>
      <c r="D193">
        <v>1341.81</v>
      </c>
      <c r="E193">
        <v>1338.09</v>
      </c>
      <c r="F193">
        <v>768.44100000000003</v>
      </c>
      <c r="G193">
        <v>4.1552100000000002E-2</v>
      </c>
      <c r="H193">
        <v>0.95752099999999996</v>
      </c>
      <c r="I193">
        <v>0</v>
      </c>
    </row>
    <row r="194" spans="1:9" x14ac:dyDescent="0.25">
      <c r="A194" t="s">
        <v>85</v>
      </c>
      <c r="B194">
        <v>1782.19</v>
      </c>
      <c r="C194">
        <v>1364.7</v>
      </c>
      <c r="D194">
        <v>1341.8</v>
      </c>
      <c r="E194">
        <v>1338.1</v>
      </c>
      <c r="F194">
        <v>767.96199999999999</v>
      </c>
      <c r="G194">
        <v>5.39117E-2</v>
      </c>
      <c r="H194">
        <v>0.93183400000000005</v>
      </c>
      <c r="I194">
        <v>0</v>
      </c>
    </row>
    <row r="195" spans="1:9" x14ac:dyDescent="0.25">
      <c r="A195" t="s">
        <v>85</v>
      </c>
      <c r="B195">
        <v>1368.22</v>
      </c>
      <c r="C195">
        <v>1365.03</v>
      </c>
      <c r="D195">
        <v>1341.8</v>
      </c>
      <c r="E195">
        <v>1338.04</v>
      </c>
      <c r="F195">
        <v>768.43700000000001</v>
      </c>
      <c r="G195">
        <v>5.5332899999999997E-2</v>
      </c>
      <c r="H195">
        <v>0.95800399999999997</v>
      </c>
      <c r="I195">
        <v>0</v>
      </c>
    </row>
    <row r="196" spans="1:9" x14ac:dyDescent="0.25">
      <c r="A196" t="s">
        <v>85</v>
      </c>
      <c r="B196">
        <v>1366.95</v>
      </c>
      <c r="C196">
        <v>1364.66</v>
      </c>
      <c r="D196">
        <v>1341.66</v>
      </c>
      <c r="E196">
        <v>1337.94</v>
      </c>
      <c r="F196">
        <v>767.84</v>
      </c>
      <c r="G196">
        <v>5.3961700000000001E-2</v>
      </c>
      <c r="H196">
        <v>0.95825800000000005</v>
      </c>
      <c r="I196">
        <v>0</v>
      </c>
    </row>
    <row r="197" spans="1:9" x14ac:dyDescent="0.25">
      <c r="A197" t="s">
        <v>85</v>
      </c>
      <c r="B197">
        <v>1366.89</v>
      </c>
      <c r="C197">
        <v>1364.67</v>
      </c>
      <c r="D197">
        <v>1341.74</v>
      </c>
      <c r="E197">
        <v>1338.03</v>
      </c>
      <c r="F197">
        <v>768.39800000000002</v>
      </c>
      <c r="G197">
        <v>5.3912399999999999E-2</v>
      </c>
      <c r="H197">
        <v>0.95236500000000002</v>
      </c>
      <c r="I197">
        <v>0</v>
      </c>
    </row>
    <row r="198" spans="1:9" x14ac:dyDescent="0.25">
      <c r="A198" t="s">
        <v>85</v>
      </c>
      <c r="B198">
        <v>1366.76</v>
      </c>
      <c r="C198">
        <v>1364.63</v>
      </c>
      <c r="D198">
        <v>1341.7</v>
      </c>
      <c r="E198">
        <v>1338.01</v>
      </c>
      <c r="F198">
        <v>767.89300000000003</v>
      </c>
      <c r="G198">
        <v>5.3909699999999998E-2</v>
      </c>
      <c r="H198">
        <v>0.95907699999999996</v>
      </c>
      <c r="I198">
        <v>0</v>
      </c>
    </row>
    <row r="199" spans="1:9" x14ac:dyDescent="0.25">
      <c r="A199" t="s">
        <v>85</v>
      </c>
      <c r="B199">
        <v>1366.72</v>
      </c>
      <c r="C199">
        <v>1364.54</v>
      </c>
      <c r="D199">
        <v>1341.61</v>
      </c>
      <c r="E199">
        <v>1337.93</v>
      </c>
      <c r="F199">
        <v>768.35900000000004</v>
      </c>
      <c r="G199">
        <v>5.6173399999999998E-2</v>
      </c>
      <c r="H199">
        <v>0.93801400000000001</v>
      </c>
      <c r="I199">
        <v>0</v>
      </c>
    </row>
    <row r="200" spans="1:9" x14ac:dyDescent="0.25">
      <c r="A200" t="s">
        <v>85</v>
      </c>
      <c r="B200">
        <v>1366.67</v>
      </c>
      <c r="C200">
        <v>1364.51</v>
      </c>
      <c r="D200">
        <v>1341.69</v>
      </c>
      <c r="E200">
        <v>1338.02</v>
      </c>
      <c r="F200">
        <v>767.83100000000002</v>
      </c>
      <c r="G200">
        <v>5.39245E-2</v>
      </c>
      <c r="H200">
        <v>0.95922300000000005</v>
      </c>
      <c r="I200">
        <v>0</v>
      </c>
    </row>
    <row r="201" spans="1:9" x14ac:dyDescent="0.25">
      <c r="A201" t="s">
        <v>85</v>
      </c>
      <c r="B201">
        <v>1781.37</v>
      </c>
      <c r="C201">
        <v>1364.87</v>
      </c>
      <c r="D201">
        <v>1341.75</v>
      </c>
      <c r="E201">
        <v>1338.03</v>
      </c>
      <c r="F201">
        <v>768.40599999999995</v>
      </c>
      <c r="G201">
        <v>2.95868E-2</v>
      </c>
      <c r="H201">
        <v>0.95583099999999999</v>
      </c>
      <c r="I201">
        <v>0</v>
      </c>
    </row>
    <row r="202" spans="1:9" x14ac:dyDescent="0.25">
      <c r="A202" t="s">
        <v>85</v>
      </c>
      <c r="B202">
        <v>1368.37</v>
      </c>
      <c r="C202">
        <v>1365.28</v>
      </c>
      <c r="D202">
        <v>1341.77</v>
      </c>
      <c r="E202">
        <v>1338.01</v>
      </c>
      <c r="F202">
        <v>767.84100000000001</v>
      </c>
      <c r="G202">
        <v>5.3910100000000002E-2</v>
      </c>
      <c r="H202">
        <v>0.95749099999999998</v>
      </c>
      <c r="I202">
        <v>0</v>
      </c>
    </row>
    <row r="203" spans="1:9" x14ac:dyDescent="0.25">
      <c r="A203" t="s">
        <v>85</v>
      </c>
      <c r="B203">
        <v>1367.4</v>
      </c>
      <c r="C203">
        <v>1365.01</v>
      </c>
      <c r="D203">
        <v>1341.68</v>
      </c>
      <c r="E203">
        <v>1337.96</v>
      </c>
      <c r="F203">
        <v>768.37400000000002</v>
      </c>
      <c r="G203">
        <v>5.3909499999999999E-2</v>
      </c>
      <c r="H203">
        <v>0.95610399999999995</v>
      </c>
      <c r="I203">
        <v>0</v>
      </c>
    </row>
    <row r="204" spans="1:9" x14ac:dyDescent="0.25">
      <c r="A204" t="s">
        <v>85</v>
      </c>
      <c r="B204">
        <v>1367.16</v>
      </c>
      <c r="C204">
        <v>1364.92</v>
      </c>
      <c r="D204">
        <v>1341.69</v>
      </c>
      <c r="E204">
        <v>1337.96</v>
      </c>
      <c r="F204">
        <v>767.88199999999995</v>
      </c>
      <c r="G204">
        <v>5.3909800000000001E-2</v>
      </c>
      <c r="H204">
        <v>0.95267199999999996</v>
      </c>
      <c r="I204">
        <v>0</v>
      </c>
    </row>
    <row r="205" spans="1:9" x14ac:dyDescent="0.25">
      <c r="A205" t="s">
        <v>85</v>
      </c>
      <c r="B205">
        <v>1367.31</v>
      </c>
      <c r="C205">
        <v>1365.1</v>
      </c>
      <c r="D205">
        <v>1341.85</v>
      </c>
      <c r="E205">
        <v>1338.11</v>
      </c>
      <c r="F205">
        <v>768.51400000000001</v>
      </c>
      <c r="G205">
        <v>5.6339500000000001E-2</v>
      </c>
      <c r="H205">
        <v>0.95734399999999997</v>
      </c>
      <c r="I205">
        <v>0</v>
      </c>
    </row>
    <row r="206" spans="1:9" x14ac:dyDescent="0.25">
      <c r="A206" t="s">
        <v>85</v>
      </c>
      <c r="B206">
        <v>1367.11</v>
      </c>
      <c r="C206">
        <v>1364.92</v>
      </c>
      <c r="D206">
        <v>1341.66</v>
      </c>
      <c r="E206">
        <v>1337.94</v>
      </c>
      <c r="F206">
        <v>767.88900000000001</v>
      </c>
      <c r="G206">
        <v>5.3959800000000002E-2</v>
      </c>
      <c r="H206">
        <v>0.93182699999999996</v>
      </c>
      <c r="I206">
        <v>0</v>
      </c>
    </row>
    <row r="207" spans="1:9" x14ac:dyDescent="0.25">
      <c r="A207" t="s">
        <v>85</v>
      </c>
      <c r="B207">
        <v>1366.93</v>
      </c>
      <c r="C207">
        <v>1364.78</v>
      </c>
      <c r="D207">
        <v>1341.55</v>
      </c>
      <c r="E207">
        <v>1337.84</v>
      </c>
      <c r="F207">
        <v>768.33600000000001</v>
      </c>
      <c r="G207">
        <v>5.3917600000000003E-2</v>
      </c>
      <c r="H207">
        <v>0.95155000000000001</v>
      </c>
      <c r="I207">
        <v>0</v>
      </c>
    </row>
    <row r="208" spans="1:9" x14ac:dyDescent="0.25">
      <c r="A208" t="s">
        <v>85</v>
      </c>
      <c r="B208">
        <v>1759.44</v>
      </c>
      <c r="C208">
        <v>1364.52</v>
      </c>
      <c r="D208">
        <v>1341.5</v>
      </c>
      <c r="E208">
        <v>1337.82</v>
      </c>
      <c r="F208">
        <v>767.846</v>
      </c>
      <c r="G208">
        <v>5.3974500000000002E-2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1368.25</v>
      </c>
      <c r="C209">
        <v>1365.08</v>
      </c>
      <c r="D209">
        <v>1341.76</v>
      </c>
      <c r="E209">
        <v>1338.02</v>
      </c>
      <c r="F209">
        <v>768.41099999999994</v>
      </c>
      <c r="G209">
        <v>5.42908E-2</v>
      </c>
      <c r="H209">
        <v>0.94376599999999999</v>
      </c>
      <c r="I209">
        <v>0</v>
      </c>
    </row>
    <row r="210" spans="1:25" x14ac:dyDescent="0.25">
      <c r="A210" t="s">
        <v>85</v>
      </c>
      <c r="B210">
        <v>1366.73</v>
      </c>
      <c r="C210">
        <v>1364.49</v>
      </c>
      <c r="D210">
        <v>1341.62</v>
      </c>
      <c r="E210">
        <v>1337.93</v>
      </c>
      <c r="F210">
        <v>767.85400000000004</v>
      </c>
      <c r="G210">
        <v>5.3910699999999999E-2</v>
      </c>
      <c r="H210">
        <v>0.93183300000000002</v>
      </c>
      <c r="I210">
        <v>0</v>
      </c>
    </row>
    <row r="211" spans="1:25" x14ac:dyDescent="0.25">
      <c r="A211" t="s">
        <v>85</v>
      </c>
      <c r="B211">
        <v>1366.76</v>
      </c>
      <c r="C211">
        <v>1364.54</v>
      </c>
      <c r="D211">
        <v>1341.63</v>
      </c>
      <c r="E211">
        <v>1337.95</v>
      </c>
      <c r="F211">
        <v>768.34799999999996</v>
      </c>
      <c r="G211">
        <v>5.3929400000000002E-2</v>
      </c>
      <c r="H211">
        <v>0.95692999999999995</v>
      </c>
      <c r="I211">
        <v>0</v>
      </c>
    </row>
    <row r="212" spans="1:25" x14ac:dyDescent="0.25">
      <c r="A212" t="s">
        <v>85</v>
      </c>
      <c r="B212">
        <v>1366.66</v>
      </c>
      <c r="C212">
        <v>1364.54</v>
      </c>
      <c r="D212">
        <v>1341.67</v>
      </c>
      <c r="E212">
        <v>1337.98</v>
      </c>
      <c r="F212">
        <v>767.88900000000001</v>
      </c>
      <c r="G212">
        <v>5.3917E-2</v>
      </c>
      <c r="H212">
        <v>0.95854300000000003</v>
      </c>
      <c r="I212">
        <v>0</v>
      </c>
    </row>
    <row r="213" spans="1:25" x14ac:dyDescent="0.25">
      <c r="A213" t="s">
        <v>85</v>
      </c>
      <c r="B213">
        <v>1366.81</v>
      </c>
      <c r="C213">
        <v>1364.65</v>
      </c>
      <c r="D213">
        <v>1341.78</v>
      </c>
      <c r="E213">
        <v>1338.07</v>
      </c>
      <c r="F213">
        <v>768.42499999999995</v>
      </c>
      <c r="G213">
        <v>5.4404000000000001E-2</v>
      </c>
      <c r="H213">
        <v>0.93183499999999997</v>
      </c>
      <c r="I213">
        <v>0</v>
      </c>
    </row>
    <row r="214" spans="1:25" x14ac:dyDescent="0.25">
      <c r="A214" t="s">
        <v>85</v>
      </c>
      <c r="B214">
        <v>1366.57</v>
      </c>
      <c r="C214">
        <v>1364.45</v>
      </c>
      <c r="D214">
        <v>1341.6</v>
      </c>
      <c r="E214">
        <v>1337.92</v>
      </c>
      <c r="F214">
        <v>767.80799999999999</v>
      </c>
      <c r="G214">
        <v>5.3939899999999999E-2</v>
      </c>
      <c r="H214">
        <v>0.93183499999999997</v>
      </c>
      <c r="I214">
        <v>0</v>
      </c>
    </row>
    <row r="215" spans="1:25" x14ac:dyDescent="0.25">
      <c r="A215" t="s">
        <v>85</v>
      </c>
      <c r="B215">
        <v>1841.36</v>
      </c>
      <c r="C215">
        <v>1364.92</v>
      </c>
      <c r="D215">
        <v>1341.83</v>
      </c>
      <c r="E215">
        <v>1338.11</v>
      </c>
      <c r="F215">
        <v>768.47500000000002</v>
      </c>
      <c r="G215">
        <v>5.4720900000000003E-2</v>
      </c>
      <c r="H215">
        <v>0.95869400000000005</v>
      </c>
      <c r="I215">
        <v>0</v>
      </c>
    </row>
    <row r="216" spans="1:25" x14ac:dyDescent="0.25">
      <c r="A216" t="s">
        <v>85</v>
      </c>
      <c r="B216">
        <v>1368.36</v>
      </c>
      <c r="C216">
        <v>1365.16</v>
      </c>
      <c r="D216">
        <v>1341.82</v>
      </c>
      <c r="E216">
        <v>1338.08</v>
      </c>
      <c r="F216">
        <v>767.96799999999996</v>
      </c>
      <c r="G216">
        <v>5.3937199999999998E-2</v>
      </c>
      <c r="H216">
        <v>0.95922300000000005</v>
      </c>
      <c r="I216">
        <v>0</v>
      </c>
    </row>
    <row r="217" spans="1:25" x14ac:dyDescent="0.25">
      <c r="A217" t="s">
        <v>85</v>
      </c>
      <c r="B217">
        <v>1367.4</v>
      </c>
      <c r="C217">
        <v>1365.11</v>
      </c>
      <c r="D217">
        <v>1341.87</v>
      </c>
      <c r="E217">
        <v>1338.13</v>
      </c>
      <c r="F217">
        <v>768.45399999999995</v>
      </c>
      <c r="G217">
        <v>5.3917100000000003E-2</v>
      </c>
      <c r="H217">
        <v>0.93183499999999997</v>
      </c>
      <c r="I217">
        <v>0</v>
      </c>
    </row>
    <row r="218" spans="1:25" x14ac:dyDescent="0.25">
      <c r="A218" t="s">
        <v>85</v>
      </c>
      <c r="B218">
        <v>1367.25</v>
      </c>
      <c r="C218">
        <v>1365.01</v>
      </c>
      <c r="D218">
        <v>1341.79</v>
      </c>
      <c r="E218">
        <v>1338.07</v>
      </c>
      <c r="F218">
        <v>767.92899999999997</v>
      </c>
      <c r="G218">
        <v>5.3913799999999998E-2</v>
      </c>
      <c r="H218">
        <v>0.94017300000000004</v>
      </c>
      <c r="I218">
        <v>0</v>
      </c>
    </row>
    <row r="219" spans="1:25" x14ac:dyDescent="0.25">
      <c r="A219" t="s">
        <v>85</v>
      </c>
      <c r="B219">
        <v>1367.08</v>
      </c>
      <c r="C219">
        <v>1364.92</v>
      </c>
      <c r="D219">
        <v>1341.74</v>
      </c>
      <c r="E219">
        <v>1338.02</v>
      </c>
      <c r="F219">
        <v>768.45399999999995</v>
      </c>
      <c r="G219">
        <v>4.7577800000000003E-2</v>
      </c>
      <c r="H219">
        <v>0.959175</v>
      </c>
      <c r="I219">
        <v>0</v>
      </c>
    </row>
    <row r="220" spans="1:25" x14ac:dyDescent="0.25">
      <c r="A220" t="s">
        <v>85</v>
      </c>
      <c r="B220">
        <v>1366.83</v>
      </c>
      <c r="C220">
        <v>1364.66</v>
      </c>
      <c r="D220">
        <v>1341.69</v>
      </c>
      <c r="E220">
        <v>1337.99</v>
      </c>
      <c r="F220">
        <v>767.88499999999999</v>
      </c>
      <c r="G220">
        <v>5.4067900000000002E-2</v>
      </c>
      <c r="H220">
        <v>0.95802100000000001</v>
      </c>
      <c r="I220">
        <v>0</v>
      </c>
    </row>
    <row r="221" spans="1:25" x14ac:dyDescent="0.25">
      <c r="A221" t="s">
        <v>85</v>
      </c>
      <c r="B221">
        <v>1366.81</v>
      </c>
      <c r="C221">
        <v>1364.65</v>
      </c>
      <c r="D221">
        <v>1341.71</v>
      </c>
      <c r="E221">
        <v>1338</v>
      </c>
      <c r="F221">
        <v>768.41399999999999</v>
      </c>
      <c r="G221">
        <v>5.45748E-2</v>
      </c>
      <c r="H221">
        <v>0.93179199999999995</v>
      </c>
      <c r="I221">
        <v>0</v>
      </c>
    </row>
    <row r="222" spans="1:25" x14ac:dyDescent="0.25">
      <c r="A222" t="s">
        <v>85</v>
      </c>
      <c r="B222">
        <v>1722.03</v>
      </c>
      <c r="C222">
        <v>1364.73</v>
      </c>
      <c r="D222">
        <v>1341.68</v>
      </c>
      <c r="E222">
        <v>1337.98</v>
      </c>
      <c r="F222">
        <v>767.98400000000004</v>
      </c>
      <c r="G222">
        <v>5.3974399999999999E-2</v>
      </c>
      <c r="H222">
        <v>0.93183199999999999</v>
      </c>
      <c r="I222">
        <v>0</v>
      </c>
    </row>
    <row r="223" spans="1:25" x14ac:dyDescent="0.25">
      <c r="A223" t="s">
        <v>85</v>
      </c>
      <c r="B223">
        <v>1368.18</v>
      </c>
      <c r="C223">
        <v>1364.98</v>
      </c>
      <c r="D223">
        <v>1341.67</v>
      </c>
      <c r="E223">
        <v>1337.93</v>
      </c>
      <c r="F223">
        <v>768.32799999999997</v>
      </c>
      <c r="G223">
        <v>5.4373199999999997E-2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1367.22</v>
      </c>
      <c r="C224">
        <v>1364.9</v>
      </c>
      <c r="D224">
        <v>1341.64</v>
      </c>
      <c r="E224">
        <v>1337.91</v>
      </c>
      <c r="F224">
        <v>767.86599999999999</v>
      </c>
      <c r="G224">
        <v>5.3990299999999998E-2</v>
      </c>
      <c r="H224">
        <v>0.94053200000000003</v>
      </c>
      <c r="I224">
        <v>0</v>
      </c>
      <c r="R224">
        <f>AVERAGE(B175:B224)</f>
        <v>1426.4938000000004</v>
      </c>
      <c r="S224">
        <f>AVERAGE(C175:C224)</f>
        <v>1364.8106</v>
      </c>
      <c r="U224">
        <f>_xlfn.VAR.P(B175:B224)</f>
        <v>21891.395335559082</v>
      </c>
      <c r="V224">
        <f>_xlfn.VAR.P(C175:C224)</f>
        <v>4.4109639999994454E-2</v>
      </c>
      <c r="X224">
        <f>1.96*SQRT(U224)/50</f>
        <v>5.7999304934139948</v>
      </c>
      <c r="Y224">
        <f>1.96*SQRT(V224)/50</f>
        <v>8.2328996841690896E-3</v>
      </c>
    </row>
    <row r="225" spans="1:9" x14ac:dyDescent="0.25">
      <c r="A225" t="s">
        <v>85</v>
      </c>
      <c r="B225">
        <v>71327.317198000004</v>
      </c>
      <c r="C225" t="s">
        <v>36</v>
      </c>
    </row>
    <row r="226" spans="1:9" x14ac:dyDescent="0.25">
      <c r="A226" t="s">
        <v>100</v>
      </c>
      <c r="B226">
        <v>1760.52</v>
      </c>
      <c r="C226">
        <v>1758.26</v>
      </c>
      <c r="D226">
        <v>1735.01</v>
      </c>
      <c r="E226">
        <v>1730.65</v>
      </c>
      <c r="F226">
        <v>1161.0899999999999</v>
      </c>
      <c r="G226">
        <v>3.3603399999999999E-2</v>
      </c>
      <c r="H226">
        <v>0.95920000000000005</v>
      </c>
      <c r="I226">
        <v>0</v>
      </c>
    </row>
    <row r="227" spans="1:9" x14ac:dyDescent="0.25">
      <c r="A227" t="s">
        <v>100</v>
      </c>
      <c r="B227">
        <v>1759.74</v>
      </c>
      <c r="C227">
        <v>1757.6</v>
      </c>
      <c r="D227">
        <v>1734.31</v>
      </c>
      <c r="E227">
        <v>1730.11</v>
      </c>
      <c r="F227">
        <v>1160.1099999999999</v>
      </c>
      <c r="G227">
        <v>5.5083600000000003E-2</v>
      </c>
      <c r="H227">
        <v>0.93464400000000003</v>
      </c>
      <c r="I227">
        <v>0</v>
      </c>
    </row>
    <row r="228" spans="1:9" x14ac:dyDescent="0.25">
      <c r="A228" t="s">
        <v>100</v>
      </c>
      <c r="B228">
        <v>1759.17</v>
      </c>
      <c r="C228">
        <v>1757.02</v>
      </c>
      <c r="D228">
        <v>1734.22</v>
      </c>
      <c r="E228">
        <v>1730.05</v>
      </c>
      <c r="F228">
        <v>1160.44</v>
      </c>
      <c r="G228">
        <v>5.3910399999999997E-2</v>
      </c>
      <c r="H228">
        <v>0.931836</v>
      </c>
      <c r="I228">
        <v>0</v>
      </c>
    </row>
    <row r="229" spans="1:9" x14ac:dyDescent="0.25">
      <c r="A229" t="s">
        <v>100</v>
      </c>
      <c r="B229">
        <v>2070.36</v>
      </c>
      <c r="C229">
        <v>1757.53</v>
      </c>
      <c r="D229">
        <v>1734.57</v>
      </c>
      <c r="E229">
        <v>1730.37</v>
      </c>
      <c r="F229">
        <v>1160.23</v>
      </c>
      <c r="G229">
        <v>5.4078000000000001E-2</v>
      </c>
      <c r="H229">
        <v>0.93166099999999996</v>
      </c>
      <c r="I229">
        <v>0</v>
      </c>
    </row>
    <row r="230" spans="1:9" x14ac:dyDescent="0.25">
      <c r="A230" t="s">
        <v>100</v>
      </c>
      <c r="B230">
        <v>1761.26</v>
      </c>
      <c r="C230">
        <v>1757.97</v>
      </c>
      <c r="D230">
        <v>1734.16</v>
      </c>
      <c r="E230">
        <v>1729.87</v>
      </c>
      <c r="F230">
        <v>1160.1400000000001</v>
      </c>
      <c r="G230">
        <v>4.2493700000000002E-2</v>
      </c>
      <c r="H230">
        <v>0.95920099999999997</v>
      </c>
      <c r="I230">
        <v>0</v>
      </c>
    </row>
    <row r="231" spans="1:9" x14ac:dyDescent="0.25">
      <c r="A231" t="s">
        <v>100</v>
      </c>
      <c r="B231">
        <v>1761.19</v>
      </c>
      <c r="C231">
        <v>1758.71</v>
      </c>
      <c r="D231">
        <v>1734.6</v>
      </c>
      <c r="E231">
        <v>1730.29</v>
      </c>
      <c r="F231">
        <v>1160.17</v>
      </c>
      <c r="G231">
        <v>5.6427999999999999E-2</v>
      </c>
      <c r="H231">
        <v>0.931836</v>
      </c>
      <c r="I231">
        <v>0</v>
      </c>
    </row>
    <row r="232" spans="1:9" x14ac:dyDescent="0.25">
      <c r="A232" t="s">
        <v>100</v>
      </c>
      <c r="B232">
        <v>1760.12</v>
      </c>
      <c r="C232">
        <v>1757.68</v>
      </c>
      <c r="D232">
        <v>1733.91</v>
      </c>
      <c r="E232">
        <v>1729.63</v>
      </c>
      <c r="F232">
        <v>1160.06</v>
      </c>
      <c r="G232">
        <v>5.3916800000000001E-2</v>
      </c>
      <c r="H232">
        <v>0.95922300000000005</v>
      </c>
      <c r="I232">
        <v>0</v>
      </c>
    </row>
    <row r="233" spans="1:9" x14ac:dyDescent="0.25">
      <c r="A233" t="s">
        <v>100</v>
      </c>
      <c r="B233">
        <v>1760.9</v>
      </c>
      <c r="C233">
        <v>1758.6</v>
      </c>
      <c r="D233">
        <v>1734.83</v>
      </c>
      <c r="E233">
        <v>1730.54</v>
      </c>
      <c r="F233">
        <v>1160.49</v>
      </c>
      <c r="G233">
        <v>5.3968099999999998E-2</v>
      </c>
      <c r="H233">
        <v>0.95360299999999998</v>
      </c>
      <c r="I233">
        <v>0</v>
      </c>
    </row>
    <row r="234" spans="1:9" x14ac:dyDescent="0.25">
      <c r="A234" t="s">
        <v>100</v>
      </c>
      <c r="B234">
        <v>1759.85</v>
      </c>
      <c r="C234">
        <v>1757.61</v>
      </c>
      <c r="D234">
        <v>1734.23</v>
      </c>
      <c r="E234">
        <v>1730</v>
      </c>
      <c r="F234">
        <v>1160.3599999999999</v>
      </c>
      <c r="G234">
        <v>5.4232099999999998E-2</v>
      </c>
      <c r="H234">
        <v>0.95724200000000004</v>
      </c>
      <c r="I234">
        <v>0</v>
      </c>
    </row>
    <row r="235" spans="1:9" x14ac:dyDescent="0.25">
      <c r="A235" t="s">
        <v>100</v>
      </c>
      <c r="B235">
        <v>1760.29</v>
      </c>
      <c r="C235">
        <v>1758.07</v>
      </c>
      <c r="D235">
        <v>1734.94</v>
      </c>
      <c r="E235">
        <v>1730.74</v>
      </c>
      <c r="F235">
        <v>1160.28</v>
      </c>
      <c r="G235">
        <v>5.3917600000000003E-2</v>
      </c>
      <c r="H235">
        <v>0.93831600000000004</v>
      </c>
      <c r="I235">
        <v>0</v>
      </c>
    </row>
    <row r="236" spans="1:9" x14ac:dyDescent="0.25">
      <c r="A236" t="s">
        <v>100</v>
      </c>
      <c r="B236">
        <v>1760.4</v>
      </c>
      <c r="C236">
        <v>1758.1</v>
      </c>
      <c r="D236">
        <v>1734.46</v>
      </c>
      <c r="E236">
        <v>1730.2</v>
      </c>
      <c r="F236">
        <v>1160.6300000000001</v>
      </c>
      <c r="G236">
        <v>5.4792100000000003E-2</v>
      </c>
      <c r="H236">
        <v>0.95906400000000003</v>
      </c>
      <c r="I236">
        <v>0</v>
      </c>
    </row>
    <row r="237" spans="1:9" x14ac:dyDescent="0.25">
      <c r="A237" t="s">
        <v>100</v>
      </c>
      <c r="B237">
        <v>1760.81</v>
      </c>
      <c r="C237">
        <v>1758.47</v>
      </c>
      <c r="D237">
        <v>1734.76</v>
      </c>
      <c r="E237">
        <v>1730.46</v>
      </c>
      <c r="F237">
        <v>1160.4000000000001</v>
      </c>
      <c r="G237">
        <v>5.42148E-2</v>
      </c>
      <c r="H237">
        <v>0.95921199999999995</v>
      </c>
      <c r="I237">
        <v>0</v>
      </c>
    </row>
    <row r="238" spans="1:9" x14ac:dyDescent="0.25">
      <c r="A238" t="s">
        <v>100</v>
      </c>
      <c r="B238">
        <v>1759.9</v>
      </c>
      <c r="C238">
        <v>1757.64</v>
      </c>
      <c r="D238">
        <v>1734.04</v>
      </c>
      <c r="E238">
        <v>1729.78</v>
      </c>
      <c r="F238">
        <v>1160.1500000000001</v>
      </c>
      <c r="G238">
        <v>2.91177E-2</v>
      </c>
      <c r="H238">
        <v>0.95690699999999995</v>
      </c>
      <c r="I238">
        <v>0</v>
      </c>
    </row>
    <row r="239" spans="1:9" x14ac:dyDescent="0.25">
      <c r="A239" t="s">
        <v>100</v>
      </c>
      <c r="B239">
        <v>1759.48</v>
      </c>
      <c r="C239">
        <v>1757.26</v>
      </c>
      <c r="D239">
        <v>1734.37</v>
      </c>
      <c r="E239">
        <v>1730.16</v>
      </c>
      <c r="F239">
        <v>1160.0999999999999</v>
      </c>
      <c r="G239">
        <v>5.6481099999999999E-2</v>
      </c>
      <c r="H239">
        <v>0.94513599999999998</v>
      </c>
      <c r="I239">
        <v>0</v>
      </c>
    </row>
    <row r="240" spans="1:9" x14ac:dyDescent="0.25">
      <c r="A240" t="s">
        <v>100</v>
      </c>
      <c r="B240">
        <v>2340.67</v>
      </c>
      <c r="C240">
        <v>1756.73</v>
      </c>
      <c r="D240">
        <v>1733.78</v>
      </c>
      <c r="E240">
        <v>1729.6</v>
      </c>
      <c r="F240">
        <v>1159.97</v>
      </c>
      <c r="G240">
        <v>5.3914700000000003E-2</v>
      </c>
      <c r="H240">
        <v>0.9415</v>
      </c>
      <c r="I240">
        <v>0</v>
      </c>
    </row>
    <row r="241" spans="1:9" x14ac:dyDescent="0.25">
      <c r="A241" t="s">
        <v>100</v>
      </c>
      <c r="B241">
        <v>1762.58</v>
      </c>
      <c r="C241">
        <v>1758.17</v>
      </c>
      <c r="D241">
        <v>1734.28</v>
      </c>
      <c r="E241">
        <v>1730</v>
      </c>
      <c r="F241">
        <v>1159.98</v>
      </c>
      <c r="G241">
        <v>5.3913099999999999E-2</v>
      </c>
      <c r="H241">
        <v>0.95130700000000001</v>
      </c>
      <c r="I241">
        <v>0</v>
      </c>
    </row>
    <row r="242" spans="1:9" x14ac:dyDescent="0.25">
      <c r="A242" t="s">
        <v>100</v>
      </c>
      <c r="B242">
        <v>1759.45</v>
      </c>
      <c r="C242">
        <v>1757.18</v>
      </c>
      <c r="D242">
        <v>1733.93</v>
      </c>
      <c r="E242">
        <v>1729.71</v>
      </c>
      <c r="F242">
        <v>1160.17</v>
      </c>
      <c r="G242">
        <v>5.4002099999999997E-2</v>
      </c>
      <c r="H242">
        <v>0.95906499999999995</v>
      </c>
      <c r="I242">
        <v>0</v>
      </c>
    </row>
    <row r="243" spans="1:9" x14ac:dyDescent="0.25">
      <c r="A243" t="s">
        <v>100</v>
      </c>
      <c r="B243">
        <v>1760.83</v>
      </c>
      <c r="C243">
        <v>1758.59</v>
      </c>
      <c r="D243">
        <v>1735.32</v>
      </c>
      <c r="E243">
        <v>1731.11</v>
      </c>
      <c r="F243">
        <v>1161</v>
      </c>
      <c r="G243">
        <v>5.3925099999999997E-2</v>
      </c>
      <c r="H243">
        <v>0.931836</v>
      </c>
      <c r="I243">
        <v>0</v>
      </c>
    </row>
    <row r="244" spans="1:9" x14ac:dyDescent="0.25">
      <c r="A244" t="s">
        <v>100</v>
      </c>
      <c r="B244">
        <v>1760.02</v>
      </c>
      <c r="C244">
        <v>1757.79</v>
      </c>
      <c r="D244">
        <v>1734.49</v>
      </c>
      <c r="E244">
        <v>1730.28</v>
      </c>
      <c r="F244">
        <v>1160.78</v>
      </c>
      <c r="G244">
        <v>5.4055300000000001E-2</v>
      </c>
      <c r="H244">
        <v>0.95639099999999999</v>
      </c>
      <c r="I244">
        <v>0</v>
      </c>
    </row>
    <row r="245" spans="1:9" x14ac:dyDescent="0.25">
      <c r="A245" t="s">
        <v>100</v>
      </c>
      <c r="B245">
        <v>1759.47</v>
      </c>
      <c r="C245">
        <v>1757.25</v>
      </c>
      <c r="D245">
        <v>1734.12</v>
      </c>
      <c r="E245">
        <v>1729.92</v>
      </c>
      <c r="F245">
        <v>1159.79</v>
      </c>
      <c r="G245">
        <v>5.39141E-2</v>
      </c>
      <c r="H245">
        <v>0.93793700000000002</v>
      </c>
      <c r="I245">
        <v>0</v>
      </c>
    </row>
    <row r="246" spans="1:9" x14ac:dyDescent="0.25">
      <c r="A246" t="s">
        <v>100</v>
      </c>
      <c r="B246">
        <v>1759.99</v>
      </c>
      <c r="C246">
        <v>1757.74</v>
      </c>
      <c r="D246">
        <v>1734.63</v>
      </c>
      <c r="E246">
        <v>1730.42</v>
      </c>
      <c r="F246">
        <v>1160.57</v>
      </c>
      <c r="G246">
        <v>5.39257E-2</v>
      </c>
      <c r="H246">
        <v>0.95919299999999996</v>
      </c>
      <c r="I246">
        <v>0</v>
      </c>
    </row>
    <row r="247" spans="1:9" x14ac:dyDescent="0.25">
      <c r="A247" t="s">
        <v>100</v>
      </c>
      <c r="B247">
        <v>1760.54</v>
      </c>
      <c r="C247">
        <v>1758.29</v>
      </c>
      <c r="D247">
        <v>1735</v>
      </c>
      <c r="E247">
        <v>1730.78</v>
      </c>
      <c r="F247">
        <v>1160.6600000000001</v>
      </c>
      <c r="G247">
        <v>5.3909600000000002E-2</v>
      </c>
      <c r="H247">
        <v>0.95352599999999998</v>
      </c>
      <c r="I247">
        <v>0</v>
      </c>
    </row>
    <row r="248" spans="1:9" x14ac:dyDescent="0.25">
      <c r="A248" t="s">
        <v>100</v>
      </c>
      <c r="B248">
        <v>1760.02</v>
      </c>
      <c r="C248">
        <v>1757.8</v>
      </c>
      <c r="D248">
        <v>1734.52</v>
      </c>
      <c r="E248">
        <v>1730.32</v>
      </c>
      <c r="F248">
        <v>1160.79</v>
      </c>
      <c r="G248">
        <v>5.3909499999999999E-2</v>
      </c>
      <c r="H248">
        <v>0.931836</v>
      </c>
      <c r="I248">
        <v>0</v>
      </c>
    </row>
    <row r="249" spans="1:9" x14ac:dyDescent="0.25">
      <c r="A249" t="s">
        <v>100</v>
      </c>
      <c r="B249">
        <v>1760.18</v>
      </c>
      <c r="C249">
        <v>1757.96</v>
      </c>
      <c r="D249">
        <v>1734.69</v>
      </c>
      <c r="E249">
        <v>1730.47</v>
      </c>
      <c r="F249">
        <v>1160.42</v>
      </c>
      <c r="G249">
        <v>4.88957E-2</v>
      </c>
      <c r="H249">
        <v>0.94717200000000001</v>
      </c>
      <c r="I249">
        <v>0</v>
      </c>
    </row>
    <row r="250" spans="1:9" x14ac:dyDescent="0.25">
      <c r="A250" t="s">
        <v>100</v>
      </c>
      <c r="B250">
        <v>1759.15</v>
      </c>
      <c r="C250">
        <v>1756.98</v>
      </c>
      <c r="D250">
        <v>1734.04</v>
      </c>
      <c r="E250">
        <v>1729.87</v>
      </c>
      <c r="F250">
        <v>1160.28</v>
      </c>
      <c r="G250">
        <v>5.3935700000000003E-2</v>
      </c>
      <c r="H250">
        <v>0.95202799999999999</v>
      </c>
      <c r="I250">
        <v>0</v>
      </c>
    </row>
    <row r="251" spans="1:9" x14ac:dyDescent="0.25">
      <c r="A251" t="s">
        <v>100</v>
      </c>
      <c r="B251">
        <v>2446.1</v>
      </c>
      <c r="C251">
        <v>1757.7</v>
      </c>
      <c r="D251">
        <v>1734.81</v>
      </c>
      <c r="E251">
        <v>1730.63</v>
      </c>
      <c r="F251">
        <v>1160.5899999999999</v>
      </c>
      <c r="G251">
        <v>5.391E-2</v>
      </c>
      <c r="H251">
        <v>0.95839700000000005</v>
      </c>
      <c r="I251">
        <v>0</v>
      </c>
    </row>
    <row r="252" spans="1:9" x14ac:dyDescent="0.25">
      <c r="A252" t="s">
        <v>100</v>
      </c>
      <c r="B252">
        <v>1762.85</v>
      </c>
      <c r="C252">
        <v>1758.46</v>
      </c>
      <c r="D252">
        <v>1734.29</v>
      </c>
      <c r="E252">
        <v>1730</v>
      </c>
      <c r="F252">
        <v>1160.48</v>
      </c>
      <c r="G252">
        <v>5.3935200000000003E-2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1759.43</v>
      </c>
      <c r="C253">
        <v>1757.17</v>
      </c>
      <c r="D253">
        <v>1734.14</v>
      </c>
      <c r="E253">
        <v>1729.93</v>
      </c>
      <c r="F253">
        <v>1159.97</v>
      </c>
      <c r="G253">
        <v>5.3911399999999998E-2</v>
      </c>
      <c r="H253">
        <v>0.93332099999999996</v>
      </c>
      <c r="I253">
        <v>0</v>
      </c>
    </row>
    <row r="254" spans="1:9" x14ac:dyDescent="0.25">
      <c r="A254" t="s">
        <v>100</v>
      </c>
      <c r="B254">
        <v>1759.82</v>
      </c>
      <c r="C254">
        <v>1757.57</v>
      </c>
      <c r="D254">
        <v>1734.49</v>
      </c>
      <c r="E254">
        <v>1730.3</v>
      </c>
      <c r="F254">
        <v>1160.74</v>
      </c>
      <c r="G254">
        <v>5.3910300000000001E-2</v>
      </c>
      <c r="H254">
        <v>0.93182500000000001</v>
      </c>
      <c r="I254">
        <v>0</v>
      </c>
    </row>
    <row r="255" spans="1:9" x14ac:dyDescent="0.25">
      <c r="A255" t="s">
        <v>100</v>
      </c>
      <c r="B255">
        <v>1759.6</v>
      </c>
      <c r="C255">
        <v>1757.37</v>
      </c>
      <c r="D255">
        <v>1734.42</v>
      </c>
      <c r="E255">
        <v>1730.25</v>
      </c>
      <c r="F255">
        <v>1160.1300000000001</v>
      </c>
      <c r="G255">
        <v>4.7715199999999999E-2</v>
      </c>
      <c r="H255">
        <v>0.93368200000000001</v>
      </c>
      <c r="I255">
        <v>0</v>
      </c>
    </row>
    <row r="256" spans="1:9" x14ac:dyDescent="0.25">
      <c r="A256" t="s">
        <v>100</v>
      </c>
      <c r="B256">
        <v>1759.42</v>
      </c>
      <c r="C256">
        <v>1757.24</v>
      </c>
      <c r="D256">
        <v>1734.33</v>
      </c>
      <c r="E256">
        <v>1730.18</v>
      </c>
      <c r="F256">
        <v>1160.55</v>
      </c>
      <c r="G256">
        <v>5.5315999999999997E-2</v>
      </c>
      <c r="H256">
        <v>0.931836</v>
      </c>
      <c r="I256">
        <v>0</v>
      </c>
    </row>
    <row r="257" spans="1:9" x14ac:dyDescent="0.25">
      <c r="A257" t="s">
        <v>100</v>
      </c>
      <c r="B257">
        <v>1760.38</v>
      </c>
      <c r="C257">
        <v>1758.14</v>
      </c>
      <c r="D257">
        <v>1735.06</v>
      </c>
      <c r="E257">
        <v>1730.86</v>
      </c>
      <c r="F257">
        <v>1160.49</v>
      </c>
      <c r="G257">
        <v>5.4031799999999998E-2</v>
      </c>
      <c r="H257">
        <v>0.95875200000000005</v>
      </c>
      <c r="I257">
        <v>0</v>
      </c>
    </row>
    <row r="258" spans="1:9" x14ac:dyDescent="0.25">
      <c r="A258" t="s">
        <v>100</v>
      </c>
      <c r="B258">
        <v>1759.35</v>
      </c>
      <c r="C258">
        <v>1757.07</v>
      </c>
      <c r="D258">
        <v>1734.12</v>
      </c>
      <c r="E258">
        <v>1729.96</v>
      </c>
      <c r="F258">
        <v>1160.3800000000001</v>
      </c>
      <c r="G258">
        <v>5.3937899999999997E-2</v>
      </c>
      <c r="H258">
        <v>0.931836</v>
      </c>
      <c r="I258">
        <v>0</v>
      </c>
    </row>
    <row r="259" spans="1:9" x14ac:dyDescent="0.25">
      <c r="A259" t="s">
        <v>100</v>
      </c>
      <c r="B259">
        <v>1759.81</v>
      </c>
      <c r="C259">
        <v>1757.63</v>
      </c>
      <c r="D259">
        <v>1734.74</v>
      </c>
      <c r="E259">
        <v>1730.57</v>
      </c>
      <c r="F259">
        <v>1160.49</v>
      </c>
      <c r="G259">
        <v>5.3913000000000003E-2</v>
      </c>
      <c r="H259">
        <v>0.95450400000000002</v>
      </c>
      <c r="I259">
        <v>0</v>
      </c>
    </row>
    <row r="260" spans="1:9" x14ac:dyDescent="0.25">
      <c r="A260" t="s">
        <v>100</v>
      </c>
      <c r="B260">
        <v>1759.64</v>
      </c>
      <c r="C260">
        <v>1757.43</v>
      </c>
      <c r="D260">
        <v>1734.6</v>
      </c>
      <c r="E260">
        <v>1730.42</v>
      </c>
      <c r="F260">
        <v>1160.77</v>
      </c>
      <c r="G260">
        <v>3.03982E-2</v>
      </c>
      <c r="H260">
        <v>0.95681400000000005</v>
      </c>
      <c r="I260">
        <v>0</v>
      </c>
    </row>
    <row r="261" spans="1:9" x14ac:dyDescent="0.25">
      <c r="A261" t="s">
        <v>100</v>
      </c>
      <c r="B261">
        <v>1760.5</v>
      </c>
      <c r="C261">
        <v>1758.3</v>
      </c>
      <c r="D261">
        <v>1735.38</v>
      </c>
      <c r="E261">
        <v>1731.19</v>
      </c>
      <c r="F261">
        <v>1161</v>
      </c>
      <c r="G261">
        <v>5.3912000000000002E-2</v>
      </c>
      <c r="H261">
        <v>0.95798499999999998</v>
      </c>
      <c r="I261">
        <v>0</v>
      </c>
    </row>
    <row r="262" spans="1:9" x14ac:dyDescent="0.25">
      <c r="A262" t="s">
        <v>100</v>
      </c>
      <c r="B262">
        <v>2406.4</v>
      </c>
      <c r="C262">
        <v>1757.16</v>
      </c>
      <c r="D262">
        <v>1734.22</v>
      </c>
      <c r="E262">
        <v>1730.05</v>
      </c>
      <c r="F262">
        <v>1160.3599999999999</v>
      </c>
      <c r="G262">
        <v>5.3909600000000002E-2</v>
      </c>
      <c r="H262">
        <v>0.95612399999999997</v>
      </c>
      <c r="I262">
        <v>0</v>
      </c>
    </row>
    <row r="263" spans="1:9" x14ac:dyDescent="0.25">
      <c r="A263" t="s">
        <v>100</v>
      </c>
      <c r="B263">
        <v>1762.28</v>
      </c>
      <c r="C263">
        <v>1758.01</v>
      </c>
      <c r="D263">
        <v>1734.44</v>
      </c>
      <c r="E263">
        <v>1730.16</v>
      </c>
      <c r="F263">
        <v>1160.07</v>
      </c>
      <c r="G263">
        <v>5.3946500000000001E-2</v>
      </c>
      <c r="H263">
        <v>0.95914299999999997</v>
      </c>
      <c r="I263">
        <v>0</v>
      </c>
    </row>
    <row r="264" spans="1:9" x14ac:dyDescent="0.25">
      <c r="A264" t="s">
        <v>100</v>
      </c>
      <c r="B264">
        <v>1758.82</v>
      </c>
      <c r="C264">
        <v>1756.6</v>
      </c>
      <c r="D264">
        <v>1733.89</v>
      </c>
      <c r="E264">
        <v>1729.72</v>
      </c>
      <c r="F264">
        <v>1160.0899999999999</v>
      </c>
      <c r="G264">
        <v>5.4334800000000003E-2</v>
      </c>
      <c r="H264">
        <v>0.95866200000000001</v>
      </c>
      <c r="I264">
        <v>0</v>
      </c>
    </row>
    <row r="265" spans="1:9" x14ac:dyDescent="0.25">
      <c r="A265" t="s">
        <v>100</v>
      </c>
      <c r="B265">
        <v>1759.48</v>
      </c>
      <c r="C265">
        <v>1757.27</v>
      </c>
      <c r="D265">
        <v>1734.51</v>
      </c>
      <c r="E265">
        <v>1730.36</v>
      </c>
      <c r="F265">
        <v>1160.21</v>
      </c>
      <c r="G265">
        <v>5.3909499999999999E-2</v>
      </c>
      <c r="H265">
        <v>0.95754300000000003</v>
      </c>
      <c r="I265">
        <v>0</v>
      </c>
    </row>
    <row r="266" spans="1:9" x14ac:dyDescent="0.25">
      <c r="A266" t="s">
        <v>100</v>
      </c>
      <c r="B266">
        <v>1759.44</v>
      </c>
      <c r="C266">
        <v>1757.31</v>
      </c>
      <c r="D266">
        <v>1734.56</v>
      </c>
      <c r="E266">
        <v>1730.39</v>
      </c>
      <c r="F266">
        <v>1160.79</v>
      </c>
      <c r="G266">
        <v>5.7866399999999998E-2</v>
      </c>
      <c r="H266">
        <v>0.95155900000000004</v>
      </c>
      <c r="I266">
        <v>0</v>
      </c>
    </row>
    <row r="267" spans="1:9" x14ac:dyDescent="0.25">
      <c r="A267" t="s">
        <v>100</v>
      </c>
      <c r="B267">
        <v>1758.63</v>
      </c>
      <c r="C267">
        <v>1756.47</v>
      </c>
      <c r="D267">
        <v>1733.73</v>
      </c>
      <c r="E267">
        <v>1729.51</v>
      </c>
      <c r="F267">
        <v>1159.54</v>
      </c>
      <c r="G267">
        <v>5.3956900000000002E-2</v>
      </c>
      <c r="H267">
        <v>0.931836</v>
      </c>
      <c r="I267">
        <v>0</v>
      </c>
    </row>
    <row r="268" spans="1:9" x14ac:dyDescent="0.25">
      <c r="A268" t="s">
        <v>100</v>
      </c>
      <c r="B268">
        <v>1760.34</v>
      </c>
      <c r="C268">
        <v>1758.1</v>
      </c>
      <c r="D268">
        <v>1735.11</v>
      </c>
      <c r="E268">
        <v>1730.91</v>
      </c>
      <c r="F268">
        <v>1160.98</v>
      </c>
      <c r="G268">
        <v>5.4259099999999998E-2</v>
      </c>
      <c r="H268">
        <v>0.95633999999999997</v>
      </c>
      <c r="I268">
        <v>0</v>
      </c>
    </row>
    <row r="269" spans="1:9" x14ac:dyDescent="0.25">
      <c r="A269" t="s">
        <v>100</v>
      </c>
      <c r="B269">
        <v>1759.93</v>
      </c>
      <c r="C269">
        <v>1757.65</v>
      </c>
      <c r="D269">
        <v>1734.79</v>
      </c>
      <c r="E269">
        <v>1730.63</v>
      </c>
      <c r="F269">
        <v>1160.5</v>
      </c>
      <c r="G269">
        <v>5.3910199999999998E-2</v>
      </c>
      <c r="H269">
        <v>0.950654</v>
      </c>
      <c r="I269">
        <v>0</v>
      </c>
    </row>
    <row r="270" spans="1:9" x14ac:dyDescent="0.25">
      <c r="A270" t="s">
        <v>100</v>
      </c>
      <c r="B270">
        <v>1759.34</v>
      </c>
      <c r="C270">
        <v>1757.15</v>
      </c>
      <c r="D270">
        <v>1734.38</v>
      </c>
      <c r="E270">
        <v>1730.2</v>
      </c>
      <c r="F270">
        <v>1160.58</v>
      </c>
      <c r="G270">
        <v>5.4017000000000003E-2</v>
      </c>
      <c r="H270">
        <v>0.956978</v>
      </c>
      <c r="I270">
        <v>0</v>
      </c>
    </row>
    <row r="271" spans="1:9" x14ac:dyDescent="0.25">
      <c r="A271" t="s">
        <v>100</v>
      </c>
      <c r="B271">
        <v>1758.6</v>
      </c>
      <c r="C271">
        <v>1756.48</v>
      </c>
      <c r="D271">
        <v>1733.71</v>
      </c>
      <c r="E271">
        <v>1729.56</v>
      </c>
      <c r="F271">
        <v>1159.45</v>
      </c>
      <c r="G271">
        <v>5.5091599999999998E-2</v>
      </c>
      <c r="H271">
        <v>0.95538299999999998</v>
      </c>
      <c r="I271">
        <v>0</v>
      </c>
    </row>
    <row r="272" spans="1:9" x14ac:dyDescent="0.25">
      <c r="A272" t="s">
        <v>100</v>
      </c>
      <c r="B272">
        <v>1758.89</v>
      </c>
      <c r="C272">
        <v>1756.68</v>
      </c>
      <c r="D272">
        <v>1733.9</v>
      </c>
      <c r="E272">
        <v>1729.76</v>
      </c>
      <c r="F272">
        <v>1160.1099999999999</v>
      </c>
      <c r="G272">
        <v>5.4116299999999999E-2</v>
      </c>
      <c r="H272">
        <v>0.95039499999999999</v>
      </c>
      <c r="I272">
        <v>0</v>
      </c>
    </row>
    <row r="273" spans="1:25" x14ac:dyDescent="0.25">
      <c r="A273" t="s">
        <v>100</v>
      </c>
      <c r="B273">
        <v>2430.0100000000002</v>
      </c>
      <c r="C273">
        <v>1756.72</v>
      </c>
      <c r="D273">
        <v>1733.95</v>
      </c>
      <c r="E273">
        <v>1729.79</v>
      </c>
      <c r="F273">
        <v>1159.72</v>
      </c>
      <c r="G273">
        <v>5.3926599999999998E-2</v>
      </c>
      <c r="H273">
        <v>0.95609999999999995</v>
      </c>
      <c r="I273">
        <v>0</v>
      </c>
    </row>
    <row r="274" spans="1:25" x14ac:dyDescent="0.25">
      <c r="A274" t="s">
        <v>100</v>
      </c>
      <c r="B274">
        <v>1762.54</v>
      </c>
      <c r="C274">
        <v>1758.16</v>
      </c>
      <c r="D274">
        <v>1734.62</v>
      </c>
      <c r="E274">
        <v>1730.35</v>
      </c>
      <c r="F274">
        <v>1160.71</v>
      </c>
      <c r="G274">
        <v>5.3943100000000001E-2</v>
      </c>
      <c r="H274">
        <v>0.958839</v>
      </c>
      <c r="I274">
        <v>0</v>
      </c>
    </row>
    <row r="275" spans="1:25" x14ac:dyDescent="0.25">
      <c r="A275" t="s">
        <v>100</v>
      </c>
      <c r="B275">
        <v>1758.93</v>
      </c>
      <c r="C275">
        <v>1756.72</v>
      </c>
      <c r="D275">
        <v>1733.95</v>
      </c>
      <c r="E275">
        <v>1729.79</v>
      </c>
      <c r="F275">
        <v>1159.79</v>
      </c>
      <c r="G275">
        <v>5.3910800000000002E-2</v>
      </c>
      <c r="H275">
        <v>0.95764000000000005</v>
      </c>
      <c r="I275">
        <v>0</v>
      </c>
    </row>
    <row r="276" spans="1:25" x14ac:dyDescent="0.25">
      <c r="A276" t="s">
        <v>100</v>
      </c>
      <c r="B276">
        <v>1758.75</v>
      </c>
      <c r="C276">
        <v>1756.51</v>
      </c>
      <c r="D276">
        <v>1733.73</v>
      </c>
      <c r="E276">
        <v>1729.58</v>
      </c>
      <c r="F276">
        <v>1160.1199999999999</v>
      </c>
      <c r="G276">
        <v>5.41757E-2</v>
      </c>
      <c r="H276">
        <v>0.94660299999999997</v>
      </c>
      <c r="I276">
        <v>0</v>
      </c>
    </row>
    <row r="277" spans="1:25" x14ac:dyDescent="0.25">
      <c r="A277" t="s">
        <v>100</v>
      </c>
      <c r="B277">
        <v>1759.5</v>
      </c>
      <c r="C277">
        <v>1757.32</v>
      </c>
      <c r="D277">
        <v>1734.59</v>
      </c>
      <c r="E277">
        <v>1730.41</v>
      </c>
      <c r="F277">
        <v>1160.3599999999999</v>
      </c>
      <c r="G277">
        <v>5.3924199999999999E-2</v>
      </c>
      <c r="H277">
        <v>0.931836</v>
      </c>
      <c r="I277">
        <v>0</v>
      </c>
    </row>
    <row r="278" spans="1:25" x14ac:dyDescent="0.25">
      <c r="A278" t="s">
        <v>100</v>
      </c>
      <c r="B278">
        <v>1759.57</v>
      </c>
      <c r="C278">
        <v>1757.39</v>
      </c>
      <c r="D278">
        <v>1734.67</v>
      </c>
      <c r="E278">
        <v>1730.52</v>
      </c>
      <c r="F278">
        <v>1160.8900000000001</v>
      </c>
      <c r="G278">
        <v>5.4090699999999999E-2</v>
      </c>
      <c r="H278">
        <v>0.94895700000000005</v>
      </c>
      <c r="I278">
        <v>0</v>
      </c>
    </row>
    <row r="279" spans="1:25" x14ac:dyDescent="0.25">
      <c r="A279" t="s">
        <v>100</v>
      </c>
      <c r="B279">
        <v>1760.25</v>
      </c>
      <c r="C279">
        <v>1757.68</v>
      </c>
      <c r="D279">
        <v>1734.72</v>
      </c>
      <c r="E279">
        <v>1730.52</v>
      </c>
      <c r="F279">
        <v>1160.04</v>
      </c>
      <c r="G279">
        <v>3.6082200000000002E-2</v>
      </c>
      <c r="H279">
        <v>0.95890699999999995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1760.55</v>
      </c>
      <c r="C280">
        <v>1757.75</v>
      </c>
      <c r="D280">
        <v>1733.93</v>
      </c>
      <c r="E280">
        <v>1729.64</v>
      </c>
      <c r="F280">
        <v>1160.1500000000001</v>
      </c>
      <c r="G280">
        <v>5.3909800000000001E-2</v>
      </c>
      <c r="H280">
        <v>0.95871499999999998</v>
      </c>
      <c r="I280">
        <v>0</v>
      </c>
      <c r="R280">
        <f>AVERAGE(B231:B280)</f>
        <v>1811.6997999999994</v>
      </c>
      <c r="S280">
        <f>AVERAGE(C231:C280)</f>
        <v>1757.5565999999997</v>
      </c>
      <c r="U280">
        <f>_xlfn.VAR.P(B231:B280)</f>
        <v>30821.17780596</v>
      </c>
      <c r="V280">
        <f>_xlfn.VAR.P(C231:C280)</f>
        <v>0.3547104399999908</v>
      </c>
      <c r="X280">
        <f>1.96*SQRT(U280)/50</f>
        <v>6.8819368395641618</v>
      </c>
      <c r="Y280">
        <f>1.96*SQRT(V280)/50</f>
        <v>2.3346568281475241E-2</v>
      </c>
    </row>
    <row r="281" spans="1:25" x14ac:dyDescent="0.25">
      <c r="A281" t="s">
        <v>100</v>
      </c>
      <c r="B281">
        <v>90587.936975000004</v>
      </c>
      <c r="C281" t="s">
        <v>36</v>
      </c>
    </row>
    <row r="282" spans="1:25" x14ac:dyDescent="0.25">
      <c r="A282" t="s">
        <v>86</v>
      </c>
      <c r="B282">
        <v>1176.6199999999999</v>
      </c>
      <c r="C282">
        <v>1174.17</v>
      </c>
      <c r="D282">
        <v>1150.56</v>
      </c>
      <c r="E282">
        <v>1146.8</v>
      </c>
      <c r="F282">
        <v>805.774</v>
      </c>
      <c r="G282">
        <v>5.3914999999999998E-2</v>
      </c>
      <c r="H282">
        <v>0.95354300000000003</v>
      </c>
      <c r="I282">
        <v>0</v>
      </c>
    </row>
    <row r="283" spans="1:25" x14ac:dyDescent="0.25">
      <c r="A283" t="s">
        <v>86</v>
      </c>
      <c r="B283">
        <v>1175.94</v>
      </c>
      <c r="C283">
        <v>1173.6099999999999</v>
      </c>
      <c r="D283">
        <v>1150.01</v>
      </c>
      <c r="E283">
        <v>1146.24</v>
      </c>
      <c r="F283">
        <v>806.20299999999997</v>
      </c>
      <c r="G283">
        <v>5.39192E-2</v>
      </c>
      <c r="H283">
        <v>0.94948399999999999</v>
      </c>
      <c r="I283">
        <v>0</v>
      </c>
    </row>
    <row r="284" spans="1:25" x14ac:dyDescent="0.25">
      <c r="A284" t="s">
        <v>86</v>
      </c>
      <c r="B284">
        <v>1176.32</v>
      </c>
      <c r="C284">
        <v>1174.02</v>
      </c>
      <c r="D284">
        <v>1150.4100000000001</v>
      </c>
      <c r="E284">
        <v>1146.6600000000001</v>
      </c>
      <c r="F284">
        <v>805.82</v>
      </c>
      <c r="G284">
        <v>5.4160199999999999E-2</v>
      </c>
      <c r="H284">
        <v>0.94771399999999995</v>
      </c>
      <c r="I284">
        <v>0</v>
      </c>
    </row>
    <row r="285" spans="1:25" x14ac:dyDescent="0.25">
      <c r="A285" t="s">
        <v>86</v>
      </c>
      <c r="B285">
        <v>1175.1500000000001</v>
      </c>
      <c r="C285">
        <v>1172.9000000000001</v>
      </c>
      <c r="D285">
        <v>1149.96</v>
      </c>
      <c r="E285">
        <v>1146.26</v>
      </c>
      <c r="F285">
        <v>806.22500000000002</v>
      </c>
      <c r="G285">
        <v>5.3966399999999998E-2</v>
      </c>
      <c r="H285">
        <v>0.95453399999999999</v>
      </c>
      <c r="I285">
        <v>0</v>
      </c>
    </row>
    <row r="286" spans="1:25" x14ac:dyDescent="0.25">
      <c r="A286" t="s">
        <v>86</v>
      </c>
      <c r="B286">
        <v>1175.23</v>
      </c>
      <c r="C286">
        <v>1173.05</v>
      </c>
      <c r="D286">
        <v>1150.27</v>
      </c>
      <c r="E286">
        <v>1146.6099999999999</v>
      </c>
      <c r="F286">
        <v>805.76900000000001</v>
      </c>
      <c r="G286">
        <v>5.41868E-2</v>
      </c>
      <c r="H286">
        <v>0.931836</v>
      </c>
      <c r="I286">
        <v>0</v>
      </c>
    </row>
    <row r="287" spans="1:25" x14ac:dyDescent="0.25">
      <c r="A287" t="s">
        <v>86</v>
      </c>
      <c r="B287">
        <v>1713.4</v>
      </c>
      <c r="C287">
        <v>1172.8699999999999</v>
      </c>
      <c r="D287">
        <v>1149.97</v>
      </c>
      <c r="E287">
        <v>1146.29</v>
      </c>
      <c r="F287">
        <v>806.20699999999999</v>
      </c>
      <c r="G287">
        <v>5.3947599999999998E-2</v>
      </c>
      <c r="H287">
        <v>0.95058200000000004</v>
      </c>
      <c r="I287">
        <v>0</v>
      </c>
    </row>
    <row r="288" spans="1:25" x14ac:dyDescent="0.25">
      <c r="A288" t="s">
        <v>86</v>
      </c>
      <c r="B288">
        <v>1178.6600000000001</v>
      </c>
      <c r="C288">
        <v>1174.32</v>
      </c>
      <c r="D288">
        <v>1150.4100000000001</v>
      </c>
      <c r="E288">
        <v>1146.6099999999999</v>
      </c>
      <c r="F288">
        <v>805.68899999999996</v>
      </c>
      <c r="G288">
        <v>5.3986199999999998E-2</v>
      </c>
      <c r="H288">
        <v>0.95072999999999996</v>
      </c>
      <c r="I288">
        <v>0</v>
      </c>
    </row>
    <row r="289" spans="1:9" x14ac:dyDescent="0.25">
      <c r="A289" t="s">
        <v>86</v>
      </c>
      <c r="B289">
        <v>1175.5899999999999</v>
      </c>
      <c r="C289">
        <v>1173.18</v>
      </c>
      <c r="D289">
        <v>1149.8699999999999</v>
      </c>
      <c r="E289">
        <v>1146.1199999999999</v>
      </c>
      <c r="F289">
        <v>806.11900000000003</v>
      </c>
      <c r="G289">
        <v>5.40314E-2</v>
      </c>
      <c r="H289">
        <v>0.93183400000000005</v>
      </c>
      <c r="I289">
        <v>0</v>
      </c>
    </row>
    <row r="290" spans="1:9" x14ac:dyDescent="0.25">
      <c r="A290" t="s">
        <v>86</v>
      </c>
      <c r="B290">
        <v>1175.74</v>
      </c>
      <c r="C290">
        <v>1173.53</v>
      </c>
      <c r="D290">
        <v>1150.33</v>
      </c>
      <c r="E290">
        <v>1146.6400000000001</v>
      </c>
      <c r="F290">
        <v>805.755</v>
      </c>
      <c r="G290">
        <v>5.3997499999999997E-2</v>
      </c>
      <c r="H290">
        <v>0.94910799999999995</v>
      </c>
      <c r="I290">
        <v>0</v>
      </c>
    </row>
    <row r="291" spans="1:9" x14ac:dyDescent="0.25">
      <c r="A291" t="s">
        <v>86</v>
      </c>
      <c r="B291">
        <v>1175.3800000000001</v>
      </c>
      <c r="C291">
        <v>1173.19</v>
      </c>
      <c r="D291">
        <v>1149.99</v>
      </c>
      <c r="E291">
        <v>1146.28</v>
      </c>
      <c r="F291">
        <v>806.18499999999995</v>
      </c>
      <c r="G291">
        <v>5.4116299999999999E-2</v>
      </c>
      <c r="H291">
        <v>0.95773399999999997</v>
      </c>
      <c r="I291">
        <v>0</v>
      </c>
    </row>
    <row r="292" spans="1:9" x14ac:dyDescent="0.25">
      <c r="A292" t="s">
        <v>86</v>
      </c>
      <c r="B292">
        <v>1175.71</v>
      </c>
      <c r="C292">
        <v>1173.53</v>
      </c>
      <c r="D292">
        <v>1150.3699999999999</v>
      </c>
      <c r="E292">
        <v>1146.67</v>
      </c>
      <c r="F292">
        <v>805.79300000000001</v>
      </c>
      <c r="G292">
        <v>5.3929999999999999E-2</v>
      </c>
      <c r="H292">
        <v>0.959198</v>
      </c>
      <c r="I292">
        <v>0</v>
      </c>
    </row>
    <row r="293" spans="1:9" x14ac:dyDescent="0.25">
      <c r="A293" t="s">
        <v>86</v>
      </c>
      <c r="B293">
        <v>1175.42</v>
      </c>
      <c r="C293">
        <v>1173.26</v>
      </c>
      <c r="D293">
        <v>1150.08</v>
      </c>
      <c r="E293">
        <v>1146.3699999999999</v>
      </c>
      <c r="F293">
        <v>806.23800000000006</v>
      </c>
      <c r="G293">
        <v>2.94582E-2</v>
      </c>
      <c r="H293">
        <v>0.95816100000000004</v>
      </c>
      <c r="I293">
        <v>0</v>
      </c>
    </row>
    <row r="294" spans="1:9" x14ac:dyDescent="0.25">
      <c r="A294" t="s">
        <v>86</v>
      </c>
      <c r="B294">
        <v>1175.6099999999999</v>
      </c>
      <c r="C294">
        <v>1173.49</v>
      </c>
      <c r="D294">
        <v>1150.3399999999999</v>
      </c>
      <c r="E294">
        <v>1146.67</v>
      </c>
      <c r="F294">
        <v>805.83500000000004</v>
      </c>
      <c r="G294">
        <v>5.4965699999999999E-2</v>
      </c>
      <c r="H294">
        <v>0.95906599999999997</v>
      </c>
      <c r="I294">
        <v>0</v>
      </c>
    </row>
    <row r="295" spans="1:9" x14ac:dyDescent="0.25">
      <c r="A295" t="s">
        <v>86</v>
      </c>
      <c r="B295">
        <v>1753.76</v>
      </c>
      <c r="C295">
        <v>1172.77</v>
      </c>
      <c r="D295">
        <v>1149.9000000000001</v>
      </c>
      <c r="E295">
        <v>1146.2</v>
      </c>
      <c r="F295">
        <v>806.17899999999997</v>
      </c>
      <c r="G295">
        <v>5.3911199999999999E-2</v>
      </c>
      <c r="H295">
        <v>0.95892500000000003</v>
      </c>
      <c r="I295">
        <v>0</v>
      </c>
    </row>
    <row r="296" spans="1:9" x14ac:dyDescent="0.25">
      <c r="A296" t="s">
        <v>86</v>
      </c>
      <c r="B296">
        <v>1177.01</v>
      </c>
      <c r="C296">
        <v>1173.78</v>
      </c>
      <c r="D296">
        <v>1150.43</v>
      </c>
      <c r="E296">
        <v>1146.7</v>
      </c>
      <c r="F296">
        <v>805.798</v>
      </c>
      <c r="G296">
        <v>3.66031E-2</v>
      </c>
      <c r="H296">
        <v>0.95906199999999997</v>
      </c>
      <c r="I296">
        <v>0</v>
      </c>
    </row>
    <row r="297" spans="1:9" x14ac:dyDescent="0.25">
      <c r="A297" t="s">
        <v>86</v>
      </c>
      <c r="B297">
        <v>1176.29</v>
      </c>
      <c r="C297">
        <v>1173.83</v>
      </c>
      <c r="D297">
        <v>1150.05</v>
      </c>
      <c r="E297">
        <v>1146.28</v>
      </c>
      <c r="F297">
        <v>806.20799999999997</v>
      </c>
      <c r="G297">
        <v>5.3982500000000003E-2</v>
      </c>
      <c r="H297">
        <v>0.931836</v>
      </c>
      <c r="I297">
        <v>0</v>
      </c>
    </row>
    <row r="298" spans="1:9" x14ac:dyDescent="0.25">
      <c r="A298" t="s">
        <v>86</v>
      </c>
      <c r="B298">
        <v>1176.49</v>
      </c>
      <c r="C298">
        <v>1174.1500000000001</v>
      </c>
      <c r="D298">
        <v>1150.48</v>
      </c>
      <c r="E298">
        <v>1146.72</v>
      </c>
      <c r="F298">
        <v>805.86199999999997</v>
      </c>
      <c r="G298">
        <v>5.4024799999999998E-2</v>
      </c>
      <c r="H298">
        <v>0.95231600000000005</v>
      </c>
      <c r="I298">
        <v>0</v>
      </c>
    </row>
    <row r="299" spans="1:9" x14ac:dyDescent="0.25">
      <c r="A299" t="s">
        <v>86</v>
      </c>
      <c r="B299">
        <v>1176.07</v>
      </c>
      <c r="C299">
        <v>1173.75</v>
      </c>
      <c r="D299">
        <v>1150.0899999999999</v>
      </c>
      <c r="E299">
        <v>1146.3399999999999</v>
      </c>
      <c r="F299">
        <v>806.25800000000004</v>
      </c>
      <c r="G299">
        <v>5.3909499999999999E-2</v>
      </c>
      <c r="H299">
        <v>0.95920799999999995</v>
      </c>
      <c r="I299">
        <v>0</v>
      </c>
    </row>
    <row r="300" spans="1:9" x14ac:dyDescent="0.25">
      <c r="A300" t="s">
        <v>86</v>
      </c>
      <c r="B300">
        <v>1176.32</v>
      </c>
      <c r="C300">
        <v>1174.07</v>
      </c>
      <c r="D300">
        <v>1150.55</v>
      </c>
      <c r="E300">
        <v>1146.81</v>
      </c>
      <c r="F300">
        <v>805.92600000000004</v>
      </c>
      <c r="G300">
        <v>5.4017000000000003E-2</v>
      </c>
      <c r="H300">
        <v>0.94518100000000005</v>
      </c>
      <c r="I300">
        <v>0</v>
      </c>
    </row>
    <row r="301" spans="1:9" x14ac:dyDescent="0.25">
      <c r="A301" t="s">
        <v>86</v>
      </c>
      <c r="B301">
        <v>1175.17</v>
      </c>
      <c r="C301">
        <v>1172.8900000000001</v>
      </c>
      <c r="D301">
        <v>1149.99</v>
      </c>
      <c r="E301">
        <v>1146.3</v>
      </c>
      <c r="F301">
        <v>806.21799999999996</v>
      </c>
      <c r="G301">
        <v>5.4111899999999998E-2</v>
      </c>
      <c r="H301">
        <v>0.931836</v>
      </c>
      <c r="I301">
        <v>0</v>
      </c>
    </row>
    <row r="302" spans="1:9" x14ac:dyDescent="0.25">
      <c r="A302" t="s">
        <v>86</v>
      </c>
      <c r="B302">
        <v>1175.4000000000001</v>
      </c>
      <c r="C302">
        <v>1173.21</v>
      </c>
      <c r="D302">
        <v>1150.3699999999999</v>
      </c>
      <c r="E302">
        <v>1146.72</v>
      </c>
      <c r="F302">
        <v>805.82299999999998</v>
      </c>
      <c r="G302">
        <v>5.4485699999999998E-2</v>
      </c>
      <c r="H302">
        <v>0.95778099999999999</v>
      </c>
      <c r="I302">
        <v>0</v>
      </c>
    </row>
    <row r="303" spans="1:9" x14ac:dyDescent="0.25">
      <c r="A303" t="s">
        <v>86</v>
      </c>
      <c r="B303">
        <v>1765.11</v>
      </c>
      <c r="C303">
        <v>1172.98</v>
      </c>
      <c r="D303">
        <v>1150.01</v>
      </c>
      <c r="E303">
        <v>1146.33</v>
      </c>
      <c r="F303">
        <v>806.24300000000005</v>
      </c>
      <c r="G303">
        <v>5.391E-2</v>
      </c>
      <c r="H303">
        <v>0.93824099999999999</v>
      </c>
      <c r="I303">
        <v>0</v>
      </c>
    </row>
    <row r="304" spans="1:9" x14ac:dyDescent="0.25">
      <c r="A304" t="s">
        <v>86</v>
      </c>
      <c r="B304">
        <v>1178.75</v>
      </c>
      <c r="C304">
        <v>1174.45</v>
      </c>
      <c r="D304">
        <v>1150.54</v>
      </c>
      <c r="E304">
        <v>1146.75</v>
      </c>
      <c r="F304">
        <v>805.79899999999998</v>
      </c>
      <c r="G304">
        <v>5.4055699999999998E-2</v>
      </c>
      <c r="H304">
        <v>0.95520499999999997</v>
      </c>
      <c r="I304">
        <v>0</v>
      </c>
    </row>
    <row r="305" spans="1:9" x14ac:dyDescent="0.25">
      <c r="A305" t="s">
        <v>86</v>
      </c>
      <c r="B305">
        <v>1176.1099999999999</v>
      </c>
      <c r="C305">
        <v>1173.78</v>
      </c>
      <c r="D305">
        <v>1150.1400000000001</v>
      </c>
      <c r="E305">
        <v>1146.3800000000001</v>
      </c>
      <c r="F305">
        <v>806.28700000000003</v>
      </c>
      <c r="G305">
        <v>5.3911000000000001E-2</v>
      </c>
      <c r="H305">
        <v>0.93179800000000002</v>
      </c>
      <c r="I305">
        <v>0</v>
      </c>
    </row>
    <row r="306" spans="1:9" x14ac:dyDescent="0.25">
      <c r="A306" t="s">
        <v>86</v>
      </c>
      <c r="B306">
        <v>1176.47</v>
      </c>
      <c r="C306">
        <v>1174.0999999999999</v>
      </c>
      <c r="D306">
        <v>1150.46</v>
      </c>
      <c r="E306">
        <v>1146.7</v>
      </c>
      <c r="F306">
        <v>805.83</v>
      </c>
      <c r="G306">
        <v>5.39134E-2</v>
      </c>
      <c r="H306">
        <v>0.93182299999999996</v>
      </c>
      <c r="I306">
        <v>0</v>
      </c>
    </row>
    <row r="307" spans="1:9" x14ac:dyDescent="0.25">
      <c r="A307" t="s">
        <v>86</v>
      </c>
      <c r="B307">
        <v>1176.03</v>
      </c>
      <c r="C307">
        <v>1173.6500000000001</v>
      </c>
      <c r="D307">
        <v>1150</v>
      </c>
      <c r="E307">
        <v>1146.24</v>
      </c>
      <c r="F307">
        <v>806.21100000000001</v>
      </c>
      <c r="G307">
        <v>5.3909499999999999E-2</v>
      </c>
      <c r="H307">
        <v>0.93182100000000001</v>
      </c>
      <c r="I307">
        <v>0</v>
      </c>
    </row>
    <row r="308" spans="1:9" x14ac:dyDescent="0.25">
      <c r="A308" t="s">
        <v>86</v>
      </c>
      <c r="B308">
        <v>1176.17</v>
      </c>
      <c r="C308">
        <v>1173.9100000000001</v>
      </c>
      <c r="D308">
        <v>1150.4100000000001</v>
      </c>
      <c r="E308">
        <v>1146.68</v>
      </c>
      <c r="F308">
        <v>805.85199999999998</v>
      </c>
      <c r="G308">
        <v>5.3920599999999999E-2</v>
      </c>
      <c r="H308">
        <v>0.95627899999999999</v>
      </c>
      <c r="I308">
        <v>0</v>
      </c>
    </row>
    <row r="309" spans="1:9" x14ac:dyDescent="0.25">
      <c r="A309" t="s">
        <v>86</v>
      </c>
      <c r="B309">
        <v>1175.4000000000001</v>
      </c>
      <c r="C309">
        <v>1173.1500000000001</v>
      </c>
      <c r="D309">
        <v>1149.99</v>
      </c>
      <c r="E309">
        <v>1146.28</v>
      </c>
      <c r="F309">
        <v>806.28499999999997</v>
      </c>
      <c r="G309">
        <v>5.3930400000000003E-2</v>
      </c>
      <c r="H309">
        <v>0.95868399999999998</v>
      </c>
      <c r="I309">
        <v>0</v>
      </c>
    </row>
    <row r="310" spans="1:9" x14ac:dyDescent="0.25">
      <c r="A310" t="s">
        <v>86</v>
      </c>
      <c r="B310">
        <v>1175.8399999999999</v>
      </c>
      <c r="C310">
        <v>1173.58</v>
      </c>
      <c r="D310">
        <v>1150.4100000000001</v>
      </c>
      <c r="E310">
        <v>1146.68</v>
      </c>
      <c r="F310">
        <v>805.83799999999997</v>
      </c>
      <c r="G310">
        <v>5.3976000000000003E-2</v>
      </c>
      <c r="H310">
        <v>0.95892699999999997</v>
      </c>
      <c r="I310">
        <v>0</v>
      </c>
    </row>
    <row r="311" spans="1:9" x14ac:dyDescent="0.25">
      <c r="A311" t="s">
        <v>86</v>
      </c>
      <c r="B311">
        <v>1770.67</v>
      </c>
      <c r="C311">
        <v>1172.67</v>
      </c>
      <c r="D311">
        <v>1149.83</v>
      </c>
      <c r="E311">
        <v>1146.1400000000001</v>
      </c>
      <c r="F311">
        <v>806.17600000000004</v>
      </c>
      <c r="G311">
        <v>5.3933799999999997E-2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1176.6400000000001</v>
      </c>
      <c r="C312">
        <v>1173.52</v>
      </c>
      <c r="D312">
        <v>1150.3699999999999</v>
      </c>
      <c r="E312">
        <v>1146.6600000000001</v>
      </c>
      <c r="F312">
        <v>805.81899999999996</v>
      </c>
      <c r="G312">
        <v>5.39233E-2</v>
      </c>
      <c r="H312">
        <v>0.95804999999999996</v>
      </c>
      <c r="I312">
        <v>0</v>
      </c>
    </row>
    <row r="313" spans="1:9" x14ac:dyDescent="0.25">
      <c r="A313" t="s">
        <v>86</v>
      </c>
      <c r="B313">
        <v>1175.4000000000001</v>
      </c>
      <c r="C313">
        <v>1173.1500000000001</v>
      </c>
      <c r="D313">
        <v>1149.96</v>
      </c>
      <c r="E313">
        <v>1146.25</v>
      </c>
      <c r="F313">
        <v>806.19899999999996</v>
      </c>
      <c r="G313">
        <v>5.39322E-2</v>
      </c>
      <c r="H313">
        <v>0.95917600000000003</v>
      </c>
      <c r="I313">
        <v>0</v>
      </c>
    </row>
    <row r="314" spans="1:9" x14ac:dyDescent="0.25">
      <c r="A314" t="s">
        <v>86</v>
      </c>
      <c r="B314">
        <v>1175.73</v>
      </c>
      <c r="C314">
        <v>1173.5</v>
      </c>
      <c r="D314">
        <v>1150.3699999999999</v>
      </c>
      <c r="E314">
        <v>1146.6400000000001</v>
      </c>
      <c r="F314">
        <v>805.80600000000004</v>
      </c>
      <c r="G314">
        <v>5.3948799999999998E-2</v>
      </c>
      <c r="H314">
        <v>0.93182900000000002</v>
      </c>
      <c r="I314">
        <v>0</v>
      </c>
    </row>
    <row r="315" spans="1:9" x14ac:dyDescent="0.25">
      <c r="A315" t="s">
        <v>86</v>
      </c>
      <c r="B315">
        <v>1175.25</v>
      </c>
      <c r="C315">
        <v>1173.07</v>
      </c>
      <c r="D315">
        <v>1149.9000000000001</v>
      </c>
      <c r="E315">
        <v>1146.19</v>
      </c>
      <c r="F315">
        <v>806.14700000000005</v>
      </c>
      <c r="G315">
        <v>5.3973599999999997E-2</v>
      </c>
      <c r="H315">
        <v>0.95922300000000005</v>
      </c>
      <c r="I315">
        <v>0</v>
      </c>
    </row>
    <row r="316" spans="1:9" x14ac:dyDescent="0.25">
      <c r="A316" t="s">
        <v>86</v>
      </c>
      <c r="B316">
        <v>1175.56</v>
      </c>
      <c r="C316">
        <v>1173.3900000000001</v>
      </c>
      <c r="D316">
        <v>1150.31</v>
      </c>
      <c r="E316">
        <v>1146.5999999999999</v>
      </c>
      <c r="F316">
        <v>805.78499999999997</v>
      </c>
      <c r="G316">
        <v>5.3920700000000002E-2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1174.92</v>
      </c>
      <c r="C317">
        <v>1172.71</v>
      </c>
      <c r="D317">
        <v>1149.8800000000001</v>
      </c>
      <c r="E317">
        <v>1146.18</v>
      </c>
      <c r="F317">
        <v>806.16800000000001</v>
      </c>
      <c r="G317">
        <v>5.4013499999999999E-2</v>
      </c>
      <c r="H317">
        <v>0.93182500000000001</v>
      </c>
      <c r="I317">
        <v>0</v>
      </c>
    </row>
    <row r="318" spans="1:9" x14ac:dyDescent="0.25">
      <c r="A318" t="s">
        <v>86</v>
      </c>
      <c r="B318">
        <v>1175.24</v>
      </c>
      <c r="C318">
        <v>1173.0999999999999</v>
      </c>
      <c r="D318">
        <v>1150.27</v>
      </c>
      <c r="E318">
        <v>1146.6300000000001</v>
      </c>
      <c r="F318">
        <v>805.76800000000003</v>
      </c>
      <c r="G318">
        <v>5.3926799999999997E-2</v>
      </c>
      <c r="H318">
        <v>0.95412300000000005</v>
      </c>
      <c r="I318">
        <v>0</v>
      </c>
    </row>
    <row r="319" spans="1:9" x14ac:dyDescent="0.25">
      <c r="A319" t="s">
        <v>86</v>
      </c>
      <c r="B319">
        <v>1808.04</v>
      </c>
      <c r="C319">
        <v>1172.72</v>
      </c>
      <c r="D319">
        <v>1149.9100000000001</v>
      </c>
      <c r="E319">
        <v>1146.26</v>
      </c>
      <c r="F319">
        <v>806.15599999999995</v>
      </c>
      <c r="G319">
        <v>5.4436999999999999E-2</v>
      </c>
      <c r="H319">
        <v>0.95531500000000003</v>
      </c>
      <c r="I319">
        <v>0</v>
      </c>
    </row>
    <row r="320" spans="1:9" x14ac:dyDescent="0.25">
      <c r="A320" t="s">
        <v>86</v>
      </c>
      <c r="B320">
        <v>1284.83</v>
      </c>
      <c r="C320">
        <v>1174.06</v>
      </c>
      <c r="D320">
        <v>1150.25</v>
      </c>
      <c r="E320">
        <v>1146.47</v>
      </c>
      <c r="F320">
        <v>805.66899999999998</v>
      </c>
      <c r="G320">
        <v>5.3999900000000003E-2</v>
      </c>
      <c r="H320">
        <v>0.953156</v>
      </c>
      <c r="I320">
        <v>0</v>
      </c>
    </row>
    <row r="321" spans="1:25" x14ac:dyDescent="0.25">
      <c r="A321" t="s">
        <v>86</v>
      </c>
      <c r="B321">
        <v>1176.1099999999999</v>
      </c>
      <c r="C321">
        <v>1173.67</v>
      </c>
      <c r="D321">
        <v>1149.93</v>
      </c>
      <c r="E321">
        <v>1146.1600000000001</v>
      </c>
      <c r="F321">
        <v>806.16200000000003</v>
      </c>
      <c r="G321">
        <v>5.5911500000000003E-2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1176.27</v>
      </c>
      <c r="C322">
        <v>1173.95</v>
      </c>
      <c r="D322">
        <v>1150.3399999999999</v>
      </c>
      <c r="E322">
        <v>1146.57</v>
      </c>
      <c r="F322">
        <v>805.76400000000001</v>
      </c>
      <c r="G322">
        <v>5.4392200000000002E-2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1175.93</v>
      </c>
      <c r="C323">
        <v>1173.6300000000001</v>
      </c>
      <c r="D323">
        <v>1149.95</v>
      </c>
      <c r="E323">
        <v>1146.18</v>
      </c>
      <c r="F323">
        <v>806.202</v>
      </c>
      <c r="G323">
        <v>5.3955900000000001E-2</v>
      </c>
      <c r="H323">
        <v>0.93183499999999997</v>
      </c>
      <c r="I323">
        <v>0</v>
      </c>
    </row>
    <row r="324" spans="1:25" x14ac:dyDescent="0.25">
      <c r="A324" t="s">
        <v>86</v>
      </c>
      <c r="B324">
        <v>1176.25</v>
      </c>
      <c r="C324">
        <v>1173.97</v>
      </c>
      <c r="D324">
        <v>1150.3499999999999</v>
      </c>
      <c r="E324">
        <v>1146.5899999999999</v>
      </c>
      <c r="F324">
        <v>805.78</v>
      </c>
      <c r="G324">
        <v>5.3911000000000001E-2</v>
      </c>
      <c r="H324">
        <v>0.93183700000000003</v>
      </c>
      <c r="I324">
        <v>0</v>
      </c>
    </row>
    <row r="325" spans="1:25" x14ac:dyDescent="0.25">
      <c r="A325" t="s">
        <v>86</v>
      </c>
      <c r="B325">
        <v>1175.9100000000001</v>
      </c>
      <c r="C325">
        <v>1173.6300000000001</v>
      </c>
      <c r="D325">
        <v>1150.01</v>
      </c>
      <c r="E325">
        <v>1146.25</v>
      </c>
      <c r="F325">
        <v>806.21400000000006</v>
      </c>
      <c r="G325">
        <v>5.4070899999999998E-2</v>
      </c>
      <c r="H325">
        <v>0.95783200000000002</v>
      </c>
      <c r="I325">
        <v>0</v>
      </c>
    </row>
    <row r="326" spans="1:25" x14ac:dyDescent="0.25">
      <c r="A326" t="s">
        <v>86</v>
      </c>
      <c r="B326">
        <v>1176.1199999999999</v>
      </c>
      <c r="C326">
        <v>1173.9100000000001</v>
      </c>
      <c r="D326">
        <v>1150.3699999999999</v>
      </c>
      <c r="E326">
        <v>1146.6600000000001</v>
      </c>
      <c r="F326">
        <v>805.82899999999995</v>
      </c>
      <c r="G326">
        <v>5.3911000000000001E-2</v>
      </c>
      <c r="H326">
        <v>0.95464199999999999</v>
      </c>
      <c r="I326">
        <v>0</v>
      </c>
    </row>
    <row r="327" spans="1:25" x14ac:dyDescent="0.25">
      <c r="A327" t="s">
        <v>86</v>
      </c>
      <c r="B327">
        <v>1638.68</v>
      </c>
      <c r="C327">
        <v>1172.98</v>
      </c>
      <c r="D327">
        <v>1149.99</v>
      </c>
      <c r="E327">
        <v>1146.3</v>
      </c>
      <c r="F327">
        <v>806.23500000000001</v>
      </c>
      <c r="G327">
        <v>5.3913999999999997E-2</v>
      </c>
      <c r="H327">
        <v>0.95721400000000001</v>
      </c>
      <c r="I327">
        <v>0</v>
      </c>
    </row>
    <row r="328" spans="1:25" x14ac:dyDescent="0.25">
      <c r="A328" t="s">
        <v>86</v>
      </c>
      <c r="B328">
        <v>1176.72</v>
      </c>
      <c r="C328">
        <v>1173.6099999999999</v>
      </c>
      <c r="D328">
        <v>1150.42</v>
      </c>
      <c r="E328">
        <v>1146.74</v>
      </c>
      <c r="F328">
        <v>805.82899999999995</v>
      </c>
      <c r="G328">
        <v>5.4003099999999998E-2</v>
      </c>
      <c r="H328">
        <v>0.931836</v>
      </c>
      <c r="I328">
        <v>0</v>
      </c>
    </row>
    <row r="329" spans="1:25" x14ac:dyDescent="0.25">
      <c r="A329" t="s">
        <v>86</v>
      </c>
      <c r="B329">
        <v>1177.55</v>
      </c>
      <c r="C329">
        <v>1174.8399999999999</v>
      </c>
      <c r="D329">
        <v>1150.24</v>
      </c>
      <c r="E329">
        <v>1146.3</v>
      </c>
      <c r="F329">
        <v>806.18299999999999</v>
      </c>
      <c r="G329">
        <v>5.3948700000000002E-2</v>
      </c>
      <c r="H329">
        <v>0.95648</v>
      </c>
      <c r="I329">
        <v>0</v>
      </c>
    </row>
    <row r="330" spans="1:25" x14ac:dyDescent="0.25">
      <c r="A330" t="s">
        <v>86</v>
      </c>
      <c r="B330">
        <v>1176.8599999999999</v>
      </c>
      <c r="C330">
        <v>1173.8900000000001</v>
      </c>
      <c r="D330">
        <v>1150.43</v>
      </c>
      <c r="E330">
        <v>1146.5999999999999</v>
      </c>
      <c r="F330">
        <v>805.779</v>
      </c>
      <c r="G330">
        <v>5.4055699999999998E-2</v>
      </c>
      <c r="H330">
        <v>0.95226500000000003</v>
      </c>
      <c r="I330">
        <v>0</v>
      </c>
    </row>
    <row r="331" spans="1:25" x14ac:dyDescent="0.25">
      <c r="A331" t="s">
        <v>86</v>
      </c>
      <c r="B331">
        <v>1175.6600000000001</v>
      </c>
      <c r="C331">
        <v>1173.25</v>
      </c>
      <c r="D331">
        <v>1150.1199999999999</v>
      </c>
      <c r="E331">
        <v>1146.28</v>
      </c>
      <c r="F331">
        <v>806.17200000000003</v>
      </c>
      <c r="G331">
        <v>5.3909499999999999E-2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1175.1099999999999</v>
      </c>
      <c r="C332">
        <v>1172.73</v>
      </c>
      <c r="D332">
        <v>1150.3800000000001</v>
      </c>
      <c r="E332">
        <v>1146.7</v>
      </c>
      <c r="F332">
        <v>805.846</v>
      </c>
      <c r="G332">
        <v>5.4990999999999998E-2</v>
      </c>
      <c r="H332">
        <v>0.95275299999999996</v>
      </c>
      <c r="I332">
        <v>0</v>
      </c>
    </row>
    <row r="333" spans="1:25" x14ac:dyDescent="0.25">
      <c r="A333" t="s">
        <v>86</v>
      </c>
      <c r="B333">
        <v>1177.6600000000001</v>
      </c>
      <c r="C333">
        <v>1175.3499999999999</v>
      </c>
      <c r="D333">
        <v>1150.44</v>
      </c>
      <c r="E333">
        <v>1146.3499999999999</v>
      </c>
      <c r="F333">
        <v>806.245</v>
      </c>
      <c r="G333">
        <v>5.3911800000000003E-2</v>
      </c>
      <c r="H333">
        <v>0.95576099999999997</v>
      </c>
      <c r="I333">
        <v>0</v>
      </c>
    </row>
    <row r="334" spans="1:25" x14ac:dyDescent="0.25">
      <c r="A334" t="s">
        <v>86</v>
      </c>
      <c r="B334">
        <v>1173.3699999999999</v>
      </c>
      <c r="C334">
        <v>1171.17</v>
      </c>
      <c r="D334">
        <v>1150.19</v>
      </c>
      <c r="E334">
        <v>1146.6600000000001</v>
      </c>
      <c r="F334">
        <v>805.82299999999998</v>
      </c>
      <c r="G334">
        <v>5.3910199999999998E-2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1745.62</v>
      </c>
      <c r="C335">
        <v>1171.05</v>
      </c>
      <c r="D335">
        <v>1149.82</v>
      </c>
      <c r="E335">
        <v>1146.25</v>
      </c>
      <c r="F335">
        <v>806.18600000000004</v>
      </c>
      <c r="G335">
        <v>5.3909800000000001E-2</v>
      </c>
      <c r="H335">
        <v>0.95385799999999998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1180.3800000000001</v>
      </c>
      <c r="C336">
        <v>1176.02</v>
      </c>
      <c r="D336">
        <v>1150.9000000000001</v>
      </c>
      <c r="E336">
        <v>1146.79</v>
      </c>
      <c r="F336">
        <v>805.82600000000002</v>
      </c>
      <c r="G336">
        <v>5.3913900000000001E-2</v>
      </c>
      <c r="H336">
        <v>0.95267199999999996</v>
      </c>
      <c r="I336">
        <v>0</v>
      </c>
      <c r="R336">
        <f>AVERAGE(B287:B336)</f>
        <v>1257.5676000000005</v>
      </c>
      <c r="S336">
        <f>AVERAGE(C287:C336)</f>
        <v>1173.4991999999997</v>
      </c>
      <c r="U336">
        <f>_xlfn.VAR.P(B287:B336)</f>
        <v>38810.777794238857</v>
      </c>
      <c r="V336">
        <f>_xlfn.VAR.P(C287:C336)</f>
        <v>0.65406735999997989</v>
      </c>
      <c r="X336">
        <f>1.96*SQRT(U336)/50</f>
        <v>7.7225768749646768</v>
      </c>
      <c r="Y336">
        <f>1.96*SQRT(V336)/50</f>
        <v>3.1702776977267609E-2</v>
      </c>
    </row>
    <row r="337" spans="1:9" x14ac:dyDescent="0.25">
      <c r="A337" t="s">
        <v>86</v>
      </c>
      <c r="B337">
        <v>62881.397465000002</v>
      </c>
      <c r="C337" t="s">
        <v>36</v>
      </c>
    </row>
    <row r="338" spans="1:9" x14ac:dyDescent="0.25">
      <c r="A338" t="s">
        <v>101</v>
      </c>
      <c r="B338">
        <v>23677.4</v>
      </c>
      <c r="C338">
        <v>23672.799999999999</v>
      </c>
      <c r="D338">
        <v>23647.5</v>
      </c>
      <c r="E338">
        <v>23635.7</v>
      </c>
      <c r="F338">
        <v>22296.799999999999</v>
      </c>
      <c r="G338">
        <v>5.3920999999999997E-2</v>
      </c>
      <c r="H338">
        <v>0.93182900000000002</v>
      </c>
      <c r="I338">
        <v>0</v>
      </c>
    </row>
    <row r="339" spans="1:9" x14ac:dyDescent="0.25">
      <c r="A339" t="s">
        <v>101</v>
      </c>
      <c r="B339">
        <v>23380.6</v>
      </c>
      <c r="C339">
        <v>23377.8</v>
      </c>
      <c r="D339">
        <v>23353.3</v>
      </c>
      <c r="E339">
        <v>23341.5</v>
      </c>
      <c r="F339">
        <v>21992.400000000001</v>
      </c>
      <c r="G339">
        <v>5.3963400000000002E-2</v>
      </c>
      <c r="H339">
        <v>0.95230499999999996</v>
      </c>
      <c r="I339">
        <v>0</v>
      </c>
    </row>
    <row r="340" spans="1:9" x14ac:dyDescent="0.25">
      <c r="A340" t="s">
        <v>101</v>
      </c>
      <c r="B340">
        <v>23196</v>
      </c>
      <c r="C340">
        <v>23192.7</v>
      </c>
      <c r="D340">
        <v>23167.4</v>
      </c>
      <c r="E340">
        <v>23155.9</v>
      </c>
      <c r="F340">
        <v>21771.7</v>
      </c>
      <c r="G340">
        <v>5.3923400000000003E-2</v>
      </c>
      <c r="H340">
        <v>0.94681899999999997</v>
      </c>
      <c r="I340">
        <v>0</v>
      </c>
    </row>
    <row r="341" spans="1:9" x14ac:dyDescent="0.25">
      <c r="A341" t="s">
        <v>101</v>
      </c>
      <c r="B341">
        <v>23042.3</v>
      </c>
      <c r="C341">
        <v>23039.599999999999</v>
      </c>
      <c r="D341">
        <v>23014.6</v>
      </c>
      <c r="E341">
        <v>23002.9</v>
      </c>
      <c r="F341">
        <v>21596</v>
      </c>
      <c r="G341">
        <v>5.3931199999999999E-2</v>
      </c>
      <c r="H341">
        <v>0.93183499999999997</v>
      </c>
      <c r="I341">
        <v>0</v>
      </c>
    </row>
    <row r="342" spans="1:9" x14ac:dyDescent="0.25">
      <c r="A342" t="s">
        <v>101</v>
      </c>
      <c r="B342">
        <v>22842.6</v>
      </c>
      <c r="C342">
        <v>22840.1</v>
      </c>
      <c r="D342">
        <v>22815.8</v>
      </c>
      <c r="E342">
        <v>22804.3</v>
      </c>
      <c r="F342">
        <v>21410.799999999999</v>
      </c>
      <c r="G342">
        <v>5.3912099999999998E-2</v>
      </c>
      <c r="H342">
        <v>0.95921599999999996</v>
      </c>
      <c r="I342">
        <v>0</v>
      </c>
    </row>
    <row r="343" spans="1:9" x14ac:dyDescent="0.25">
      <c r="A343" t="s">
        <v>101</v>
      </c>
      <c r="B343">
        <v>22678.799999999999</v>
      </c>
      <c r="C343">
        <v>22517.5</v>
      </c>
      <c r="D343">
        <v>22492.400000000001</v>
      </c>
      <c r="E343">
        <v>22481.3</v>
      </c>
      <c r="F343">
        <v>21047.599999999999</v>
      </c>
      <c r="G343">
        <v>5.3934500000000003E-2</v>
      </c>
      <c r="H343">
        <v>0.93784999999999996</v>
      </c>
      <c r="I343">
        <v>0</v>
      </c>
    </row>
    <row r="344" spans="1:9" x14ac:dyDescent="0.25">
      <c r="A344" t="s">
        <v>101</v>
      </c>
      <c r="B344">
        <v>22978.400000000001</v>
      </c>
      <c r="C344">
        <v>22975.200000000001</v>
      </c>
      <c r="D344">
        <v>22950.2</v>
      </c>
      <c r="E344">
        <v>22938.6</v>
      </c>
      <c r="F344">
        <v>21529.8</v>
      </c>
      <c r="G344">
        <v>5.4668799999999997E-2</v>
      </c>
      <c r="H344">
        <v>0.95250699999999999</v>
      </c>
      <c r="I344">
        <v>0</v>
      </c>
    </row>
    <row r="345" spans="1:9" x14ac:dyDescent="0.25">
      <c r="A345" t="s">
        <v>101</v>
      </c>
      <c r="B345">
        <v>22453</v>
      </c>
      <c r="C345">
        <v>22450.5</v>
      </c>
      <c r="D345">
        <v>22425.4</v>
      </c>
      <c r="E345">
        <v>22413.7</v>
      </c>
      <c r="F345">
        <v>20954.2</v>
      </c>
      <c r="G345">
        <v>2.9061300000000002E-2</v>
      </c>
      <c r="H345">
        <v>0.953403</v>
      </c>
      <c r="I345">
        <v>0</v>
      </c>
    </row>
    <row r="346" spans="1:9" x14ac:dyDescent="0.25">
      <c r="A346" t="s">
        <v>101</v>
      </c>
      <c r="B346">
        <v>22320.5</v>
      </c>
      <c r="C346">
        <v>22318.3</v>
      </c>
      <c r="D346">
        <v>22294</v>
      </c>
      <c r="E346">
        <v>22282.3</v>
      </c>
      <c r="F346">
        <v>20860.3</v>
      </c>
      <c r="G346">
        <v>5.3920000000000003E-2</v>
      </c>
      <c r="H346">
        <v>0.95922300000000005</v>
      </c>
      <c r="I346">
        <v>0</v>
      </c>
    </row>
    <row r="347" spans="1:9" x14ac:dyDescent="0.25">
      <c r="A347" t="s">
        <v>101</v>
      </c>
      <c r="B347">
        <v>22443.7</v>
      </c>
      <c r="C347">
        <v>22441.3</v>
      </c>
      <c r="D347">
        <v>22416.799999999999</v>
      </c>
      <c r="E347">
        <v>22405.4</v>
      </c>
      <c r="F347">
        <v>20981.200000000001</v>
      </c>
      <c r="G347">
        <v>5.3980599999999997E-2</v>
      </c>
      <c r="H347">
        <v>0.95777500000000004</v>
      </c>
      <c r="I347">
        <v>0</v>
      </c>
    </row>
    <row r="348" spans="1:9" x14ac:dyDescent="0.25">
      <c r="A348" t="s">
        <v>101</v>
      </c>
      <c r="B348">
        <v>22686.3</v>
      </c>
      <c r="C348">
        <v>22683.9</v>
      </c>
      <c r="D348">
        <v>22659.3</v>
      </c>
      <c r="E348">
        <v>22648.3</v>
      </c>
      <c r="F348">
        <v>21217</v>
      </c>
      <c r="G348">
        <v>5.4020499999999999E-2</v>
      </c>
      <c r="H348">
        <v>0.95921699999999999</v>
      </c>
      <c r="I348">
        <v>0</v>
      </c>
    </row>
    <row r="349" spans="1:9" x14ac:dyDescent="0.25">
      <c r="A349" t="s">
        <v>101</v>
      </c>
      <c r="B349">
        <v>22090.1</v>
      </c>
      <c r="C349">
        <v>22087.5</v>
      </c>
      <c r="D349">
        <v>22063.599999999999</v>
      </c>
      <c r="E349">
        <v>22052.2</v>
      </c>
      <c r="F349">
        <v>20620.400000000001</v>
      </c>
      <c r="G349">
        <v>2.96517E-2</v>
      </c>
      <c r="H349">
        <v>0.95661700000000005</v>
      </c>
      <c r="I349">
        <v>0</v>
      </c>
    </row>
    <row r="350" spans="1:9" x14ac:dyDescent="0.25">
      <c r="A350" t="s">
        <v>101</v>
      </c>
      <c r="B350">
        <v>21007.599999999999</v>
      </c>
      <c r="C350">
        <v>21005.3</v>
      </c>
      <c r="D350">
        <v>20982.1</v>
      </c>
      <c r="E350">
        <v>20970.5</v>
      </c>
      <c r="F350">
        <v>19547.8</v>
      </c>
      <c r="G350">
        <v>5.3916699999999998E-2</v>
      </c>
      <c r="H350">
        <v>0.958368</v>
      </c>
      <c r="I350">
        <v>0</v>
      </c>
    </row>
    <row r="351" spans="1:9" x14ac:dyDescent="0.25">
      <c r="A351" t="s">
        <v>101</v>
      </c>
      <c r="B351">
        <v>21493.7</v>
      </c>
      <c r="C351">
        <v>21491.5</v>
      </c>
      <c r="D351">
        <v>21468</v>
      </c>
      <c r="E351">
        <v>21456.1</v>
      </c>
      <c r="F351">
        <v>20011</v>
      </c>
      <c r="G351">
        <v>5.3912599999999998E-2</v>
      </c>
      <c r="H351">
        <v>0.95872800000000002</v>
      </c>
      <c r="I351">
        <v>0</v>
      </c>
    </row>
    <row r="352" spans="1:9" x14ac:dyDescent="0.25">
      <c r="A352" t="s">
        <v>101</v>
      </c>
      <c r="B352">
        <v>21345</v>
      </c>
      <c r="C352">
        <v>21342.7</v>
      </c>
      <c r="D352">
        <v>21319.1</v>
      </c>
      <c r="E352">
        <v>21307.4</v>
      </c>
      <c r="F352">
        <v>19884.900000000001</v>
      </c>
      <c r="G352">
        <v>5.4027199999999997E-2</v>
      </c>
      <c r="H352">
        <v>0.94449000000000005</v>
      </c>
      <c r="I352">
        <v>0</v>
      </c>
    </row>
    <row r="353" spans="1:9" x14ac:dyDescent="0.25">
      <c r="A353" t="s">
        <v>101</v>
      </c>
      <c r="B353">
        <v>22321.599999999999</v>
      </c>
      <c r="C353">
        <v>22135.200000000001</v>
      </c>
      <c r="D353">
        <v>22111.200000000001</v>
      </c>
      <c r="E353">
        <v>22099.1</v>
      </c>
      <c r="F353">
        <v>20668.599999999999</v>
      </c>
      <c r="G353">
        <v>5.41296E-2</v>
      </c>
      <c r="H353">
        <v>0.93183499999999997</v>
      </c>
      <c r="I353">
        <v>0</v>
      </c>
    </row>
    <row r="354" spans="1:9" x14ac:dyDescent="0.25">
      <c r="A354" t="s">
        <v>101</v>
      </c>
      <c r="B354">
        <v>21432.400000000001</v>
      </c>
      <c r="C354">
        <v>21429.8</v>
      </c>
      <c r="D354">
        <v>21406</v>
      </c>
      <c r="E354">
        <v>21394.3</v>
      </c>
      <c r="F354">
        <v>19940.099999999999</v>
      </c>
      <c r="G354">
        <v>5.4028300000000001E-2</v>
      </c>
      <c r="H354">
        <v>0.95905499999999999</v>
      </c>
      <c r="I354">
        <v>0</v>
      </c>
    </row>
    <row r="355" spans="1:9" x14ac:dyDescent="0.25">
      <c r="A355" t="s">
        <v>101</v>
      </c>
      <c r="B355">
        <v>22053.9</v>
      </c>
      <c r="C355">
        <v>22050.9</v>
      </c>
      <c r="D355">
        <v>22026.5</v>
      </c>
      <c r="E355">
        <v>22014.2</v>
      </c>
      <c r="F355">
        <v>20582.3</v>
      </c>
      <c r="G355">
        <v>5.4182300000000003E-2</v>
      </c>
      <c r="H355">
        <v>0.94927600000000001</v>
      </c>
      <c r="I355">
        <v>0</v>
      </c>
    </row>
    <row r="356" spans="1:9" x14ac:dyDescent="0.25">
      <c r="A356" t="s">
        <v>101</v>
      </c>
      <c r="B356">
        <v>24227.599999999999</v>
      </c>
      <c r="C356">
        <v>24225.1</v>
      </c>
      <c r="D356">
        <v>24200.3</v>
      </c>
      <c r="E356">
        <v>24188.3</v>
      </c>
      <c r="F356">
        <v>22898.2</v>
      </c>
      <c r="G356">
        <v>5.3948999999999997E-2</v>
      </c>
      <c r="H356">
        <v>0.95083300000000004</v>
      </c>
      <c r="I356">
        <v>0</v>
      </c>
    </row>
    <row r="357" spans="1:9" x14ac:dyDescent="0.25">
      <c r="A357" t="s">
        <v>101</v>
      </c>
      <c r="B357">
        <v>24300</v>
      </c>
      <c r="C357">
        <v>24297.5</v>
      </c>
      <c r="D357">
        <v>24272.799999999999</v>
      </c>
      <c r="E357">
        <v>24260.9</v>
      </c>
      <c r="F357">
        <v>22981.9</v>
      </c>
      <c r="G357">
        <v>5.39993E-2</v>
      </c>
      <c r="H357">
        <v>0.94694599999999995</v>
      </c>
      <c r="I357">
        <v>0</v>
      </c>
    </row>
    <row r="358" spans="1:9" x14ac:dyDescent="0.25">
      <c r="A358" t="s">
        <v>101</v>
      </c>
      <c r="B358">
        <v>22530.6</v>
      </c>
      <c r="C358">
        <v>22528.2</v>
      </c>
      <c r="D358">
        <v>22504</v>
      </c>
      <c r="E358">
        <v>22492.5</v>
      </c>
      <c r="F358">
        <v>21099.4</v>
      </c>
      <c r="G358">
        <v>5.4396800000000002E-2</v>
      </c>
      <c r="H358">
        <v>0.95424299999999995</v>
      </c>
      <c r="I358">
        <v>0</v>
      </c>
    </row>
    <row r="359" spans="1:9" x14ac:dyDescent="0.25">
      <c r="A359" t="s">
        <v>101</v>
      </c>
      <c r="B359">
        <v>23031.7</v>
      </c>
      <c r="C359">
        <v>23029.3</v>
      </c>
      <c r="D359">
        <v>23004.3</v>
      </c>
      <c r="E359">
        <v>22992.5</v>
      </c>
      <c r="F359">
        <v>21569.200000000001</v>
      </c>
      <c r="G359">
        <v>5.3935799999999999E-2</v>
      </c>
      <c r="H359">
        <v>0.95748299999999997</v>
      </c>
      <c r="I359">
        <v>0</v>
      </c>
    </row>
    <row r="360" spans="1:9" x14ac:dyDescent="0.25">
      <c r="A360" t="s">
        <v>101</v>
      </c>
      <c r="B360">
        <v>22566.5</v>
      </c>
      <c r="C360">
        <v>22564</v>
      </c>
      <c r="D360">
        <v>22539.8</v>
      </c>
      <c r="E360">
        <v>22527.8</v>
      </c>
      <c r="F360">
        <v>21101.8</v>
      </c>
      <c r="G360">
        <v>5.4077199999999999E-2</v>
      </c>
      <c r="H360">
        <v>0.93183300000000002</v>
      </c>
      <c r="I360">
        <v>0</v>
      </c>
    </row>
    <row r="361" spans="1:9" x14ac:dyDescent="0.25">
      <c r="A361" t="s">
        <v>101</v>
      </c>
      <c r="B361">
        <v>23559.8</v>
      </c>
      <c r="C361">
        <v>23557.200000000001</v>
      </c>
      <c r="D361">
        <v>23532.5</v>
      </c>
      <c r="E361">
        <v>23520.6</v>
      </c>
      <c r="F361">
        <v>22142</v>
      </c>
      <c r="G361">
        <v>5.3961700000000001E-2</v>
      </c>
      <c r="H361">
        <v>0.93183700000000003</v>
      </c>
      <c r="I361">
        <v>0</v>
      </c>
    </row>
    <row r="362" spans="1:9" x14ac:dyDescent="0.25">
      <c r="A362" t="s">
        <v>101</v>
      </c>
      <c r="B362">
        <v>23038.9</v>
      </c>
      <c r="C362">
        <v>23036.2</v>
      </c>
      <c r="D362">
        <v>23010.799999999999</v>
      </c>
      <c r="E362">
        <v>22999.200000000001</v>
      </c>
      <c r="F362">
        <v>21610.5</v>
      </c>
      <c r="G362">
        <v>5.3937199999999998E-2</v>
      </c>
      <c r="H362">
        <v>0.94549499999999997</v>
      </c>
      <c r="I362">
        <v>0</v>
      </c>
    </row>
    <row r="363" spans="1:9" x14ac:dyDescent="0.25">
      <c r="A363" t="s">
        <v>101</v>
      </c>
      <c r="B363">
        <v>23764.2</v>
      </c>
      <c r="C363">
        <v>23761.9</v>
      </c>
      <c r="D363">
        <v>23736.799999999999</v>
      </c>
      <c r="E363">
        <v>23725</v>
      </c>
      <c r="F363">
        <v>22291.4</v>
      </c>
      <c r="G363">
        <v>5.3981700000000001E-2</v>
      </c>
      <c r="H363">
        <v>0.956673</v>
      </c>
      <c r="I363">
        <v>0</v>
      </c>
    </row>
    <row r="364" spans="1:9" x14ac:dyDescent="0.25">
      <c r="A364" t="s">
        <v>101</v>
      </c>
      <c r="B364">
        <v>22562.5</v>
      </c>
      <c r="C364">
        <v>22559.9</v>
      </c>
      <c r="D364">
        <v>22535.4</v>
      </c>
      <c r="E364">
        <v>22523.9</v>
      </c>
      <c r="F364">
        <v>21069.1</v>
      </c>
      <c r="G364">
        <v>5.4158400000000002E-2</v>
      </c>
      <c r="H364">
        <v>0.951905</v>
      </c>
      <c r="I364">
        <v>0</v>
      </c>
    </row>
    <row r="365" spans="1:9" x14ac:dyDescent="0.25">
      <c r="A365" t="s">
        <v>101</v>
      </c>
      <c r="B365">
        <v>21524.5</v>
      </c>
      <c r="C365">
        <v>21522.2</v>
      </c>
      <c r="D365">
        <v>21497.8</v>
      </c>
      <c r="E365">
        <v>21486.1</v>
      </c>
      <c r="F365">
        <v>20065.8</v>
      </c>
      <c r="G365">
        <v>5.3710300000000002E-2</v>
      </c>
      <c r="H365">
        <v>0.94033299999999997</v>
      </c>
      <c r="I365">
        <v>0</v>
      </c>
    </row>
    <row r="366" spans="1:9" x14ac:dyDescent="0.25">
      <c r="A366" t="s">
        <v>101</v>
      </c>
      <c r="B366">
        <v>23222.2</v>
      </c>
      <c r="C366">
        <v>23219.8</v>
      </c>
      <c r="D366">
        <v>23194.9</v>
      </c>
      <c r="E366">
        <v>23183.200000000001</v>
      </c>
      <c r="F366">
        <v>21838.799999999999</v>
      </c>
      <c r="G366">
        <v>5.3946899999999999E-2</v>
      </c>
      <c r="H366">
        <v>0.95078200000000002</v>
      </c>
      <c r="I366">
        <v>0</v>
      </c>
    </row>
    <row r="367" spans="1:9" x14ac:dyDescent="0.25">
      <c r="A367" t="s">
        <v>101</v>
      </c>
      <c r="B367">
        <v>23688.1</v>
      </c>
      <c r="C367">
        <v>23685.599999999999</v>
      </c>
      <c r="D367">
        <v>23660.5</v>
      </c>
      <c r="E367">
        <v>23648.799999999999</v>
      </c>
      <c r="F367">
        <v>22321.5</v>
      </c>
      <c r="G367">
        <v>2.9746600000000002E-2</v>
      </c>
      <c r="H367">
        <v>0.95911900000000005</v>
      </c>
      <c r="I367">
        <v>0</v>
      </c>
    </row>
    <row r="368" spans="1:9" x14ac:dyDescent="0.25">
      <c r="A368" t="s">
        <v>101</v>
      </c>
      <c r="B368">
        <v>23128.799999999999</v>
      </c>
      <c r="C368">
        <v>23126</v>
      </c>
      <c r="D368">
        <v>23101.200000000001</v>
      </c>
      <c r="E368">
        <v>23089.4</v>
      </c>
      <c r="F368">
        <v>21698.1</v>
      </c>
      <c r="G368">
        <v>5.3917600000000003E-2</v>
      </c>
      <c r="H368">
        <v>0.93204399999999998</v>
      </c>
      <c r="I368">
        <v>0</v>
      </c>
    </row>
    <row r="369" spans="1:9" x14ac:dyDescent="0.25">
      <c r="A369" t="s">
        <v>101</v>
      </c>
      <c r="B369">
        <v>22319.4</v>
      </c>
      <c r="C369">
        <v>22316.9</v>
      </c>
      <c r="D369">
        <v>22291.3</v>
      </c>
      <c r="E369">
        <v>22280.1</v>
      </c>
      <c r="F369">
        <v>20824.599999999999</v>
      </c>
      <c r="G369">
        <v>5.3909499999999999E-2</v>
      </c>
      <c r="H369">
        <v>0.95865800000000001</v>
      </c>
      <c r="I369">
        <v>0</v>
      </c>
    </row>
    <row r="370" spans="1:9" x14ac:dyDescent="0.25">
      <c r="A370" t="s">
        <v>101</v>
      </c>
      <c r="B370">
        <v>22087.1</v>
      </c>
      <c r="C370">
        <v>22084.400000000001</v>
      </c>
      <c r="D370">
        <v>22059.200000000001</v>
      </c>
      <c r="E370">
        <v>22048.2</v>
      </c>
      <c r="F370">
        <v>20579.8</v>
      </c>
      <c r="G370">
        <v>5.3994199999999999E-2</v>
      </c>
      <c r="H370">
        <v>0.95536100000000002</v>
      </c>
      <c r="I370">
        <v>0</v>
      </c>
    </row>
    <row r="371" spans="1:9" x14ac:dyDescent="0.25">
      <c r="A371" t="s">
        <v>101</v>
      </c>
      <c r="B371">
        <v>23289</v>
      </c>
      <c r="C371">
        <v>23286.400000000001</v>
      </c>
      <c r="D371">
        <v>23260.799999999999</v>
      </c>
      <c r="E371">
        <v>23249.1</v>
      </c>
      <c r="F371">
        <v>21847.9</v>
      </c>
      <c r="G371">
        <v>5.3932599999999997E-2</v>
      </c>
      <c r="H371">
        <v>0.931836</v>
      </c>
      <c r="I371">
        <v>0</v>
      </c>
    </row>
    <row r="372" spans="1:9" x14ac:dyDescent="0.25">
      <c r="A372" t="s">
        <v>101</v>
      </c>
      <c r="B372">
        <v>23569.8</v>
      </c>
      <c r="C372">
        <v>23567.1</v>
      </c>
      <c r="D372">
        <v>23512</v>
      </c>
      <c r="E372">
        <v>23500.400000000001</v>
      </c>
      <c r="F372">
        <v>22090.6</v>
      </c>
      <c r="G372">
        <v>2.9260499999999998E-2</v>
      </c>
      <c r="H372">
        <v>0.94357100000000005</v>
      </c>
      <c r="I372">
        <v>0</v>
      </c>
    </row>
    <row r="373" spans="1:9" x14ac:dyDescent="0.25">
      <c r="A373" t="s">
        <v>101</v>
      </c>
      <c r="B373">
        <v>22985.9</v>
      </c>
      <c r="C373">
        <v>22272.2</v>
      </c>
      <c r="D373">
        <v>22247.4</v>
      </c>
      <c r="E373">
        <v>22235.8</v>
      </c>
      <c r="F373">
        <v>20866.099999999999</v>
      </c>
      <c r="G373">
        <v>5.4170700000000002E-2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22711</v>
      </c>
      <c r="C374">
        <v>22706.400000000001</v>
      </c>
      <c r="D374">
        <v>22681.9</v>
      </c>
      <c r="E374">
        <v>22670</v>
      </c>
      <c r="F374">
        <v>21300.799999999999</v>
      </c>
      <c r="G374">
        <v>5.3909600000000002E-2</v>
      </c>
      <c r="H374">
        <v>0.95679700000000001</v>
      </c>
      <c r="I374">
        <v>0</v>
      </c>
    </row>
    <row r="375" spans="1:9" x14ac:dyDescent="0.25">
      <c r="A375" t="s">
        <v>101</v>
      </c>
      <c r="B375">
        <v>21407.7</v>
      </c>
      <c r="C375">
        <v>21405.4</v>
      </c>
      <c r="D375">
        <v>21382.2</v>
      </c>
      <c r="E375">
        <v>21370.5</v>
      </c>
      <c r="F375">
        <v>20043.3</v>
      </c>
      <c r="G375">
        <v>5.39129E-2</v>
      </c>
      <c r="H375">
        <v>0.93248299999999995</v>
      </c>
      <c r="I375">
        <v>0</v>
      </c>
    </row>
    <row r="376" spans="1:9" x14ac:dyDescent="0.25">
      <c r="A376" t="s">
        <v>101</v>
      </c>
      <c r="B376">
        <v>20852.400000000001</v>
      </c>
      <c r="C376">
        <v>20849.900000000001</v>
      </c>
      <c r="D376">
        <v>20827.400000000001</v>
      </c>
      <c r="E376">
        <v>20815.900000000001</v>
      </c>
      <c r="F376">
        <v>19521.599999999999</v>
      </c>
      <c r="G376">
        <v>5.3925000000000001E-2</v>
      </c>
      <c r="H376">
        <v>0.931836</v>
      </c>
      <c r="I376">
        <v>0</v>
      </c>
    </row>
    <row r="377" spans="1:9" x14ac:dyDescent="0.25">
      <c r="A377" t="s">
        <v>101</v>
      </c>
      <c r="B377">
        <v>22173</v>
      </c>
      <c r="C377">
        <v>22170.5</v>
      </c>
      <c r="D377">
        <v>22146.799999999999</v>
      </c>
      <c r="E377">
        <v>22134.9</v>
      </c>
      <c r="F377">
        <v>20770</v>
      </c>
      <c r="G377">
        <v>5.4180399999999997E-2</v>
      </c>
      <c r="H377">
        <v>0.93183700000000003</v>
      </c>
      <c r="I377">
        <v>0</v>
      </c>
    </row>
    <row r="378" spans="1:9" x14ac:dyDescent="0.25">
      <c r="A378" t="s">
        <v>101</v>
      </c>
      <c r="B378">
        <v>22853.8</v>
      </c>
      <c r="C378">
        <v>22185.8</v>
      </c>
      <c r="D378">
        <v>22162.1</v>
      </c>
      <c r="E378">
        <v>22150.400000000001</v>
      </c>
      <c r="F378">
        <v>20799.099999999999</v>
      </c>
      <c r="G378">
        <v>5.3911000000000001E-2</v>
      </c>
      <c r="H378">
        <v>0.95901000000000003</v>
      </c>
      <c r="I378">
        <v>0</v>
      </c>
    </row>
    <row r="379" spans="1:9" x14ac:dyDescent="0.25">
      <c r="A379" t="s">
        <v>101</v>
      </c>
      <c r="B379">
        <v>22007.200000000001</v>
      </c>
      <c r="C379">
        <v>22002.9</v>
      </c>
      <c r="D379">
        <v>21979.4</v>
      </c>
      <c r="E379">
        <v>21967.4</v>
      </c>
      <c r="F379">
        <v>20597.400000000001</v>
      </c>
      <c r="G379">
        <v>5.39141E-2</v>
      </c>
      <c r="H379">
        <v>0.95922399999999997</v>
      </c>
      <c r="I379">
        <v>0</v>
      </c>
    </row>
    <row r="380" spans="1:9" x14ac:dyDescent="0.25">
      <c r="A380" t="s">
        <v>101</v>
      </c>
      <c r="B380">
        <v>22772.400000000001</v>
      </c>
      <c r="C380">
        <v>22770.1</v>
      </c>
      <c r="D380">
        <v>22746</v>
      </c>
      <c r="E380">
        <v>22733.7</v>
      </c>
      <c r="F380">
        <v>21346.2</v>
      </c>
      <c r="G380">
        <v>5.39783E-2</v>
      </c>
      <c r="H380">
        <v>0.95840400000000003</v>
      </c>
      <c r="I380">
        <v>0</v>
      </c>
    </row>
    <row r="381" spans="1:9" x14ac:dyDescent="0.25">
      <c r="A381" t="s">
        <v>101</v>
      </c>
      <c r="B381">
        <v>24148</v>
      </c>
      <c r="C381">
        <v>24145.599999999999</v>
      </c>
      <c r="D381">
        <v>24120.9</v>
      </c>
      <c r="E381">
        <v>24107.8</v>
      </c>
      <c r="F381">
        <v>22693.599999999999</v>
      </c>
      <c r="G381">
        <v>5.3912700000000001E-2</v>
      </c>
      <c r="H381">
        <v>0.94997200000000004</v>
      </c>
      <c r="I381">
        <v>0</v>
      </c>
    </row>
    <row r="382" spans="1:9" x14ac:dyDescent="0.25">
      <c r="A382" t="s">
        <v>101</v>
      </c>
      <c r="B382">
        <v>21047.200000000001</v>
      </c>
      <c r="C382">
        <v>20135.2</v>
      </c>
      <c r="D382">
        <v>20113.599999999999</v>
      </c>
      <c r="E382">
        <v>20102.2</v>
      </c>
      <c r="F382">
        <v>18851.400000000001</v>
      </c>
      <c r="G382">
        <v>5.3910100000000002E-2</v>
      </c>
      <c r="H382">
        <v>0.94173200000000001</v>
      </c>
      <c r="I382">
        <v>0</v>
      </c>
    </row>
    <row r="383" spans="1:9" x14ac:dyDescent="0.25">
      <c r="A383" t="s">
        <v>101</v>
      </c>
      <c r="B383">
        <v>20240.400000000001</v>
      </c>
      <c r="C383">
        <v>20236.599999999999</v>
      </c>
      <c r="D383">
        <v>20214.900000000001</v>
      </c>
      <c r="E383">
        <v>20203.5</v>
      </c>
      <c r="F383">
        <v>18917.8</v>
      </c>
      <c r="G383">
        <v>5.391E-2</v>
      </c>
      <c r="H383">
        <v>0.956071</v>
      </c>
      <c r="I383">
        <v>0</v>
      </c>
    </row>
    <row r="384" spans="1:9" x14ac:dyDescent="0.25">
      <c r="A384" t="s">
        <v>101</v>
      </c>
      <c r="B384">
        <v>21299.200000000001</v>
      </c>
      <c r="C384">
        <v>21296.3</v>
      </c>
      <c r="D384">
        <v>21273.4</v>
      </c>
      <c r="E384">
        <v>21261.7</v>
      </c>
      <c r="F384">
        <v>19902.5</v>
      </c>
      <c r="G384">
        <v>5.3952E-2</v>
      </c>
      <c r="H384">
        <v>0.95921999999999996</v>
      </c>
      <c r="I384">
        <v>0</v>
      </c>
    </row>
    <row r="385" spans="1:25" x14ac:dyDescent="0.25">
      <c r="A385" t="s">
        <v>101</v>
      </c>
      <c r="B385">
        <v>20251.5</v>
      </c>
      <c r="C385">
        <v>20249.099999999999</v>
      </c>
      <c r="D385">
        <v>20227.2</v>
      </c>
      <c r="E385">
        <v>20215.599999999999</v>
      </c>
      <c r="F385">
        <v>18921.099999999999</v>
      </c>
      <c r="G385">
        <v>5.45256E-2</v>
      </c>
      <c r="H385">
        <v>0.95463900000000002</v>
      </c>
      <c r="I385">
        <v>0</v>
      </c>
    </row>
    <row r="386" spans="1:25" x14ac:dyDescent="0.25">
      <c r="A386" t="s">
        <v>101</v>
      </c>
      <c r="B386">
        <v>20070.599999999999</v>
      </c>
      <c r="C386">
        <v>20068.3</v>
      </c>
      <c r="D386">
        <v>20046.7</v>
      </c>
      <c r="E386">
        <v>20035.3</v>
      </c>
      <c r="F386">
        <v>18758.8</v>
      </c>
      <c r="G386">
        <v>5.3987399999999998E-2</v>
      </c>
      <c r="H386">
        <v>0.959206</v>
      </c>
      <c r="I386">
        <v>0</v>
      </c>
    </row>
    <row r="387" spans="1:25" x14ac:dyDescent="0.25">
      <c r="A387" t="s">
        <v>101</v>
      </c>
      <c r="B387">
        <v>20228.400000000001</v>
      </c>
      <c r="C387">
        <v>20226</v>
      </c>
      <c r="D387">
        <v>20204.099999999999</v>
      </c>
      <c r="E387">
        <v>20192.8</v>
      </c>
      <c r="F387">
        <v>18906.7</v>
      </c>
      <c r="G387">
        <v>4.1072600000000001E-2</v>
      </c>
      <c r="H387">
        <v>0.95765900000000004</v>
      </c>
      <c r="I387">
        <v>0</v>
      </c>
    </row>
    <row r="388" spans="1:25" x14ac:dyDescent="0.25">
      <c r="A388" t="s">
        <v>101</v>
      </c>
      <c r="B388">
        <v>21601.7</v>
      </c>
      <c r="C388">
        <v>21599.5</v>
      </c>
      <c r="D388">
        <v>21576.3</v>
      </c>
      <c r="E388">
        <v>21564.400000000001</v>
      </c>
      <c r="F388">
        <v>20224.3</v>
      </c>
      <c r="G388">
        <v>2.97714E-2</v>
      </c>
      <c r="H388">
        <v>0.959206</v>
      </c>
      <c r="I388">
        <v>0</v>
      </c>
    </row>
    <row r="389" spans="1:25" x14ac:dyDescent="0.25">
      <c r="A389" t="s">
        <v>101</v>
      </c>
      <c r="B389">
        <v>21594.1</v>
      </c>
      <c r="C389">
        <v>21591.8</v>
      </c>
      <c r="D389">
        <v>21568.2</v>
      </c>
      <c r="E389">
        <v>21556.3</v>
      </c>
      <c r="F389">
        <v>20222.900000000001</v>
      </c>
      <c r="G389">
        <v>5.3921200000000002E-2</v>
      </c>
      <c r="H389">
        <v>0.94454300000000002</v>
      </c>
      <c r="I389">
        <v>0</v>
      </c>
    </row>
    <row r="390" spans="1:25" x14ac:dyDescent="0.25">
      <c r="A390" t="s">
        <v>101</v>
      </c>
      <c r="B390">
        <v>20188.5</v>
      </c>
      <c r="C390">
        <v>20186.099999999999</v>
      </c>
      <c r="D390">
        <v>20164</v>
      </c>
      <c r="E390">
        <v>20152.7</v>
      </c>
      <c r="F390">
        <v>18858.5</v>
      </c>
      <c r="G390">
        <v>5.3909600000000002E-2</v>
      </c>
      <c r="H390">
        <v>0.95793499999999998</v>
      </c>
      <c r="I390">
        <v>0</v>
      </c>
    </row>
    <row r="391" spans="1:25" x14ac:dyDescent="0.25">
      <c r="A391" t="s">
        <v>101</v>
      </c>
      <c r="B391">
        <v>20304.8</v>
      </c>
      <c r="C391">
        <v>20302.400000000001</v>
      </c>
      <c r="D391">
        <v>20280.5</v>
      </c>
      <c r="E391">
        <v>20269.3</v>
      </c>
      <c r="F391">
        <v>18980.599999999999</v>
      </c>
      <c r="G391">
        <v>5.4041600000000002E-2</v>
      </c>
      <c r="H391">
        <v>0.95889500000000005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20170.2</v>
      </c>
      <c r="C392">
        <v>20167.8</v>
      </c>
      <c r="D392">
        <v>20146</v>
      </c>
      <c r="E392">
        <v>20134.7</v>
      </c>
      <c r="F392">
        <v>18847.5</v>
      </c>
      <c r="G392">
        <v>5.3913200000000001E-2</v>
      </c>
      <c r="H392">
        <v>0.93183499999999997</v>
      </c>
      <c r="I392">
        <v>0</v>
      </c>
      <c r="R392">
        <f>AVERAGE(B343:B392)</f>
        <v>22172.473999999998</v>
      </c>
      <c r="S392">
        <f>AVERAGE(C343:C392)</f>
        <v>22117.304000000004</v>
      </c>
      <c r="U392">
        <f>_xlfn.VAR.P(B343:B392)</f>
        <v>1306155.0735239994</v>
      </c>
      <c r="V392">
        <f>_xlfn.VAR.P(C343:C392)</f>
        <v>1335387.2815839997</v>
      </c>
      <c r="X392">
        <f>1.96*SQRT(U392)/50</f>
        <v>44.800559507442742</v>
      </c>
      <c r="Y392">
        <f>1.96*SQRT(V392)/50</f>
        <v>45.299111606887365</v>
      </c>
    </row>
    <row r="393" spans="1:25" x14ac:dyDescent="0.25">
      <c r="A393" t="s">
        <v>101</v>
      </c>
      <c r="B393">
        <v>1108622.3211650001</v>
      </c>
      <c r="C393" t="s">
        <v>36</v>
      </c>
    </row>
    <row r="394" spans="1:25" x14ac:dyDescent="0.25">
      <c r="A394" t="s">
        <v>102</v>
      </c>
      <c r="B394">
        <v>20412</v>
      </c>
      <c r="C394">
        <v>0</v>
      </c>
      <c r="D394">
        <v>0</v>
      </c>
      <c r="E394">
        <v>0</v>
      </c>
      <c r="F394">
        <v>0</v>
      </c>
      <c r="G394">
        <v>5.4139699999999999E-2</v>
      </c>
      <c r="H394">
        <v>0.95765699999999998</v>
      </c>
      <c r="I394">
        <v>0</v>
      </c>
    </row>
    <row r="395" spans="1:25" x14ac:dyDescent="0.25">
      <c r="A395" t="s">
        <v>102</v>
      </c>
      <c r="B395">
        <v>21941.4</v>
      </c>
      <c r="C395">
        <v>0</v>
      </c>
      <c r="D395">
        <v>0</v>
      </c>
      <c r="E395">
        <v>0</v>
      </c>
      <c r="F395">
        <v>0</v>
      </c>
      <c r="G395">
        <v>3.8709100000000003E-2</v>
      </c>
      <c r="H395">
        <v>0.931836</v>
      </c>
      <c r="I395">
        <v>0</v>
      </c>
    </row>
    <row r="396" spans="1:25" x14ac:dyDescent="0.25">
      <c r="A396" t="s">
        <v>102</v>
      </c>
      <c r="B396">
        <v>20691.2</v>
      </c>
      <c r="C396">
        <v>0</v>
      </c>
      <c r="D396">
        <v>0</v>
      </c>
      <c r="E396">
        <v>0</v>
      </c>
      <c r="F396">
        <v>0</v>
      </c>
      <c r="G396">
        <v>4.1091999999999997E-2</v>
      </c>
      <c r="H396">
        <v>0.95916199999999996</v>
      </c>
      <c r="I396">
        <v>0</v>
      </c>
    </row>
    <row r="397" spans="1:25" x14ac:dyDescent="0.25">
      <c r="A397" t="s">
        <v>102</v>
      </c>
      <c r="B397">
        <v>21011.9</v>
      </c>
      <c r="C397">
        <v>0</v>
      </c>
      <c r="D397">
        <v>0</v>
      </c>
      <c r="E397">
        <v>0</v>
      </c>
      <c r="F397">
        <v>0</v>
      </c>
      <c r="G397">
        <v>5.3951100000000002E-2</v>
      </c>
      <c r="H397">
        <v>0.95905799999999997</v>
      </c>
      <c r="I397">
        <v>0</v>
      </c>
    </row>
    <row r="398" spans="1:25" x14ac:dyDescent="0.25">
      <c r="A398" t="s">
        <v>102</v>
      </c>
      <c r="B398">
        <v>20375.7</v>
      </c>
      <c r="C398">
        <v>0</v>
      </c>
      <c r="D398">
        <v>0</v>
      </c>
      <c r="E398">
        <v>0</v>
      </c>
      <c r="F398">
        <v>0</v>
      </c>
      <c r="G398">
        <v>3.1386600000000001E-2</v>
      </c>
      <c r="H398">
        <v>0.931836</v>
      </c>
      <c r="I398">
        <v>0</v>
      </c>
    </row>
    <row r="399" spans="1:25" x14ac:dyDescent="0.25">
      <c r="A399" t="s">
        <v>102</v>
      </c>
      <c r="B399">
        <v>20088.599999999999</v>
      </c>
      <c r="C399">
        <v>0</v>
      </c>
      <c r="D399">
        <v>0</v>
      </c>
      <c r="E399">
        <v>0</v>
      </c>
      <c r="F399">
        <v>0</v>
      </c>
      <c r="G399">
        <v>5.3917600000000003E-2</v>
      </c>
      <c r="H399">
        <v>0.93183499999999997</v>
      </c>
      <c r="I399">
        <v>0</v>
      </c>
    </row>
    <row r="400" spans="1:25" x14ac:dyDescent="0.25">
      <c r="A400" t="s">
        <v>102</v>
      </c>
      <c r="B400">
        <v>20535.599999999999</v>
      </c>
      <c r="C400">
        <v>0</v>
      </c>
      <c r="D400">
        <v>0</v>
      </c>
      <c r="E400">
        <v>0</v>
      </c>
      <c r="F400">
        <v>0</v>
      </c>
      <c r="G400">
        <v>5.4022199999999999E-2</v>
      </c>
      <c r="H400">
        <v>0.95315700000000003</v>
      </c>
      <c r="I400">
        <v>0</v>
      </c>
    </row>
    <row r="401" spans="1:9" x14ac:dyDescent="0.25">
      <c r="A401" t="s">
        <v>102</v>
      </c>
      <c r="B401">
        <v>20629.3</v>
      </c>
      <c r="C401">
        <v>0</v>
      </c>
      <c r="D401">
        <v>0</v>
      </c>
      <c r="E401">
        <v>0</v>
      </c>
      <c r="F401">
        <v>0</v>
      </c>
      <c r="G401">
        <v>5.4082400000000003E-2</v>
      </c>
      <c r="H401">
        <v>0.93182799999999999</v>
      </c>
      <c r="I401">
        <v>0</v>
      </c>
    </row>
    <row r="402" spans="1:9" x14ac:dyDescent="0.25">
      <c r="A402" t="s">
        <v>102</v>
      </c>
      <c r="B402">
        <v>19988.7</v>
      </c>
      <c r="C402">
        <v>0</v>
      </c>
      <c r="D402">
        <v>0</v>
      </c>
      <c r="E402">
        <v>0</v>
      </c>
      <c r="F402">
        <v>0</v>
      </c>
      <c r="G402">
        <v>5.3913599999999999E-2</v>
      </c>
      <c r="H402">
        <v>0.94254800000000005</v>
      </c>
      <c r="I402">
        <v>0</v>
      </c>
    </row>
    <row r="403" spans="1:9" x14ac:dyDescent="0.25">
      <c r="A403" t="s">
        <v>102</v>
      </c>
      <c r="B403">
        <v>20629.900000000001</v>
      </c>
      <c r="C403">
        <v>0</v>
      </c>
      <c r="D403">
        <v>0</v>
      </c>
      <c r="E403">
        <v>0</v>
      </c>
      <c r="F403">
        <v>0</v>
      </c>
      <c r="G403">
        <v>2.9054799999999999E-2</v>
      </c>
      <c r="H403">
        <v>0.94962999999999997</v>
      </c>
      <c r="I403">
        <v>0</v>
      </c>
    </row>
    <row r="404" spans="1:9" x14ac:dyDescent="0.25">
      <c r="A404" t="s">
        <v>102</v>
      </c>
      <c r="B404">
        <v>20367.099999999999</v>
      </c>
      <c r="C404">
        <v>0</v>
      </c>
      <c r="D404">
        <v>0</v>
      </c>
      <c r="E404">
        <v>0</v>
      </c>
      <c r="F404">
        <v>0</v>
      </c>
      <c r="G404">
        <v>5.3936199999999997E-2</v>
      </c>
      <c r="H404">
        <v>0.95865100000000003</v>
      </c>
      <c r="I404">
        <v>0</v>
      </c>
    </row>
    <row r="405" spans="1:9" x14ac:dyDescent="0.25">
      <c r="A405" t="s">
        <v>102</v>
      </c>
      <c r="B405">
        <v>20842.5</v>
      </c>
      <c r="C405">
        <v>0</v>
      </c>
      <c r="D405">
        <v>0</v>
      </c>
      <c r="E405">
        <v>0</v>
      </c>
      <c r="F405">
        <v>0</v>
      </c>
      <c r="G405">
        <v>5.3909800000000001E-2</v>
      </c>
      <c r="H405">
        <v>0.95052400000000004</v>
      </c>
      <c r="I405">
        <v>0</v>
      </c>
    </row>
    <row r="406" spans="1:9" x14ac:dyDescent="0.25">
      <c r="A406" t="s">
        <v>102</v>
      </c>
      <c r="B406">
        <v>19963.2</v>
      </c>
      <c r="C406">
        <v>0</v>
      </c>
      <c r="D406">
        <v>0</v>
      </c>
      <c r="E406">
        <v>0</v>
      </c>
      <c r="F406">
        <v>0</v>
      </c>
      <c r="G406">
        <v>5.1411600000000002E-2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20245.599999999999</v>
      </c>
      <c r="C407">
        <v>0</v>
      </c>
      <c r="D407">
        <v>0</v>
      </c>
      <c r="E407">
        <v>0</v>
      </c>
      <c r="F407">
        <v>0</v>
      </c>
      <c r="G407">
        <v>5.4819100000000003E-2</v>
      </c>
      <c r="H407">
        <v>0.959198</v>
      </c>
      <c r="I407">
        <v>0</v>
      </c>
    </row>
    <row r="408" spans="1:9" x14ac:dyDescent="0.25">
      <c r="A408" t="s">
        <v>102</v>
      </c>
      <c r="B408">
        <v>19989.7</v>
      </c>
      <c r="C408">
        <v>0</v>
      </c>
      <c r="D408">
        <v>0</v>
      </c>
      <c r="E408">
        <v>0</v>
      </c>
      <c r="F408">
        <v>0</v>
      </c>
      <c r="G408">
        <v>5.4273099999999998E-2</v>
      </c>
      <c r="H408">
        <v>0.94868300000000005</v>
      </c>
      <c r="I408">
        <v>0</v>
      </c>
    </row>
    <row r="409" spans="1:9" x14ac:dyDescent="0.25">
      <c r="A409" t="s">
        <v>102</v>
      </c>
      <c r="B409">
        <v>20282.3</v>
      </c>
      <c r="C409">
        <v>0</v>
      </c>
      <c r="D409">
        <v>0</v>
      </c>
      <c r="E409">
        <v>0</v>
      </c>
      <c r="F409">
        <v>0</v>
      </c>
      <c r="G409">
        <v>5.3914900000000002E-2</v>
      </c>
      <c r="H409">
        <v>0.95913800000000005</v>
      </c>
      <c r="I409">
        <v>0</v>
      </c>
    </row>
    <row r="410" spans="1:9" x14ac:dyDescent="0.25">
      <c r="A410" t="s">
        <v>102</v>
      </c>
      <c r="B410">
        <v>20083.3</v>
      </c>
      <c r="C410">
        <v>0</v>
      </c>
      <c r="D410">
        <v>0</v>
      </c>
      <c r="E410">
        <v>0</v>
      </c>
      <c r="F410">
        <v>0</v>
      </c>
      <c r="G410">
        <v>5.4106000000000001E-2</v>
      </c>
      <c r="H410">
        <v>0.931836</v>
      </c>
      <c r="I410">
        <v>0</v>
      </c>
    </row>
    <row r="411" spans="1:9" x14ac:dyDescent="0.25">
      <c r="A411" t="s">
        <v>102</v>
      </c>
      <c r="B411">
        <v>20160.7</v>
      </c>
      <c r="C411">
        <v>0</v>
      </c>
      <c r="D411">
        <v>0</v>
      </c>
      <c r="E411">
        <v>0</v>
      </c>
      <c r="F411">
        <v>0</v>
      </c>
      <c r="G411">
        <v>5.4198900000000001E-2</v>
      </c>
      <c r="H411">
        <v>0.95893499999999998</v>
      </c>
      <c r="I411">
        <v>0</v>
      </c>
    </row>
    <row r="412" spans="1:9" x14ac:dyDescent="0.25">
      <c r="A412" t="s">
        <v>102</v>
      </c>
      <c r="B412">
        <v>20775.900000000001</v>
      </c>
      <c r="C412">
        <v>0</v>
      </c>
      <c r="D412">
        <v>0</v>
      </c>
      <c r="E412">
        <v>0</v>
      </c>
      <c r="F412">
        <v>0</v>
      </c>
      <c r="G412">
        <v>5.40092E-2</v>
      </c>
      <c r="H412">
        <v>0.93183099999999996</v>
      </c>
      <c r="I412">
        <v>0</v>
      </c>
    </row>
    <row r="413" spans="1:9" x14ac:dyDescent="0.25">
      <c r="A413" t="s">
        <v>102</v>
      </c>
      <c r="B413">
        <v>20364.2</v>
      </c>
      <c r="C413">
        <v>0</v>
      </c>
      <c r="D413">
        <v>0</v>
      </c>
      <c r="E413">
        <v>0</v>
      </c>
      <c r="F413">
        <v>0</v>
      </c>
      <c r="G413">
        <v>2.9862300000000001E-2</v>
      </c>
      <c r="H413">
        <v>0.93183400000000005</v>
      </c>
      <c r="I413">
        <v>0</v>
      </c>
    </row>
    <row r="414" spans="1:9" x14ac:dyDescent="0.25">
      <c r="A414" t="s">
        <v>102</v>
      </c>
      <c r="B414">
        <v>20076.2</v>
      </c>
      <c r="C414">
        <v>0</v>
      </c>
      <c r="D414">
        <v>0</v>
      </c>
      <c r="E414">
        <v>0</v>
      </c>
      <c r="F414">
        <v>0</v>
      </c>
      <c r="G414">
        <v>5.3970700000000003E-2</v>
      </c>
      <c r="H414">
        <v>0.95156499999999999</v>
      </c>
      <c r="I414">
        <v>0</v>
      </c>
    </row>
    <row r="415" spans="1:9" x14ac:dyDescent="0.25">
      <c r="A415" t="s">
        <v>102</v>
      </c>
      <c r="B415">
        <v>20390.400000000001</v>
      </c>
      <c r="C415">
        <v>0</v>
      </c>
      <c r="D415">
        <v>0</v>
      </c>
      <c r="E415">
        <v>0</v>
      </c>
      <c r="F415">
        <v>0</v>
      </c>
      <c r="G415">
        <v>5.39129E-2</v>
      </c>
      <c r="H415">
        <v>0.94716199999999995</v>
      </c>
      <c r="I415">
        <v>0</v>
      </c>
    </row>
    <row r="416" spans="1:9" x14ac:dyDescent="0.25">
      <c r="A416" t="s">
        <v>102</v>
      </c>
      <c r="B416">
        <v>21467.1</v>
      </c>
      <c r="C416">
        <v>0</v>
      </c>
      <c r="D416">
        <v>0</v>
      </c>
      <c r="E416">
        <v>0</v>
      </c>
      <c r="F416">
        <v>0</v>
      </c>
      <c r="G416">
        <v>5.4062499999999999E-2</v>
      </c>
      <c r="H416">
        <v>0.93183499999999997</v>
      </c>
      <c r="I416">
        <v>0</v>
      </c>
    </row>
    <row r="417" spans="1:9" x14ac:dyDescent="0.25">
      <c r="A417" t="s">
        <v>102</v>
      </c>
      <c r="B417">
        <v>21219.7</v>
      </c>
      <c r="C417">
        <v>0</v>
      </c>
      <c r="D417">
        <v>0</v>
      </c>
      <c r="E417">
        <v>0</v>
      </c>
      <c r="F417">
        <v>0</v>
      </c>
      <c r="G417">
        <v>5.3942499999999997E-2</v>
      </c>
      <c r="H417">
        <v>0.95915499999999998</v>
      </c>
      <c r="I417">
        <v>0</v>
      </c>
    </row>
    <row r="418" spans="1:9" x14ac:dyDescent="0.25">
      <c r="A418" t="s">
        <v>102</v>
      </c>
      <c r="B418">
        <v>21523.9</v>
      </c>
      <c r="C418">
        <v>0</v>
      </c>
      <c r="D418">
        <v>0</v>
      </c>
      <c r="E418">
        <v>0</v>
      </c>
      <c r="F418">
        <v>0</v>
      </c>
      <c r="G418">
        <v>5.40473E-2</v>
      </c>
      <c r="H418">
        <v>0.93183700000000003</v>
      </c>
      <c r="I418">
        <v>0</v>
      </c>
    </row>
    <row r="419" spans="1:9" x14ac:dyDescent="0.25">
      <c r="A419" t="s">
        <v>102</v>
      </c>
      <c r="B419">
        <v>20161.900000000001</v>
      </c>
      <c r="C419">
        <v>0</v>
      </c>
      <c r="D419">
        <v>0</v>
      </c>
      <c r="E419">
        <v>0</v>
      </c>
      <c r="F419">
        <v>0</v>
      </c>
      <c r="G419">
        <v>5.4101499999999997E-2</v>
      </c>
      <c r="H419">
        <v>0.95912500000000001</v>
      </c>
      <c r="I419">
        <v>0</v>
      </c>
    </row>
    <row r="420" spans="1:9" x14ac:dyDescent="0.25">
      <c r="A420" t="s">
        <v>102</v>
      </c>
      <c r="B420">
        <v>20099.599999999999</v>
      </c>
      <c r="C420">
        <v>0</v>
      </c>
      <c r="D420">
        <v>0</v>
      </c>
      <c r="E420">
        <v>0</v>
      </c>
      <c r="F420">
        <v>0</v>
      </c>
      <c r="G420">
        <v>5.3937100000000002E-2</v>
      </c>
      <c r="H420">
        <v>0.93713100000000005</v>
      </c>
      <c r="I420">
        <v>0</v>
      </c>
    </row>
    <row r="421" spans="1:9" x14ac:dyDescent="0.25">
      <c r="A421" t="s">
        <v>102</v>
      </c>
      <c r="B421">
        <v>20098.400000000001</v>
      </c>
      <c r="C421">
        <v>0</v>
      </c>
      <c r="D421">
        <v>0</v>
      </c>
      <c r="E421">
        <v>0</v>
      </c>
      <c r="F421">
        <v>0</v>
      </c>
      <c r="G421">
        <v>5.3909499999999999E-2</v>
      </c>
      <c r="H421">
        <v>0.93183700000000003</v>
      </c>
      <c r="I421">
        <v>0</v>
      </c>
    </row>
    <row r="422" spans="1:9" x14ac:dyDescent="0.25">
      <c r="A422" t="s">
        <v>102</v>
      </c>
      <c r="B422">
        <v>20113.3</v>
      </c>
      <c r="C422">
        <v>0</v>
      </c>
      <c r="D422">
        <v>0</v>
      </c>
      <c r="E422">
        <v>0</v>
      </c>
      <c r="F422">
        <v>0</v>
      </c>
      <c r="G422">
        <v>5.3951399999999997E-2</v>
      </c>
      <c r="H422">
        <v>0.95149099999999998</v>
      </c>
      <c r="I422">
        <v>0</v>
      </c>
    </row>
    <row r="423" spans="1:9" x14ac:dyDescent="0.25">
      <c r="A423" t="s">
        <v>102</v>
      </c>
      <c r="B423">
        <v>20084.7</v>
      </c>
      <c r="C423">
        <v>0</v>
      </c>
      <c r="D423">
        <v>0</v>
      </c>
      <c r="E423">
        <v>0</v>
      </c>
      <c r="F423">
        <v>0</v>
      </c>
      <c r="G423">
        <v>5.4312699999999998E-2</v>
      </c>
      <c r="H423">
        <v>0.95762400000000003</v>
      </c>
      <c r="I423">
        <v>0</v>
      </c>
    </row>
    <row r="424" spans="1:9" x14ac:dyDescent="0.25">
      <c r="A424" t="s">
        <v>102</v>
      </c>
      <c r="B424">
        <v>20981.9</v>
      </c>
      <c r="C424">
        <v>0</v>
      </c>
      <c r="D424">
        <v>0</v>
      </c>
      <c r="E424">
        <v>0</v>
      </c>
      <c r="F424">
        <v>0</v>
      </c>
      <c r="G424">
        <v>5.39117E-2</v>
      </c>
      <c r="H424">
        <v>0.94855699999999998</v>
      </c>
      <c r="I424">
        <v>0</v>
      </c>
    </row>
    <row r="425" spans="1:9" x14ac:dyDescent="0.25">
      <c r="A425" t="s">
        <v>102</v>
      </c>
      <c r="B425">
        <v>20061.900000000001</v>
      </c>
      <c r="C425">
        <v>0</v>
      </c>
      <c r="D425">
        <v>0</v>
      </c>
      <c r="E425">
        <v>0</v>
      </c>
      <c r="F425">
        <v>0</v>
      </c>
      <c r="G425">
        <v>5.3913099999999999E-2</v>
      </c>
      <c r="H425">
        <v>0.93183700000000003</v>
      </c>
      <c r="I425">
        <v>0</v>
      </c>
    </row>
    <row r="426" spans="1:9" x14ac:dyDescent="0.25">
      <c r="A426" t="s">
        <v>102</v>
      </c>
      <c r="B426">
        <v>20084.3</v>
      </c>
      <c r="C426">
        <v>0</v>
      </c>
      <c r="D426">
        <v>0</v>
      </c>
      <c r="E426">
        <v>0</v>
      </c>
      <c r="F426">
        <v>0</v>
      </c>
      <c r="G426">
        <v>5.3930699999999998E-2</v>
      </c>
      <c r="H426">
        <v>0.95709299999999997</v>
      </c>
      <c r="I426">
        <v>0</v>
      </c>
    </row>
    <row r="427" spans="1:9" x14ac:dyDescent="0.25">
      <c r="A427" t="s">
        <v>102</v>
      </c>
      <c r="B427">
        <v>20203.099999999999</v>
      </c>
      <c r="C427">
        <v>0</v>
      </c>
      <c r="D427">
        <v>0</v>
      </c>
      <c r="E427">
        <v>0</v>
      </c>
      <c r="F427">
        <v>0</v>
      </c>
      <c r="G427">
        <v>5.4763199999999998E-2</v>
      </c>
      <c r="H427">
        <v>0.95825700000000003</v>
      </c>
      <c r="I427">
        <v>0</v>
      </c>
    </row>
    <row r="428" spans="1:9" x14ac:dyDescent="0.25">
      <c r="A428" t="s">
        <v>102</v>
      </c>
      <c r="B428">
        <v>20303.7</v>
      </c>
      <c r="C428">
        <v>0</v>
      </c>
      <c r="D428">
        <v>0</v>
      </c>
      <c r="E428">
        <v>0</v>
      </c>
      <c r="F428">
        <v>0</v>
      </c>
      <c r="G428">
        <v>5.3914299999999998E-2</v>
      </c>
      <c r="H428">
        <v>0.931836</v>
      </c>
      <c r="I428">
        <v>0</v>
      </c>
    </row>
    <row r="429" spans="1:9" x14ac:dyDescent="0.25">
      <c r="A429" t="s">
        <v>102</v>
      </c>
      <c r="B429">
        <v>20650</v>
      </c>
      <c r="C429">
        <v>0</v>
      </c>
      <c r="D429">
        <v>0</v>
      </c>
      <c r="E429">
        <v>0</v>
      </c>
      <c r="F429">
        <v>0</v>
      </c>
      <c r="G429">
        <v>5.43528E-2</v>
      </c>
      <c r="H429">
        <v>0.95399100000000003</v>
      </c>
      <c r="I429">
        <v>0</v>
      </c>
    </row>
    <row r="430" spans="1:9" x14ac:dyDescent="0.25">
      <c r="A430" t="s">
        <v>102</v>
      </c>
      <c r="B430">
        <v>20381.900000000001</v>
      </c>
      <c r="C430">
        <v>0</v>
      </c>
      <c r="D430">
        <v>0</v>
      </c>
      <c r="E430">
        <v>0</v>
      </c>
      <c r="F430">
        <v>0</v>
      </c>
      <c r="G430">
        <v>5.4003700000000002E-2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20759.7</v>
      </c>
      <c r="C431">
        <v>0</v>
      </c>
      <c r="D431">
        <v>0</v>
      </c>
      <c r="E431">
        <v>0</v>
      </c>
      <c r="F431">
        <v>0</v>
      </c>
      <c r="G431">
        <v>5.4121500000000003E-2</v>
      </c>
      <c r="H431">
        <v>0.931836</v>
      </c>
      <c r="I431">
        <v>0</v>
      </c>
    </row>
    <row r="432" spans="1:9" x14ac:dyDescent="0.25">
      <c r="A432" t="s">
        <v>102</v>
      </c>
      <c r="B432">
        <v>20026.7</v>
      </c>
      <c r="C432">
        <v>0</v>
      </c>
      <c r="D432">
        <v>0</v>
      </c>
      <c r="E432">
        <v>0</v>
      </c>
      <c r="F432">
        <v>0</v>
      </c>
      <c r="G432">
        <v>5.3911000000000001E-2</v>
      </c>
      <c r="H432">
        <v>0.95406199999999997</v>
      </c>
      <c r="I432">
        <v>0</v>
      </c>
    </row>
    <row r="433" spans="1:25" x14ac:dyDescent="0.25">
      <c r="A433" t="s">
        <v>102</v>
      </c>
      <c r="B433">
        <v>19979</v>
      </c>
      <c r="C433">
        <v>0</v>
      </c>
      <c r="D433">
        <v>0</v>
      </c>
      <c r="E433">
        <v>0</v>
      </c>
      <c r="F433">
        <v>0</v>
      </c>
      <c r="G433">
        <v>5.6199899999999997E-2</v>
      </c>
      <c r="H433">
        <v>0.94584500000000005</v>
      </c>
      <c r="I433">
        <v>0</v>
      </c>
    </row>
    <row r="434" spans="1:25" x14ac:dyDescent="0.25">
      <c r="A434" t="s">
        <v>102</v>
      </c>
      <c r="B434">
        <v>20244.599999999999</v>
      </c>
      <c r="C434">
        <v>0</v>
      </c>
      <c r="D434">
        <v>0</v>
      </c>
      <c r="E434">
        <v>0</v>
      </c>
      <c r="F434">
        <v>0</v>
      </c>
      <c r="G434">
        <v>5.4167800000000002E-2</v>
      </c>
      <c r="H434">
        <v>0.95398300000000003</v>
      </c>
      <c r="I434">
        <v>0</v>
      </c>
    </row>
    <row r="435" spans="1:25" x14ac:dyDescent="0.25">
      <c r="A435" t="s">
        <v>102</v>
      </c>
      <c r="B435">
        <v>20290.7</v>
      </c>
      <c r="C435">
        <v>0</v>
      </c>
      <c r="D435">
        <v>0</v>
      </c>
      <c r="E435">
        <v>0</v>
      </c>
      <c r="F435">
        <v>0</v>
      </c>
      <c r="G435">
        <v>5.4107599999999999E-2</v>
      </c>
      <c r="H435">
        <v>0.93183700000000003</v>
      </c>
      <c r="I435">
        <v>0</v>
      </c>
    </row>
    <row r="436" spans="1:25" x14ac:dyDescent="0.25">
      <c r="A436" t="s">
        <v>102</v>
      </c>
      <c r="B436">
        <v>20166.2</v>
      </c>
      <c r="C436">
        <v>0</v>
      </c>
      <c r="D436">
        <v>0</v>
      </c>
      <c r="E436">
        <v>0</v>
      </c>
      <c r="F436">
        <v>0</v>
      </c>
      <c r="G436">
        <v>5.3983499999999997E-2</v>
      </c>
      <c r="H436">
        <v>0.95209100000000002</v>
      </c>
      <c r="I436">
        <v>0</v>
      </c>
    </row>
    <row r="437" spans="1:25" x14ac:dyDescent="0.25">
      <c r="A437" t="s">
        <v>102</v>
      </c>
      <c r="B437">
        <v>20057.900000000001</v>
      </c>
      <c r="C437">
        <v>0</v>
      </c>
      <c r="D437">
        <v>0</v>
      </c>
      <c r="E437">
        <v>0</v>
      </c>
      <c r="F437">
        <v>0</v>
      </c>
      <c r="G437">
        <v>5.3910399999999997E-2</v>
      </c>
      <c r="H437">
        <v>0.95904299999999998</v>
      </c>
      <c r="I437">
        <v>0</v>
      </c>
    </row>
    <row r="438" spans="1:25" x14ac:dyDescent="0.25">
      <c r="A438" t="s">
        <v>102</v>
      </c>
      <c r="B438">
        <v>20041.400000000001</v>
      </c>
      <c r="C438">
        <v>0</v>
      </c>
      <c r="D438">
        <v>0</v>
      </c>
      <c r="E438">
        <v>0</v>
      </c>
      <c r="F438">
        <v>0</v>
      </c>
      <c r="G438">
        <v>5.4174699999999999E-2</v>
      </c>
      <c r="H438">
        <v>0.95553200000000005</v>
      </c>
      <c r="I438">
        <v>0</v>
      </c>
    </row>
    <row r="439" spans="1:25" x14ac:dyDescent="0.25">
      <c r="A439" t="s">
        <v>102</v>
      </c>
      <c r="B439">
        <v>20298.099999999999</v>
      </c>
      <c r="C439">
        <v>0</v>
      </c>
      <c r="D439">
        <v>0</v>
      </c>
      <c r="E439">
        <v>0</v>
      </c>
      <c r="F439">
        <v>0</v>
      </c>
      <c r="G439">
        <v>5.4014399999999997E-2</v>
      </c>
      <c r="H439">
        <v>0.931836</v>
      </c>
      <c r="I439">
        <v>0</v>
      </c>
    </row>
    <row r="440" spans="1:25" x14ac:dyDescent="0.25">
      <c r="A440" t="s">
        <v>102</v>
      </c>
      <c r="B440">
        <v>20011.7</v>
      </c>
      <c r="C440">
        <v>0</v>
      </c>
      <c r="D440">
        <v>0</v>
      </c>
      <c r="E440">
        <v>0</v>
      </c>
      <c r="F440">
        <v>0</v>
      </c>
      <c r="G440">
        <v>5.4421499999999998E-2</v>
      </c>
      <c r="H440">
        <v>0.95558799999999999</v>
      </c>
      <c r="I440">
        <v>0</v>
      </c>
    </row>
    <row r="441" spans="1:25" x14ac:dyDescent="0.25">
      <c r="A441" t="s">
        <v>102</v>
      </c>
      <c r="B441">
        <v>20080.8</v>
      </c>
      <c r="C441">
        <v>0</v>
      </c>
      <c r="D441">
        <v>0</v>
      </c>
      <c r="E441">
        <v>0</v>
      </c>
      <c r="F441">
        <v>0</v>
      </c>
      <c r="G441">
        <v>5.3924899999999998E-2</v>
      </c>
      <c r="H441">
        <v>0.93939799999999996</v>
      </c>
      <c r="I441">
        <v>0</v>
      </c>
    </row>
    <row r="442" spans="1:25" x14ac:dyDescent="0.25">
      <c r="A442" t="s">
        <v>102</v>
      </c>
      <c r="B442">
        <v>20028.7</v>
      </c>
      <c r="C442">
        <v>0</v>
      </c>
      <c r="D442">
        <v>0</v>
      </c>
      <c r="E442">
        <v>0</v>
      </c>
      <c r="F442">
        <v>0</v>
      </c>
      <c r="G442">
        <v>5.3911300000000002E-2</v>
      </c>
      <c r="H442">
        <v>0.94984299999999999</v>
      </c>
      <c r="I442">
        <v>0</v>
      </c>
    </row>
    <row r="443" spans="1:25" x14ac:dyDescent="0.25">
      <c r="A443" t="s">
        <v>102</v>
      </c>
      <c r="B443">
        <v>19985.7</v>
      </c>
      <c r="C443">
        <v>0</v>
      </c>
      <c r="D443">
        <v>0</v>
      </c>
      <c r="E443">
        <v>0</v>
      </c>
      <c r="F443">
        <v>0</v>
      </c>
      <c r="G443">
        <v>5.5652500000000001E-2</v>
      </c>
      <c r="H443">
        <v>0.95922099999999999</v>
      </c>
      <c r="I443">
        <v>0</v>
      </c>
    </row>
    <row r="444" spans="1:25" x14ac:dyDescent="0.25">
      <c r="A444" t="s">
        <v>102</v>
      </c>
      <c r="B444">
        <v>22178</v>
      </c>
      <c r="C444">
        <v>0</v>
      </c>
      <c r="D444">
        <v>0</v>
      </c>
      <c r="E444">
        <v>0</v>
      </c>
      <c r="F444">
        <v>0</v>
      </c>
      <c r="G444">
        <v>5.3913099999999999E-2</v>
      </c>
      <c r="H444">
        <v>0.95888499999999999</v>
      </c>
      <c r="I444">
        <v>0</v>
      </c>
    </row>
    <row r="445" spans="1:25" x14ac:dyDescent="0.25">
      <c r="A445" t="s">
        <v>102</v>
      </c>
      <c r="B445">
        <v>19973.099999999999</v>
      </c>
      <c r="C445">
        <v>0</v>
      </c>
      <c r="D445">
        <v>0</v>
      </c>
      <c r="E445">
        <v>0</v>
      </c>
      <c r="F445">
        <v>0</v>
      </c>
      <c r="G445">
        <v>5.3909499999999999E-2</v>
      </c>
      <c r="H445">
        <v>0.931836</v>
      </c>
      <c r="I445">
        <v>0</v>
      </c>
    </row>
    <row r="446" spans="1:25" x14ac:dyDescent="0.25">
      <c r="A446" t="s">
        <v>102</v>
      </c>
      <c r="B446">
        <v>19931.8</v>
      </c>
      <c r="C446">
        <v>0</v>
      </c>
      <c r="D446">
        <v>0</v>
      </c>
      <c r="E446">
        <v>0</v>
      </c>
      <c r="F446">
        <v>0</v>
      </c>
      <c r="G446">
        <v>5.4027400000000003E-2</v>
      </c>
      <c r="H446">
        <v>0.93183099999999996</v>
      </c>
      <c r="I446">
        <v>0</v>
      </c>
    </row>
    <row r="447" spans="1:25" x14ac:dyDescent="0.25">
      <c r="A447" t="s">
        <v>102</v>
      </c>
      <c r="B447">
        <v>19902.900000000001</v>
      </c>
      <c r="C447">
        <v>0</v>
      </c>
      <c r="D447">
        <v>0</v>
      </c>
      <c r="E447">
        <v>0</v>
      </c>
      <c r="F447">
        <v>0</v>
      </c>
      <c r="G447">
        <v>5.4055100000000002E-2</v>
      </c>
      <c r="H447">
        <v>0.95920499999999997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19808.099999999999</v>
      </c>
      <c r="C448">
        <v>0</v>
      </c>
      <c r="D448">
        <v>0</v>
      </c>
      <c r="E448">
        <v>0</v>
      </c>
      <c r="F448">
        <v>0</v>
      </c>
      <c r="G448">
        <v>5.4146899999999998E-2</v>
      </c>
      <c r="H448">
        <v>0.94956099999999999</v>
      </c>
      <c r="I448">
        <v>0</v>
      </c>
      <c r="R448">
        <f>AVERAGE(B399:B448)</f>
        <v>20332.273999999998</v>
      </c>
      <c r="S448">
        <f>AVERAGE(C399:C448)</f>
        <v>0</v>
      </c>
      <c r="U448">
        <f>_xlfn.VAR.P(B399:B448)</f>
        <v>216625.18592400002</v>
      </c>
      <c r="V448">
        <f>_xlfn.VAR.P(C399:C448)</f>
        <v>0</v>
      </c>
      <c r="X448">
        <f>1.96*SQRT(U448)/50</f>
        <v>18.244860254281352</v>
      </c>
      <c r="Y448">
        <f>1.96*SQRT(V448)/50</f>
        <v>0</v>
      </c>
    </row>
    <row r="449" spans="1:9" x14ac:dyDescent="0.25">
      <c r="A449" t="s">
        <v>102</v>
      </c>
      <c r="B449">
        <v>1016612.721013</v>
      </c>
      <c r="C449" t="s">
        <v>36</v>
      </c>
    </row>
    <row r="450" spans="1:9" x14ac:dyDescent="0.25">
      <c r="A450" t="s">
        <v>103</v>
      </c>
      <c r="B450">
        <v>20965.3</v>
      </c>
      <c r="C450">
        <v>20962.900000000001</v>
      </c>
      <c r="D450">
        <v>20939.900000000001</v>
      </c>
      <c r="E450">
        <v>20928.099999999999</v>
      </c>
      <c r="F450">
        <v>19877.3</v>
      </c>
      <c r="G450">
        <v>5.4141500000000002E-2</v>
      </c>
      <c r="H450">
        <v>0.93825400000000003</v>
      </c>
      <c r="I450">
        <v>0</v>
      </c>
    </row>
    <row r="451" spans="1:9" x14ac:dyDescent="0.25">
      <c r="A451" t="s">
        <v>103</v>
      </c>
      <c r="B451">
        <v>22055</v>
      </c>
      <c r="C451">
        <v>21415.5</v>
      </c>
      <c r="D451">
        <v>21392.2</v>
      </c>
      <c r="E451">
        <v>21380.6</v>
      </c>
      <c r="F451">
        <v>20314.900000000001</v>
      </c>
      <c r="G451">
        <v>5.46759E-2</v>
      </c>
      <c r="H451">
        <v>0.95383899999999999</v>
      </c>
      <c r="I451">
        <v>0</v>
      </c>
    </row>
    <row r="452" spans="1:9" x14ac:dyDescent="0.25">
      <c r="A452" t="s">
        <v>103</v>
      </c>
      <c r="B452">
        <v>21998.5</v>
      </c>
      <c r="C452">
        <v>21993.9</v>
      </c>
      <c r="D452">
        <v>21969.9</v>
      </c>
      <c r="E452">
        <v>21958</v>
      </c>
      <c r="F452">
        <v>20873.400000000001</v>
      </c>
      <c r="G452">
        <v>5.42418E-2</v>
      </c>
      <c r="H452">
        <v>0.93709299999999995</v>
      </c>
      <c r="I452">
        <v>0</v>
      </c>
    </row>
    <row r="453" spans="1:9" x14ac:dyDescent="0.25">
      <c r="A453" t="s">
        <v>103</v>
      </c>
      <c r="B453">
        <v>20507.400000000001</v>
      </c>
      <c r="C453">
        <v>20505.099999999999</v>
      </c>
      <c r="D453">
        <v>20481.900000000001</v>
      </c>
      <c r="E453">
        <v>20470.400000000001</v>
      </c>
      <c r="F453">
        <v>19432.5</v>
      </c>
      <c r="G453">
        <v>5.4271800000000002E-2</v>
      </c>
      <c r="H453">
        <v>0.95284000000000002</v>
      </c>
      <c r="I453">
        <v>0</v>
      </c>
    </row>
    <row r="454" spans="1:9" x14ac:dyDescent="0.25">
      <c r="A454" t="s">
        <v>103</v>
      </c>
      <c r="B454">
        <v>19960.900000000001</v>
      </c>
      <c r="C454">
        <v>19958.7</v>
      </c>
      <c r="D454">
        <v>19936.5</v>
      </c>
      <c r="E454">
        <v>19925.099999999999</v>
      </c>
      <c r="F454">
        <v>18900.099999999999</v>
      </c>
      <c r="G454">
        <v>5.4938500000000001E-2</v>
      </c>
      <c r="H454">
        <v>0.95124699999999995</v>
      </c>
      <c r="I454">
        <v>0</v>
      </c>
    </row>
    <row r="455" spans="1:9" x14ac:dyDescent="0.25">
      <c r="A455" t="s">
        <v>103</v>
      </c>
      <c r="B455">
        <v>21473.7</v>
      </c>
      <c r="C455">
        <v>21471.4</v>
      </c>
      <c r="D455">
        <v>21448</v>
      </c>
      <c r="E455">
        <v>21436.1</v>
      </c>
      <c r="F455">
        <v>20340</v>
      </c>
      <c r="G455">
        <v>5.4099899999999999E-2</v>
      </c>
      <c r="H455">
        <v>0.95896700000000001</v>
      </c>
      <c r="I455">
        <v>0</v>
      </c>
    </row>
    <row r="456" spans="1:9" x14ac:dyDescent="0.25">
      <c r="A456" t="s">
        <v>103</v>
      </c>
      <c r="B456">
        <v>19583.400000000001</v>
      </c>
      <c r="C456">
        <v>19581.099999999999</v>
      </c>
      <c r="D456">
        <v>19558.599999999999</v>
      </c>
      <c r="E456">
        <v>19547.7</v>
      </c>
      <c r="F456">
        <v>18545.599999999999</v>
      </c>
      <c r="G456">
        <v>5.6404099999999999E-2</v>
      </c>
      <c r="H456">
        <v>0.93180099999999999</v>
      </c>
      <c r="I456">
        <v>0</v>
      </c>
    </row>
    <row r="457" spans="1:9" x14ac:dyDescent="0.25">
      <c r="A457" t="s">
        <v>103</v>
      </c>
      <c r="B457">
        <v>19724.5</v>
      </c>
      <c r="C457">
        <v>19722.2</v>
      </c>
      <c r="D457">
        <v>19700.099999999999</v>
      </c>
      <c r="E457">
        <v>19689</v>
      </c>
      <c r="F457">
        <v>18677.900000000001</v>
      </c>
      <c r="G457">
        <v>4.7599500000000003E-2</v>
      </c>
      <c r="H457">
        <v>0.956978</v>
      </c>
      <c r="I457">
        <v>0</v>
      </c>
    </row>
    <row r="458" spans="1:9" x14ac:dyDescent="0.25">
      <c r="A458" t="s">
        <v>103</v>
      </c>
      <c r="B458">
        <v>19740.5</v>
      </c>
      <c r="C458">
        <v>19738.2</v>
      </c>
      <c r="D458">
        <v>19716.5</v>
      </c>
      <c r="E458">
        <v>19705.099999999999</v>
      </c>
      <c r="F458">
        <v>18691.599999999999</v>
      </c>
      <c r="G458">
        <v>5.4140000000000001E-2</v>
      </c>
      <c r="H458">
        <v>0.95693799999999996</v>
      </c>
      <c r="I458">
        <v>0</v>
      </c>
    </row>
    <row r="459" spans="1:9" x14ac:dyDescent="0.25">
      <c r="A459" t="s">
        <v>103</v>
      </c>
      <c r="B459">
        <v>20950.900000000001</v>
      </c>
      <c r="C459">
        <v>20948.7</v>
      </c>
      <c r="D459">
        <v>20926.099999999999</v>
      </c>
      <c r="E459">
        <v>20914.2</v>
      </c>
      <c r="F459">
        <v>19873.099999999999</v>
      </c>
      <c r="G459">
        <v>5.4085300000000003E-2</v>
      </c>
      <c r="H459">
        <v>0.956542</v>
      </c>
      <c r="I459">
        <v>0</v>
      </c>
    </row>
    <row r="460" spans="1:9" x14ac:dyDescent="0.25">
      <c r="A460" t="s">
        <v>103</v>
      </c>
      <c r="B460">
        <v>20312.5</v>
      </c>
      <c r="C460">
        <v>20310.2</v>
      </c>
      <c r="D460">
        <v>20287.900000000001</v>
      </c>
      <c r="E460">
        <v>20276.099999999999</v>
      </c>
      <c r="F460">
        <v>19246.900000000001</v>
      </c>
      <c r="G460">
        <v>5.4205900000000001E-2</v>
      </c>
      <c r="H460">
        <v>0.95754899999999998</v>
      </c>
      <c r="I460">
        <v>0</v>
      </c>
    </row>
    <row r="461" spans="1:9" x14ac:dyDescent="0.25">
      <c r="A461" t="s">
        <v>103</v>
      </c>
      <c r="B461">
        <v>19797.8</v>
      </c>
      <c r="C461">
        <v>19795.5</v>
      </c>
      <c r="D461">
        <v>19773.400000000001</v>
      </c>
      <c r="E461">
        <v>19762.099999999999</v>
      </c>
      <c r="F461">
        <v>18740.2</v>
      </c>
      <c r="G461">
        <v>5.4000199999999998E-2</v>
      </c>
      <c r="H461">
        <v>0.95850100000000005</v>
      </c>
      <c r="I461">
        <v>0</v>
      </c>
    </row>
    <row r="462" spans="1:9" x14ac:dyDescent="0.25">
      <c r="A462" t="s">
        <v>103</v>
      </c>
      <c r="B462">
        <v>19825.3</v>
      </c>
      <c r="C462">
        <v>19822.900000000001</v>
      </c>
      <c r="D462">
        <v>19800.8</v>
      </c>
      <c r="E462">
        <v>19789.5</v>
      </c>
      <c r="F462">
        <v>18770</v>
      </c>
      <c r="G462">
        <v>5.4193900000000003E-2</v>
      </c>
      <c r="H462">
        <v>0.931836</v>
      </c>
      <c r="I462">
        <v>0</v>
      </c>
    </row>
    <row r="463" spans="1:9" x14ac:dyDescent="0.25">
      <c r="A463" t="s">
        <v>103</v>
      </c>
      <c r="B463">
        <v>20057.8</v>
      </c>
      <c r="C463">
        <v>20055.400000000001</v>
      </c>
      <c r="D463">
        <v>20033.5</v>
      </c>
      <c r="E463">
        <v>20022</v>
      </c>
      <c r="F463">
        <v>19001.2</v>
      </c>
      <c r="G463">
        <v>5.3918800000000003E-2</v>
      </c>
      <c r="H463">
        <v>0.95741200000000004</v>
      </c>
      <c r="I463">
        <v>0</v>
      </c>
    </row>
    <row r="464" spans="1:9" x14ac:dyDescent="0.25">
      <c r="A464" t="s">
        <v>103</v>
      </c>
      <c r="B464">
        <v>20133</v>
      </c>
      <c r="C464">
        <v>20130.7</v>
      </c>
      <c r="D464">
        <v>20108.099999999999</v>
      </c>
      <c r="E464">
        <v>20096.599999999999</v>
      </c>
      <c r="F464">
        <v>19081.900000000001</v>
      </c>
      <c r="G464">
        <v>3.2737599999999999E-2</v>
      </c>
      <c r="H464">
        <v>0.95750999999999997</v>
      </c>
      <c r="I464">
        <v>0</v>
      </c>
    </row>
    <row r="465" spans="1:9" x14ac:dyDescent="0.25">
      <c r="A465" t="s">
        <v>103</v>
      </c>
      <c r="B465">
        <v>19953.900000000001</v>
      </c>
      <c r="C465">
        <v>19951.5</v>
      </c>
      <c r="D465">
        <v>19929.2</v>
      </c>
      <c r="E465">
        <v>19917.8</v>
      </c>
      <c r="F465">
        <v>18919.099999999999</v>
      </c>
      <c r="G465">
        <v>5.3909499999999999E-2</v>
      </c>
      <c r="H465">
        <v>0.95915700000000004</v>
      </c>
      <c r="I465">
        <v>0</v>
      </c>
    </row>
    <row r="466" spans="1:9" x14ac:dyDescent="0.25">
      <c r="A466" t="s">
        <v>103</v>
      </c>
      <c r="B466">
        <v>19827</v>
      </c>
      <c r="C466">
        <v>19824.7</v>
      </c>
      <c r="D466">
        <v>19802.599999999999</v>
      </c>
      <c r="E466">
        <v>19791.2</v>
      </c>
      <c r="F466">
        <v>18767.900000000001</v>
      </c>
      <c r="G466">
        <v>5.3909499999999999E-2</v>
      </c>
      <c r="H466">
        <v>0.93372699999999997</v>
      </c>
      <c r="I466">
        <v>0</v>
      </c>
    </row>
    <row r="467" spans="1:9" x14ac:dyDescent="0.25">
      <c r="A467" t="s">
        <v>103</v>
      </c>
      <c r="B467">
        <v>19874.2</v>
      </c>
      <c r="C467">
        <v>19871.900000000001</v>
      </c>
      <c r="D467">
        <v>19850</v>
      </c>
      <c r="E467">
        <v>19838.7</v>
      </c>
      <c r="F467">
        <v>18821.3</v>
      </c>
      <c r="G467">
        <v>5.4669500000000003E-2</v>
      </c>
      <c r="H467">
        <v>0.931836</v>
      </c>
      <c r="I467">
        <v>0</v>
      </c>
    </row>
    <row r="468" spans="1:9" x14ac:dyDescent="0.25">
      <c r="A468" t="s">
        <v>103</v>
      </c>
      <c r="B468">
        <v>20721.7</v>
      </c>
      <c r="C468">
        <v>20719.5</v>
      </c>
      <c r="D468">
        <v>20697</v>
      </c>
      <c r="E468">
        <v>20685.2</v>
      </c>
      <c r="F468">
        <v>19649.099999999999</v>
      </c>
      <c r="G468">
        <v>5.3921799999999999E-2</v>
      </c>
      <c r="H468">
        <v>0.93183300000000002</v>
      </c>
      <c r="I468">
        <v>0</v>
      </c>
    </row>
    <row r="469" spans="1:9" x14ac:dyDescent="0.25">
      <c r="A469" t="s">
        <v>103</v>
      </c>
      <c r="B469">
        <v>20861.099999999999</v>
      </c>
      <c r="C469">
        <v>20858.8</v>
      </c>
      <c r="D469">
        <v>20835.599999999999</v>
      </c>
      <c r="E469">
        <v>20823.7</v>
      </c>
      <c r="F469">
        <v>19776.8</v>
      </c>
      <c r="G469">
        <v>5.3958399999999997E-2</v>
      </c>
      <c r="H469">
        <v>0.95876799999999995</v>
      </c>
      <c r="I469">
        <v>0</v>
      </c>
    </row>
    <row r="470" spans="1:9" x14ac:dyDescent="0.25">
      <c r="A470" t="s">
        <v>103</v>
      </c>
      <c r="B470">
        <v>19876.7</v>
      </c>
      <c r="C470">
        <v>19874.400000000001</v>
      </c>
      <c r="D470">
        <v>19852.2</v>
      </c>
      <c r="E470">
        <v>19840.900000000001</v>
      </c>
      <c r="F470">
        <v>18814.2</v>
      </c>
      <c r="G470">
        <v>5.4570300000000002E-2</v>
      </c>
      <c r="H470">
        <v>0.95774199999999998</v>
      </c>
      <c r="I470">
        <v>0</v>
      </c>
    </row>
    <row r="471" spans="1:9" x14ac:dyDescent="0.25">
      <c r="A471" t="s">
        <v>103</v>
      </c>
      <c r="B471">
        <v>20197.7</v>
      </c>
      <c r="C471">
        <v>20195.3</v>
      </c>
      <c r="D471">
        <v>20172.8</v>
      </c>
      <c r="E471">
        <v>20161.5</v>
      </c>
      <c r="F471">
        <v>19094</v>
      </c>
      <c r="G471">
        <v>5.3909699999999998E-2</v>
      </c>
      <c r="H471">
        <v>0.95922499999999999</v>
      </c>
      <c r="I471">
        <v>0</v>
      </c>
    </row>
    <row r="472" spans="1:9" x14ac:dyDescent="0.25">
      <c r="A472" t="s">
        <v>103</v>
      </c>
      <c r="B472">
        <v>20260.599999999999</v>
      </c>
      <c r="C472">
        <v>20258.2</v>
      </c>
      <c r="D472">
        <v>20235.7</v>
      </c>
      <c r="E472">
        <v>20224.3</v>
      </c>
      <c r="F472">
        <v>19160.7</v>
      </c>
      <c r="G472">
        <v>5.3984900000000002E-2</v>
      </c>
      <c r="H472">
        <v>0.95823499999999995</v>
      </c>
      <c r="I472">
        <v>0</v>
      </c>
    </row>
    <row r="473" spans="1:9" x14ac:dyDescent="0.25">
      <c r="A473" t="s">
        <v>103</v>
      </c>
      <c r="B473">
        <v>19958.599999999999</v>
      </c>
      <c r="C473">
        <v>19956.3</v>
      </c>
      <c r="D473">
        <v>19934.099999999999</v>
      </c>
      <c r="E473">
        <v>19922.8</v>
      </c>
      <c r="F473">
        <v>18893.900000000001</v>
      </c>
      <c r="G473">
        <v>5.41535E-2</v>
      </c>
      <c r="H473">
        <v>0.959121</v>
      </c>
      <c r="I473">
        <v>0</v>
      </c>
    </row>
    <row r="474" spans="1:9" x14ac:dyDescent="0.25">
      <c r="A474" t="s">
        <v>103</v>
      </c>
      <c r="B474">
        <v>19860.8</v>
      </c>
      <c r="C474">
        <v>19858.5</v>
      </c>
      <c r="D474">
        <v>19836.7</v>
      </c>
      <c r="E474">
        <v>19825.3</v>
      </c>
      <c r="F474">
        <v>18787.599999999999</v>
      </c>
      <c r="G474">
        <v>5.3924800000000002E-2</v>
      </c>
      <c r="H474">
        <v>0.94920300000000002</v>
      </c>
      <c r="I474">
        <v>0</v>
      </c>
    </row>
    <row r="475" spans="1:9" x14ac:dyDescent="0.25">
      <c r="A475" t="s">
        <v>103</v>
      </c>
      <c r="B475">
        <v>19904.8</v>
      </c>
      <c r="C475">
        <v>19902.5</v>
      </c>
      <c r="D475">
        <v>19880.8</v>
      </c>
      <c r="E475">
        <v>19869.3</v>
      </c>
      <c r="F475">
        <v>18849.8</v>
      </c>
      <c r="G475">
        <v>5.3948500000000003E-2</v>
      </c>
      <c r="H475">
        <v>0.95249700000000004</v>
      </c>
      <c r="I475">
        <v>0</v>
      </c>
    </row>
    <row r="476" spans="1:9" x14ac:dyDescent="0.25">
      <c r="A476" t="s">
        <v>103</v>
      </c>
      <c r="B476">
        <v>19872.8</v>
      </c>
      <c r="C476">
        <v>19870.5</v>
      </c>
      <c r="D476">
        <v>19848.5</v>
      </c>
      <c r="E476">
        <v>19837</v>
      </c>
      <c r="F476">
        <v>18819.400000000001</v>
      </c>
      <c r="G476">
        <v>5.5166300000000001E-2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19858.8</v>
      </c>
      <c r="C477">
        <v>19856.5</v>
      </c>
      <c r="D477">
        <v>19834.8</v>
      </c>
      <c r="E477">
        <v>19823.400000000001</v>
      </c>
      <c r="F477">
        <v>18810.099999999999</v>
      </c>
      <c r="G477">
        <v>5.4712499999999997E-2</v>
      </c>
      <c r="H477">
        <v>0.95814699999999997</v>
      </c>
      <c r="I477">
        <v>0</v>
      </c>
    </row>
    <row r="478" spans="1:9" x14ac:dyDescent="0.25">
      <c r="A478" t="s">
        <v>103</v>
      </c>
      <c r="B478">
        <v>19959.900000000001</v>
      </c>
      <c r="C478">
        <v>19957.5</v>
      </c>
      <c r="D478">
        <v>19934.7</v>
      </c>
      <c r="E478">
        <v>19923.7</v>
      </c>
      <c r="F478">
        <v>18908.3</v>
      </c>
      <c r="G478">
        <v>5.3938E-2</v>
      </c>
      <c r="H478">
        <v>0.95682900000000004</v>
      </c>
      <c r="I478">
        <v>0</v>
      </c>
    </row>
    <row r="479" spans="1:9" x14ac:dyDescent="0.25">
      <c r="A479" t="s">
        <v>103</v>
      </c>
      <c r="B479">
        <v>19519.5</v>
      </c>
      <c r="C479">
        <v>19516.900000000001</v>
      </c>
      <c r="D479">
        <v>19495</v>
      </c>
      <c r="E479">
        <v>19484</v>
      </c>
      <c r="F479">
        <v>18480.3</v>
      </c>
      <c r="G479">
        <v>5.3962700000000002E-2</v>
      </c>
      <c r="H479">
        <v>0.94156099999999998</v>
      </c>
      <c r="I479">
        <v>0</v>
      </c>
    </row>
    <row r="480" spans="1:9" x14ac:dyDescent="0.25">
      <c r="A480" t="s">
        <v>103</v>
      </c>
      <c r="B480">
        <v>19854.8</v>
      </c>
      <c r="C480">
        <v>19852.5</v>
      </c>
      <c r="D480">
        <v>19830.5</v>
      </c>
      <c r="E480">
        <v>19819.2</v>
      </c>
      <c r="F480">
        <v>18773.2</v>
      </c>
      <c r="G480">
        <v>5.4022500000000001E-2</v>
      </c>
      <c r="H480">
        <v>0.95894199999999996</v>
      </c>
      <c r="I480">
        <v>0</v>
      </c>
    </row>
    <row r="481" spans="1:9" x14ac:dyDescent="0.25">
      <c r="A481" t="s">
        <v>103</v>
      </c>
      <c r="B481">
        <v>21186.2</v>
      </c>
      <c r="C481">
        <v>21184</v>
      </c>
      <c r="D481">
        <v>21160.9</v>
      </c>
      <c r="E481">
        <v>21149.1</v>
      </c>
      <c r="F481">
        <v>20050.2</v>
      </c>
      <c r="G481">
        <v>5.3958399999999997E-2</v>
      </c>
      <c r="H481">
        <v>0.95630000000000004</v>
      </c>
      <c r="I481">
        <v>0</v>
      </c>
    </row>
    <row r="482" spans="1:9" x14ac:dyDescent="0.25">
      <c r="A482" t="s">
        <v>103</v>
      </c>
      <c r="B482">
        <v>21564.400000000001</v>
      </c>
      <c r="C482">
        <v>21562.1</v>
      </c>
      <c r="D482">
        <v>21538.6</v>
      </c>
      <c r="E482">
        <v>21526.9</v>
      </c>
      <c r="F482">
        <v>20444.099999999999</v>
      </c>
      <c r="G482">
        <v>5.3913099999999999E-2</v>
      </c>
      <c r="H482">
        <v>0.93183000000000005</v>
      </c>
      <c r="I482">
        <v>0</v>
      </c>
    </row>
    <row r="483" spans="1:9" x14ac:dyDescent="0.25">
      <c r="A483" t="s">
        <v>103</v>
      </c>
      <c r="B483">
        <v>20393.400000000001</v>
      </c>
      <c r="C483">
        <v>20391</v>
      </c>
      <c r="D483">
        <v>20368.5</v>
      </c>
      <c r="E483">
        <v>20357</v>
      </c>
      <c r="F483">
        <v>19314.400000000001</v>
      </c>
      <c r="G483">
        <v>4.5784199999999997E-2</v>
      </c>
      <c r="H483">
        <v>0.95401899999999995</v>
      </c>
      <c r="I483">
        <v>0</v>
      </c>
    </row>
    <row r="484" spans="1:9" x14ac:dyDescent="0.25">
      <c r="A484" t="s">
        <v>103</v>
      </c>
      <c r="B484">
        <v>19749.5</v>
      </c>
      <c r="C484">
        <v>19747.2</v>
      </c>
      <c r="D484">
        <v>19725.5</v>
      </c>
      <c r="E484">
        <v>19714.2</v>
      </c>
      <c r="F484">
        <v>18698.7</v>
      </c>
      <c r="G484">
        <v>5.3909699999999998E-2</v>
      </c>
      <c r="H484">
        <v>0.95762999999999998</v>
      </c>
      <c r="I484">
        <v>0</v>
      </c>
    </row>
    <row r="485" spans="1:9" x14ac:dyDescent="0.25">
      <c r="A485" t="s">
        <v>103</v>
      </c>
      <c r="B485">
        <v>19754.7</v>
      </c>
      <c r="C485">
        <v>19752.5</v>
      </c>
      <c r="D485">
        <v>19730.8</v>
      </c>
      <c r="E485">
        <v>19719.5</v>
      </c>
      <c r="F485">
        <v>18714</v>
      </c>
      <c r="G485">
        <v>4.9061E-2</v>
      </c>
      <c r="H485">
        <v>0.94862199999999997</v>
      </c>
      <c r="I485">
        <v>0</v>
      </c>
    </row>
    <row r="486" spans="1:9" x14ac:dyDescent="0.25">
      <c r="A486" t="s">
        <v>103</v>
      </c>
      <c r="B486">
        <v>20504.599999999999</v>
      </c>
      <c r="C486">
        <v>20502.2</v>
      </c>
      <c r="D486">
        <v>20479.400000000001</v>
      </c>
      <c r="E486">
        <v>20467.8</v>
      </c>
      <c r="F486">
        <v>19440.8</v>
      </c>
      <c r="G486">
        <v>5.5662400000000001E-2</v>
      </c>
      <c r="H486">
        <v>0.94498400000000005</v>
      </c>
      <c r="I486">
        <v>0</v>
      </c>
    </row>
    <row r="487" spans="1:9" x14ac:dyDescent="0.25">
      <c r="A487" t="s">
        <v>103</v>
      </c>
      <c r="B487">
        <v>19801.599999999999</v>
      </c>
      <c r="C487">
        <v>19799.3</v>
      </c>
      <c r="D487">
        <v>19777.3</v>
      </c>
      <c r="E487">
        <v>19766.099999999999</v>
      </c>
      <c r="F487">
        <v>18761.599999999999</v>
      </c>
      <c r="G487">
        <v>5.4059599999999999E-2</v>
      </c>
      <c r="H487">
        <v>0.94548900000000002</v>
      </c>
      <c r="I487">
        <v>0</v>
      </c>
    </row>
    <row r="488" spans="1:9" x14ac:dyDescent="0.25">
      <c r="A488" t="s">
        <v>103</v>
      </c>
      <c r="B488">
        <v>19742.7</v>
      </c>
      <c r="C488">
        <v>19740.400000000001</v>
      </c>
      <c r="D488">
        <v>19718.400000000001</v>
      </c>
      <c r="E488">
        <v>19707</v>
      </c>
      <c r="F488">
        <v>18686.3</v>
      </c>
      <c r="G488">
        <v>5.3930899999999997E-2</v>
      </c>
      <c r="H488">
        <v>0.93675900000000001</v>
      </c>
      <c r="I488">
        <v>0</v>
      </c>
    </row>
    <row r="489" spans="1:9" x14ac:dyDescent="0.25">
      <c r="A489" t="s">
        <v>103</v>
      </c>
      <c r="B489">
        <v>21357.9</v>
      </c>
      <c r="C489">
        <v>21355.599999999999</v>
      </c>
      <c r="D489">
        <v>21332.400000000001</v>
      </c>
      <c r="E489">
        <v>21320.1</v>
      </c>
      <c r="F489">
        <v>20245</v>
      </c>
      <c r="G489">
        <v>5.3936900000000003E-2</v>
      </c>
      <c r="H489">
        <v>0.95034200000000002</v>
      </c>
      <c r="I489">
        <v>0</v>
      </c>
    </row>
    <row r="490" spans="1:9" x14ac:dyDescent="0.25">
      <c r="A490" t="s">
        <v>103</v>
      </c>
      <c r="B490">
        <v>20068.7</v>
      </c>
      <c r="C490">
        <v>20066.3</v>
      </c>
      <c r="D490">
        <v>20044.3</v>
      </c>
      <c r="E490">
        <v>20032.900000000001</v>
      </c>
      <c r="F490">
        <v>19007.2</v>
      </c>
      <c r="G490">
        <v>5.4130699999999997E-2</v>
      </c>
      <c r="H490">
        <v>0.95661499999999999</v>
      </c>
      <c r="I490">
        <v>0</v>
      </c>
    </row>
    <row r="491" spans="1:9" x14ac:dyDescent="0.25">
      <c r="A491" t="s">
        <v>103</v>
      </c>
      <c r="B491">
        <v>21453</v>
      </c>
      <c r="C491">
        <v>20681.900000000001</v>
      </c>
      <c r="D491">
        <v>20659</v>
      </c>
      <c r="E491">
        <v>20647.3</v>
      </c>
      <c r="F491">
        <v>19610.8</v>
      </c>
      <c r="G491">
        <v>5.3928900000000002E-2</v>
      </c>
      <c r="H491">
        <v>0.95566499999999999</v>
      </c>
      <c r="I491">
        <v>0</v>
      </c>
    </row>
    <row r="492" spans="1:9" x14ac:dyDescent="0.25">
      <c r="A492" t="s">
        <v>103</v>
      </c>
      <c r="B492">
        <v>20015.400000000001</v>
      </c>
      <c r="C492">
        <v>19957.8</v>
      </c>
      <c r="D492">
        <v>19935.7</v>
      </c>
      <c r="E492">
        <v>19924.3</v>
      </c>
      <c r="F492">
        <v>18900.8</v>
      </c>
      <c r="G492">
        <v>5.4073200000000002E-2</v>
      </c>
      <c r="H492">
        <v>0.95921699999999999</v>
      </c>
      <c r="I492">
        <v>0</v>
      </c>
    </row>
    <row r="493" spans="1:9" x14ac:dyDescent="0.25">
      <c r="A493" t="s">
        <v>103</v>
      </c>
      <c r="B493">
        <v>20547.5</v>
      </c>
      <c r="C493">
        <v>20544.400000000001</v>
      </c>
      <c r="D493">
        <v>20521.400000000001</v>
      </c>
      <c r="E493">
        <v>20509.400000000001</v>
      </c>
      <c r="F493">
        <v>19475.5</v>
      </c>
      <c r="G493">
        <v>5.4043300000000002E-2</v>
      </c>
      <c r="H493">
        <v>0.95814500000000002</v>
      </c>
      <c r="I493">
        <v>0</v>
      </c>
    </row>
    <row r="494" spans="1:9" x14ac:dyDescent="0.25">
      <c r="A494" t="s">
        <v>103</v>
      </c>
      <c r="B494">
        <v>19834</v>
      </c>
      <c r="C494">
        <v>19831.7</v>
      </c>
      <c r="D494">
        <v>19809.7</v>
      </c>
      <c r="E494">
        <v>19798.400000000001</v>
      </c>
      <c r="F494">
        <v>18783.099999999999</v>
      </c>
      <c r="G494">
        <v>5.4015500000000001E-2</v>
      </c>
      <c r="H494">
        <v>0.94462500000000005</v>
      </c>
      <c r="I494">
        <v>0</v>
      </c>
    </row>
    <row r="495" spans="1:9" x14ac:dyDescent="0.25">
      <c r="A495" t="s">
        <v>103</v>
      </c>
      <c r="B495">
        <v>20230.599999999999</v>
      </c>
      <c r="C495">
        <v>20228</v>
      </c>
      <c r="D495">
        <v>20206</v>
      </c>
      <c r="E495">
        <v>20194.400000000001</v>
      </c>
      <c r="F495">
        <v>19163.8</v>
      </c>
      <c r="G495">
        <v>5.3914900000000002E-2</v>
      </c>
      <c r="H495">
        <v>0.95519200000000004</v>
      </c>
      <c r="I495">
        <v>0</v>
      </c>
    </row>
    <row r="496" spans="1:9" x14ac:dyDescent="0.25">
      <c r="A496" t="s">
        <v>103</v>
      </c>
      <c r="B496">
        <v>19940.7</v>
      </c>
      <c r="C496">
        <v>19937.8</v>
      </c>
      <c r="D496">
        <v>19916.099999999999</v>
      </c>
      <c r="E496">
        <v>19904.599999999999</v>
      </c>
      <c r="F496">
        <v>18869.8</v>
      </c>
      <c r="G496">
        <v>5.4091399999999998E-2</v>
      </c>
      <c r="H496">
        <v>0.95912600000000003</v>
      </c>
      <c r="I496">
        <v>0</v>
      </c>
    </row>
    <row r="497" spans="1:25" x14ac:dyDescent="0.25">
      <c r="A497" t="s">
        <v>103</v>
      </c>
      <c r="B497">
        <v>21110.2</v>
      </c>
      <c r="C497">
        <v>21107.8</v>
      </c>
      <c r="D497">
        <v>21085.1</v>
      </c>
      <c r="E497">
        <v>21073</v>
      </c>
      <c r="F497">
        <v>20012.8</v>
      </c>
      <c r="G497">
        <v>5.4177000000000003E-2</v>
      </c>
      <c r="H497">
        <v>0.93180600000000002</v>
      </c>
      <c r="I497">
        <v>0</v>
      </c>
    </row>
    <row r="498" spans="1:25" x14ac:dyDescent="0.25">
      <c r="A498" t="s">
        <v>103</v>
      </c>
      <c r="B498">
        <v>21655.8</v>
      </c>
      <c r="C498">
        <v>21653.4</v>
      </c>
      <c r="D498">
        <v>21630.1</v>
      </c>
      <c r="E498">
        <v>21618.1</v>
      </c>
      <c r="F498">
        <v>20549.7</v>
      </c>
      <c r="G498">
        <v>5.3912799999999997E-2</v>
      </c>
      <c r="H498">
        <v>0.931836</v>
      </c>
      <c r="I498">
        <v>0</v>
      </c>
    </row>
    <row r="499" spans="1:25" x14ac:dyDescent="0.25">
      <c r="A499" t="s">
        <v>103</v>
      </c>
      <c r="B499">
        <v>21388.1</v>
      </c>
      <c r="C499">
        <v>21385.7</v>
      </c>
      <c r="D499">
        <v>21362.5</v>
      </c>
      <c r="E499">
        <v>21350.5</v>
      </c>
      <c r="F499">
        <v>20283.8</v>
      </c>
      <c r="G499">
        <v>5.4014399999999997E-2</v>
      </c>
      <c r="H499">
        <v>0.95847499999999997</v>
      </c>
      <c r="I499">
        <v>0</v>
      </c>
    </row>
    <row r="500" spans="1:25" x14ac:dyDescent="0.25">
      <c r="A500" t="s">
        <v>103</v>
      </c>
      <c r="B500">
        <v>19569.900000000001</v>
      </c>
      <c r="C500">
        <v>19567.7</v>
      </c>
      <c r="D500">
        <v>19545.900000000001</v>
      </c>
      <c r="E500">
        <v>19534.7</v>
      </c>
      <c r="F500">
        <v>18529.5</v>
      </c>
      <c r="G500">
        <v>5.3909800000000001E-2</v>
      </c>
      <c r="H500">
        <v>0.95922399999999997</v>
      </c>
      <c r="I500">
        <v>0</v>
      </c>
    </row>
    <row r="501" spans="1:25" x14ac:dyDescent="0.25">
      <c r="A501" t="s">
        <v>103</v>
      </c>
      <c r="B501">
        <v>19590.099999999999</v>
      </c>
      <c r="C501">
        <v>19587.8</v>
      </c>
      <c r="D501">
        <v>19566.099999999999</v>
      </c>
      <c r="E501">
        <v>19554.900000000001</v>
      </c>
      <c r="F501">
        <v>18557.3</v>
      </c>
      <c r="G501">
        <v>5.4481700000000001E-2</v>
      </c>
      <c r="H501">
        <v>0.95838299999999998</v>
      </c>
      <c r="I501">
        <v>0</v>
      </c>
    </row>
    <row r="502" spans="1:25" x14ac:dyDescent="0.25">
      <c r="A502" t="s">
        <v>103</v>
      </c>
      <c r="B502">
        <v>19625.599999999999</v>
      </c>
      <c r="C502">
        <v>19623.3</v>
      </c>
      <c r="D502">
        <v>19601.2</v>
      </c>
      <c r="E502">
        <v>19590.2</v>
      </c>
      <c r="F502">
        <v>18583.5</v>
      </c>
      <c r="G502">
        <v>5.39105E-2</v>
      </c>
      <c r="H502">
        <v>0.95857000000000003</v>
      </c>
      <c r="I502">
        <v>0</v>
      </c>
    </row>
    <row r="503" spans="1:25" x14ac:dyDescent="0.25">
      <c r="A503" t="s">
        <v>103</v>
      </c>
      <c r="B503">
        <v>19875.099999999999</v>
      </c>
      <c r="C503">
        <v>19872.7</v>
      </c>
      <c r="D503">
        <v>19851.099999999999</v>
      </c>
      <c r="E503">
        <v>19839.599999999999</v>
      </c>
      <c r="F503">
        <v>18840.099999999999</v>
      </c>
      <c r="G503">
        <v>5.3917800000000002E-2</v>
      </c>
      <c r="H503">
        <v>0.95799699999999999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19725.7</v>
      </c>
      <c r="C504">
        <v>19723.3</v>
      </c>
      <c r="D504">
        <v>19701.900000000001</v>
      </c>
      <c r="E504">
        <v>19690.599999999999</v>
      </c>
      <c r="F504">
        <v>18685.8</v>
      </c>
      <c r="G504">
        <v>5.3961200000000001E-2</v>
      </c>
      <c r="H504">
        <v>0.94728400000000001</v>
      </c>
      <c r="I504">
        <v>0</v>
      </c>
      <c r="R504">
        <f>AVERAGE(B455:B504)</f>
        <v>20212.953999999991</v>
      </c>
      <c r="S504">
        <f>AVERAGE(C455:C504)</f>
        <v>20194.114000000005</v>
      </c>
      <c r="U504">
        <f>_xlfn.VAR.P(B455:B504)</f>
        <v>367781.98448400013</v>
      </c>
      <c r="V504">
        <f>_xlfn.VAR.P(C455:C504)</f>
        <v>341694.19680399989</v>
      </c>
      <c r="X504">
        <f>1.96*SQRT(U504)/50</f>
        <v>23.772852345427417</v>
      </c>
      <c r="Y504">
        <f>1.96*SQRT(V504)/50</f>
        <v>22.914208923218325</v>
      </c>
    </row>
    <row r="505" spans="1:25" x14ac:dyDescent="0.25">
      <c r="A505" t="s">
        <v>103</v>
      </c>
      <c r="B505">
        <v>1010646.382749</v>
      </c>
      <c r="C505" t="s">
        <v>36</v>
      </c>
    </row>
    <row r="506" spans="1:25" x14ac:dyDescent="0.25">
      <c r="A506" t="s">
        <v>104</v>
      </c>
      <c r="B506" s="9">
        <v>94076.800000000003</v>
      </c>
      <c r="C506" s="9">
        <v>93973.1</v>
      </c>
      <c r="D506" s="9">
        <v>93964.5</v>
      </c>
      <c r="E506" s="9">
        <v>93959.8</v>
      </c>
      <c r="F506">
        <v>1299.1300000000001</v>
      </c>
      <c r="G506">
        <v>3.4123000000000001E-2</v>
      </c>
      <c r="H506">
        <v>0.93183099999999996</v>
      </c>
      <c r="I506">
        <v>0</v>
      </c>
    </row>
    <row r="507" spans="1:25" x14ac:dyDescent="0.25">
      <c r="A507" t="s">
        <v>104</v>
      </c>
      <c r="B507" s="9">
        <v>94618.5</v>
      </c>
      <c r="C507" s="9">
        <v>94512</v>
      </c>
      <c r="D507" s="9">
        <v>94503.4</v>
      </c>
      <c r="E507" s="9">
        <v>94498.6</v>
      </c>
      <c r="F507">
        <v>1300.8</v>
      </c>
      <c r="G507">
        <v>5.3964100000000001E-2</v>
      </c>
      <c r="H507">
        <v>0.95141799999999999</v>
      </c>
      <c r="I507">
        <v>208</v>
      </c>
    </row>
    <row r="508" spans="1:25" x14ac:dyDescent="0.25">
      <c r="A508" t="s">
        <v>104</v>
      </c>
      <c r="B508">
        <v>93608.2</v>
      </c>
      <c r="C508">
        <v>93506.3</v>
      </c>
      <c r="D508">
        <v>93497.8</v>
      </c>
      <c r="E508">
        <v>93493</v>
      </c>
      <c r="F508">
        <v>1298.96</v>
      </c>
      <c r="G508">
        <v>5.40613E-2</v>
      </c>
      <c r="H508">
        <v>0.95909199999999994</v>
      </c>
      <c r="I508">
        <v>613</v>
      </c>
    </row>
    <row r="509" spans="1:25" x14ac:dyDescent="0.25">
      <c r="A509" t="s">
        <v>104</v>
      </c>
      <c r="B509">
        <v>94587.9</v>
      </c>
      <c r="C509">
        <v>94244.5</v>
      </c>
      <c r="D509">
        <v>94235.9</v>
      </c>
      <c r="E509">
        <v>94231.1</v>
      </c>
      <c r="F509">
        <v>1299.4100000000001</v>
      </c>
      <c r="G509">
        <v>5.3911199999999999E-2</v>
      </c>
      <c r="H509">
        <v>0.931813</v>
      </c>
      <c r="I509">
        <v>2179</v>
      </c>
    </row>
    <row r="510" spans="1:25" x14ac:dyDescent="0.25">
      <c r="A510" t="s">
        <v>104</v>
      </c>
      <c r="B510">
        <v>94151.2</v>
      </c>
      <c r="C510">
        <v>93981</v>
      </c>
      <c r="D510">
        <v>93971.5</v>
      </c>
      <c r="E510">
        <v>93966.7</v>
      </c>
      <c r="F510">
        <v>1299.1199999999999</v>
      </c>
      <c r="G510">
        <v>4.87391E-2</v>
      </c>
      <c r="H510">
        <v>0.95709699999999998</v>
      </c>
      <c r="I510">
        <v>1562</v>
      </c>
    </row>
    <row r="511" spans="1:25" x14ac:dyDescent="0.25">
      <c r="A511" t="s">
        <v>104</v>
      </c>
      <c r="B511">
        <v>94244.9</v>
      </c>
      <c r="C511">
        <v>94143.3</v>
      </c>
      <c r="D511">
        <v>94134.7</v>
      </c>
      <c r="E511">
        <v>94129.9</v>
      </c>
      <c r="F511">
        <v>1299.45</v>
      </c>
      <c r="G511">
        <v>5.3910199999999998E-2</v>
      </c>
      <c r="H511">
        <v>0.956345</v>
      </c>
      <c r="I511">
        <v>3642</v>
      </c>
    </row>
    <row r="512" spans="1:25" x14ac:dyDescent="0.25">
      <c r="A512" t="s">
        <v>104</v>
      </c>
      <c r="B512">
        <v>95492.9</v>
      </c>
      <c r="C512">
        <v>95390</v>
      </c>
      <c r="D512">
        <v>95380.800000000003</v>
      </c>
      <c r="E512">
        <v>95376</v>
      </c>
      <c r="F512">
        <v>1299.0899999999999</v>
      </c>
      <c r="G512">
        <v>5.39269E-2</v>
      </c>
      <c r="H512">
        <v>0.95735800000000004</v>
      </c>
      <c r="I512">
        <v>0</v>
      </c>
    </row>
    <row r="513" spans="1:9" x14ac:dyDescent="0.25">
      <c r="A513" t="s">
        <v>104</v>
      </c>
      <c r="B513">
        <v>96094.3</v>
      </c>
      <c r="C513">
        <v>95943.8</v>
      </c>
      <c r="D513">
        <v>95933.2</v>
      </c>
      <c r="E513">
        <v>95928.2</v>
      </c>
      <c r="F513">
        <v>1299.26</v>
      </c>
      <c r="G513">
        <v>5.3933099999999998E-2</v>
      </c>
      <c r="H513">
        <v>0.93183300000000002</v>
      </c>
      <c r="I513">
        <v>0</v>
      </c>
    </row>
    <row r="514" spans="1:9" x14ac:dyDescent="0.25">
      <c r="A514" t="s">
        <v>104</v>
      </c>
      <c r="B514">
        <v>93593</v>
      </c>
      <c r="C514">
        <v>93458.9</v>
      </c>
      <c r="D514">
        <v>93450.2</v>
      </c>
      <c r="E514">
        <v>93445.3</v>
      </c>
      <c r="F514">
        <v>1299.42</v>
      </c>
      <c r="G514">
        <v>5.3933500000000002E-2</v>
      </c>
      <c r="H514">
        <v>0.93620499999999995</v>
      </c>
      <c r="I514">
        <v>0</v>
      </c>
    </row>
    <row r="515" spans="1:9" x14ac:dyDescent="0.25">
      <c r="A515" t="s">
        <v>104</v>
      </c>
      <c r="B515">
        <v>94291.6</v>
      </c>
      <c r="C515">
        <v>94190.1</v>
      </c>
      <c r="D515">
        <v>94181.3</v>
      </c>
      <c r="E515">
        <v>94176.5</v>
      </c>
      <c r="F515">
        <v>1299</v>
      </c>
      <c r="G515">
        <v>5.4129799999999999E-2</v>
      </c>
      <c r="H515">
        <v>0.95782699999999998</v>
      </c>
      <c r="I515">
        <v>0</v>
      </c>
    </row>
    <row r="516" spans="1:9" x14ac:dyDescent="0.25">
      <c r="A516" t="s">
        <v>104</v>
      </c>
      <c r="B516">
        <v>94033.600000000006</v>
      </c>
      <c r="C516">
        <v>93928.4</v>
      </c>
      <c r="D516">
        <v>93919.5</v>
      </c>
      <c r="E516">
        <v>93914.6</v>
      </c>
      <c r="F516">
        <v>1299.3900000000001</v>
      </c>
      <c r="G516">
        <v>5.4583399999999997E-2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93086.6</v>
      </c>
      <c r="C517">
        <v>92984.9</v>
      </c>
      <c r="D517">
        <v>92976.4</v>
      </c>
      <c r="E517">
        <v>92971.6</v>
      </c>
      <c r="F517">
        <v>1299.1500000000001</v>
      </c>
      <c r="G517">
        <v>5.42394E-2</v>
      </c>
      <c r="H517">
        <v>0.95545999999999998</v>
      </c>
      <c r="I517">
        <v>0</v>
      </c>
    </row>
    <row r="518" spans="1:9" x14ac:dyDescent="0.25">
      <c r="A518" t="s">
        <v>104</v>
      </c>
      <c r="B518">
        <v>94993.600000000006</v>
      </c>
      <c r="C518">
        <v>93987</v>
      </c>
      <c r="D518">
        <v>93978.3</v>
      </c>
      <c r="E518">
        <v>93973.4</v>
      </c>
      <c r="F518">
        <v>1299.56</v>
      </c>
      <c r="G518">
        <v>2.92077E-2</v>
      </c>
      <c r="H518">
        <v>0.95904299999999998</v>
      </c>
      <c r="I518">
        <v>0</v>
      </c>
    </row>
    <row r="519" spans="1:9" x14ac:dyDescent="0.25">
      <c r="A519" t="s">
        <v>104</v>
      </c>
      <c r="B519">
        <v>93567.2</v>
      </c>
      <c r="C519">
        <v>93429.4</v>
      </c>
      <c r="D519">
        <v>93420.800000000003</v>
      </c>
      <c r="E519">
        <v>93416</v>
      </c>
      <c r="F519">
        <v>1298.99</v>
      </c>
      <c r="G519">
        <v>5.3919099999999998E-2</v>
      </c>
      <c r="H519">
        <v>0.95071700000000003</v>
      </c>
      <c r="I519">
        <v>0</v>
      </c>
    </row>
    <row r="520" spans="1:9" x14ac:dyDescent="0.25">
      <c r="A520" t="s">
        <v>104</v>
      </c>
      <c r="B520">
        <v>94064.6</v>
      </c>
      <c r="C520">
        <v>93962.6</v>
      </c>
      <c r="D520">
        <v>93953.9</v>
      </c>
      <c r="E520">
        <v>93949.1</v>
      </c>
      <c r="F520">
        <v>1299.27</v>
      </c>
      <c r="G520">
        <v>5.3941900000000001E-2</v>
      </c>
      <c r="H520">
        <v>0.95871099999999998</v>
      </c>
      <c r="I520">
        <v>0</v>
      </c>
    </row>
    <row r="521" spans="1:9" x14ac:dyDescent="0.25">
      <c r="A521" t="s">
        <v>104</v>
      </c>
      <c r="B521">
        <v>94382.8</v>
      </c>
      <c r="C521">
        <v>94277.9</v>
      </c>
      <c r="D521">
        <v>94269.2</v>
      </c>
      <c r="E521">
        <v>94264.4</v>
      </c>
      <c r="F521">
        <v>1299.21</v>
      </c>
      <c r="G521">
        <v>5.4389899999999998E-2</v>
      </c>
      <c r="H521">
        <v>0.95908700000000002</v>
      </c>
      <c r="I521">
        <v>1491</v>
      </c>
    </row>
    <row r="522" spans="1:9" x14ac:dyDescent="0.25">
      <c r="A522" t="s">
        <v>104</v>
      </c>
      <c r="B522">
        <v>93563.4</v>
      </c>
      <c r="C522">
        <v>93456.4</v>
      </c>
      <c r="D522">
        <v>93447.7</v>
      </c>
      <c r="E522">
        <v>93442.9</v>
      </c>
      <c r="F522">
        <v>1299.25</v>
      </c>
      <c r="G522">
        <v>5.3991200000000003E-2</v>
      </c>
      <c r="H522">
        <v>0.95061600000000002</v>
      </c>
      <c r="I522">
        <v>0</v>
      </c>
    </row>
    <row r="523" spans="1:9" x14ac:dyDescent="0.25">
      <c r="A523" t="s">
        <v>104</v>
      </c>
      <c r="B523">
        <v>94431.4</v>
      </c>
      <c r="C523">
        <v>93500</v>
      </c>
      <c r="D523">
        <v>93487.8</v>
      </c>
      <c r="E523">
        <v>93483</v>
      </c>
      <c r="F523">
        <v>1300.05</v>
      </c>
      <c r="G523">
        <v>5.3929199999999997E-2</v>
      </c>
      <c r="H523">
        <v>0.95853200000000005</v>
      </c>
      <c r="I523">
        <v>0</v>
      </c>
    </row>
    <row r="524" spans="1:9" x14ac:dyDescent="0.25">
      <c r="A524" t="s">
        <v>104</v>
      </c>
      <c r="B524">
        <v>92577.600000000006</v>
      </c>
      <c r="C524">
        <v>92436</v>
      </c>
      <c r="D524">
        <v>92426.2</v>
      </c>
      <c r="E524">
        <v>92421.5</v>
      </c>
      <c r="F524">
        <v>1298.82</v>
      </c>
      <c r="G524">
        <v>5.3911000000000001E-2</v>
      </c>
      <c r="H524">
        <v>0.95102399999999998</v>
      </c>
      <c r="I524">
        <v>0</v>
      </c>
    </row>
    <row r="525" spans="1:9" x14ac:dyDescent="0.25">
      <c r="A525" t="s">
        <v>104</v>
      </c>
      <c r="B525">
        <v>92574.1</v>
      </c>
      <c r="C525">
        <v>92472.3</v>
      </c>
      <c r="D525">
        <v>92463.6</v>
      </c>
      <c r="E525">
        <v>92458.8</v>
      </c>
      <c r="F525">
        <v>1299.31</v>
      </c>
      <c r="G525">
        <v>5.4188600000000003E-2</v>
      </c>
      <c r="H525">
        <v>0.95922600000000002</v>
      </c>
      <c r="I525">
        <v>1409</v>
      </c>
    </row>
    <row r="526" spans="1:9" x14ac:dyDescent="0.25">
      <c r="A526" t="s">
        <v>104</v>
      </c>
      <c r="B526">
        <v>94847.2</v>
      </c>
      <c r="C526">
        <v>93779.5</v>
      </c>
      <c r="D526">
        <v>93770.8</v>
      </c>
      <c r="E526">
        <v>93765.9</v>
      </c>
      <c r="F526">
        <v>1300.06</v>
      </c>
      <c r="G526">
        <v>5.3911100000000003E-2</v>
      </c>
      <c r="H526">
        <v>0.95713800000000004</v>
      </c>
      <c r="I526">
        <v>0</v>
      </c>
    </row>
    <row r="527" spans="1:9" x14ac:dyDescent="0.25">
      <c r="A527" t="s">
        <v>104</v>
      </c>
      <c r="B527">
        <v>91672.5</v>
      </c>
      <c r="C527">
        <v>91527.9</v>
      </c>
      <c r="D527">
        <v>91519.4</v>
      </c>
      <c r="E527">
        <v>91514.5</v>
      </c>
      <c r="F527">
        <v>1300.94</v>
      </c>
      <c r="G527">
        <v>5.4207199999999997E-2</v>
      </c>
      <c r="H527">
        <v>0.95871600000000001</v>
      </c>
      <c r="I527">
        <v>0</v>
      </c>
    </row>
    <row r="528" spans="1:9" x14ac:dyDescent="0.25">
      <c r="A528" t="s">
        <v>104</v>
      </c>
      <c r="B528">
        <v>93116.1</v>
      </c>
      <c r="C528">
        <v>92991.9</v>
      </c>
      <c r="D528">
        <v>92983.3</v>
      </c>
      <c r="E528">
        <v>92978.6</v>
      </c>
      <c r="F528">
        <v>1299.0999999999999</v>
      </c>
      <c r="G528">
        <v>5.5076100000000003E-2</v>
      </c>
      <c r="H528">
        <v>0.95723999999999998</v>
      </c>
      <c r="I528">
        <v>0</v>
      </c>
    </row>
    <row r="529" spans="1:9" x14ac:dyDescent="0.25">
      <c r="A529" t="s">
        <v>104</v>
      </c>
      <c r="B529">
        <v>93889</v>
      </c>
      <c r="C529">
        <v>93786.9</v>
      </c>
      <c r="D529">
        <v>93778.3</v>
      </c>
      <c r="E529">
        <v>93773.5</v>
      </c>
      <c r="F529">
        <v>1299.32</v>
      </c>
      <c r="G529">
        <v>5.3919300000000003E-2</v>
      </c>
      <c r="H529">
        <v>0.95615600000000001</v>
      </c>
      <c r="I529">
        <v>0</v>
      </c>
    </row>
    <row r="530" spans="1:9" x14ac:dyDescent="0.25">
      <c r="A530" t="s">
        <v>104</v>
      </c>
      <c r="B530">
        <v>101352</v>
      </c>
      <c r="C530">
        <v>101084</v>
      </c>
      <c r="D530">
        <v>101069</v>
      </c>
      <c r="E530">
        <v>101063</v>
      </c>
      <c r="F530">
        <v>1302.01</v>
      </c>
      <c r="G530">
        <v>5.3979100000000002E-2</v>
      </c>
      <c r="H530">
        <v>0.95541799999999999</v>
      </c>
      <c r="I530">
        <v>0</v>
      </c>
    </row>
    <row r="531" spans="1:9" x14ac:dyDescent="0.25">
      <c r="A531" t="s">
        <v>104</v>
      </c>
      <c r="B531">
        <v>101136</v>
      </c>
      <c r="C531">
        <v>101000</v>
      </c>
      <c r="D531">
        <v>100991</v>
      </c>
      <c r="E531">
        <v>100986</v>
      </c>
      <c r="F531">
        <v>1301.0999999999999</v>
      </c>
      <c r="G531">
        <v>5.4085399999999999E-2</v>
      </c>
      <c r="H531">
        <v>0.93180300000000005</v>
      </c>
      <c r="I531">
        <v>1225</v>
      </c>
    </row>
    <row r="532" spans="1:9" x14ac:dyDescent="0.25">
      <c r="A532" t="s">
        <v>104</v>
      </c>
      <c r="B532">
        <v>102506</v>
      </c>
      <c r="C532">
        <v>102393</v>
      </c>
      <c r="D532">
        <v>102384</v>
      </c>
      <c r="E532">
        <v>102379</v>
      </c>
      <c r="F532">
        <v>1301.56</v>
      </c>
      <c r="G532">
        <v>5.3951699999999998E-2</v>
      </c>
      <c r="H532">
        <v>0.94359499999999996</v>
      </c>
      <c r="I532">
        <v>0</v>
      </c>
    </row>
    <row r="533" spans="1:9" x14ac:dyDescent="0.25">
      <c r="A533" t="s">
        <v>104</v>
      </c>
      <c r="B533">
        <v>102315</v>
      </c>
      <c r="C533">
        <v>102208</v>
      </c>
      <c r="D533">
        <v>102198</v>
      </c>
      <c r="E533">
        <v>102193</v>
      </c>
      <c r="F533">
        <v>1301.06</v>
      </c>
      <c r="G533">
        <v>5.39363E-2</v>
      </c>
      <c r="H533">
        <v>0.93183400000000005</v>
      </c>
      <c r="I533">
        <v>0</v>
      </c>
    </row>
    <row r="534" spans="1:9" x14ac:dyDescent="0.25">
      <c r="A534" t="s">
        <v>104</v>
      </c>
      <c r="B534">
        <v>98885.4</v>
      </c>
      <c r="C534">
        <v>98780.800000000003</v>
      </c>
      <c r="D534">
        <v>98771.6</v>
      </c>
      <c r="E534">
        <v>98766.3</v>
      </c>
      <c r="F534">
        <v>1301.25</v>
      </c>
      <c r="G534">
        <v>5.4004499999999997E-2</v>
      </c>
      <c r="H534">
        <v>0.95906000000000002</v>
      </c>
      <c r="I534">
        <v>0</v>
      </c>
    </row>
    <row r="535" spans="1:9" x14ac:dyDescent="0.25">
      <c r="A535" t="s">
        <v>104</v>
      </c>
      <c r="B535">
        <v>99248.4</v>
      </c>
      <c r="C535">
        <v>99113.4</v>
      </c>
      <c r="D535">
        <v>99099.6</v>
      </c>
      <c r="E535">
        <v>99094.399999999994</v>
      </c>
      <c r="F535">
        <v>1302.02</v>
      </c>
      <c r="G535">
        <v>5.4649400000000001E-2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101676</v>
      </c>
      <c r="C536">
        <v>101573</v>
      </c>
      <c r="D536">
        <v>101563</v>
      </c>
      <c r="E536">
        <v>101558</v>
      </c>
      <c r="F536">
        <v>1301.96</v>
      </c>
      <c r="G536">
        <v>5.3911500000000001E-2</v>
      </c>
      <c r="H536">
        <v>0.931836</v>
      </c>
      <c r="I536">
        <v>0</v>
      </c>
    </row>
    <row r="537" spans="1:9" x14ac:dyDescent="0.25">
      <c r="A537" t="s">
        <v>104</v>
      </c>
      <c r="B537">
        <v>99314</v>
      </c>
      <c r="C537">
        <v>99206.6</v>
      </c>
      <c r="D537">
        <v>99191.9</v>
      </c>
      <c r="E537">
        <v>99186.5</v>
      </c>
      <c r="F537">
        <v>1301.3800000000001</v>
      </c>
      <c r="G537">
        <v>5.4759299999999997E-2</v>
      </c>
      <c r="H537">
        <v>0.93813299999999999</v>
      </c>
      <c r="I537">
        <v>0</v>
      </c>
    </row>
    <row r="538" spans="1:9" x14ac:dyDescent="0.25">
      <c r="A538" t="s">
        <v>104</v>
      </c>
      <c r="B538">
        <v>98913.5</v>
      </c>
      <c r="C538">
        <v>98808.3</v>
      </c>
      <c r="D538">
        <v>98798.8</v>
      </c>
      <c r="E538">
        <v>98793.600000000006</v>
      </c>
      <c r="F538">
        <v>1301.7</v>
      </c>
      <c r="G538">
        <v>5.39807E-2</v>
      </c>
      <c r="H538">
        <v>0.931836</v>
      </c>
      <c r="I538">
        <v>0</v>
      </c>
    </row>
    <row r="539" spans="1:9" x14ac:dyDescent="0.25">
      <c r="A539" t="s">
        <v>104</v>
      </c>
      <c r="B539">
        <v>100394</v>
      </c>
      <c r="C539">
        <v>100287</v>
      </c>
      <c r="D539">
        <v>100273</v>
      </c>
      <c r="E539">
        <v>100268</v>
      </c>
      <c r="F539">
        <v>1303.1400000000001</v>
      </c>
      <c r="G539">
        <v>5.39923E-2</v>
      </c>
      <c r="H539">
        <v>0.95136799999999999</v>
      </c>
      <c r="I539">
        <v>2826</v>
      </c>
    </row>
    <row r="540" spans="1:9" x14ac:dyDescent="0.25">
      <c r="A540" t="s">
        <v>104</v>
      </c>
      <c r="B540">
        <v>100460</v>
      </c>
      <c r="C540">
        <v>100294</v>
      </c>
      <c r="D540">
        <v>100284</v>
      </c>
      <c r="E540">
        <v>100279</v>
      </c>
      <c r="F540">
        <v>1303.02</v>
      </c>
      <c r="G540">
        <v>5.4536500000000002E-2</v>
      </c>
      <c r="H540">
        <v>0.95306299999999999</v>
      </c>
      <c r="I540">
        <v>0</v>
      </c>
    </row>
    <row r="541" spans="1:9" x14ac:dyDescent="0.25">
      <c r="A541" t="s">
        <v>104</v>
      </c>
      <c r="B541">
        <v>105804</v>
      </c>
      <c r="C541">
        <v>105669</v>
      </c>
      <c r="D541">
        <v>105654</v>
      </c>
      <c r="E541">
        <v>105648</v>
      </c>
      <c r="F541">
        <v>1303.3699999999999</v>
      </c>
      <c r="G541">
        <v>6.0105600000000002E-2</v>
      </c>
      <c r="H541">
        <v>0.94641399999999998</v>
      </c>
      <c r="I541">
        <v>0</v>
      </c>
    </row>
    <row r="542" spans="1:9" x14ac:dyDescent="0.25">
      <c r="A542" t="s">
        <v>104</v>
      </c>
      <c r="B542">
        <v>99354.3</v>
      </c>
      <c r="C542">
        <v>98915.3</v>
      </c>
      <c r="D542">
        <v>98905.8</v>
      </c>
      <c r="E542">
        <v>98900.2</v>
      </c>
      <c r="F542">
        <v>1303.1400000000001</v>
      </c>
      <c r="G542">
        <v>5.3927099999999999E-2</v>
      </c>
      <c r="H542">
        <v>0.95444200000000001</v>
      </c>
      <c r="I542">
        <v>0</v>
      </c>
    </row>
    <row r="543" spans="1:9" x14ac:dyDescent="0.25">
      <c r="A543" t="s">
        <v>104</v>
      </c>
      <c r="B543">
        <v>100112</v>
      </c>
      <c r="C543">
        <v>99946</v>
      </c>
      <c r="D543">
        <v>99923.3</v>
      </c>
      <c r="E543">
        <v>99917.6</v>
      </c>
      <c r="F543">
        <v>1302.56</v>
      </c>
      <c r="G543">
        <v>5.3961200000000001E-2</v>
      </c>
      <c r="H543">
        <v>0.95392100000000002</v>
      </c>
      <c r="I543">
        <v>1203</v>
      </c>
    </row>
    <row r="544" spans="1:9" x14ac:dyDescent="0.25">
      <c r="A544" t="s">
        <v>104</v>
      </c>
      <c r="B544">
        <v>99877.6</v>
      </c>
      <c r="C544">
        <v>99060.3</v>
      </c>
      <c r="D544">
        <v>99050.9</v>
      </c>
      <c r="E544">
        <v>99045.4</v>
      </c>
      <c r="F544">
        <v>1302.1400000000001</v>
      </c>
      <c r="G544">
        <v>2.9888499999999998E-2</v>
      </c>
      <c r="H544">
        <v>0.94163699999999995</v>
      </c>
      <c r="I544">
        <v>0</v>
      </c>
    </row>
    <row r="545" spans="1:25" x14ac:dyDescent="0.25">
      <c r="A545" t="s">
        <v>104</v>
      </c>
      <c r="B545">
        <v>102207</v>
      </c>
      <c r="C545">
        <v>102028</v>
      </c>
      <c r="D545">
        <v>102017</v>
      </c>
      <c r="E545">
        <v>102012</v>
      </c>
      <c r="F545">
        <v>1302.33</v>
      </c>
      <c r="G545">
        <v>5.3918500000000001E-2</v>
      </c>
      <c r="H545">
        <v>0.95698099999999997</v>
      </c>
      <c r="I545">
        <v>0</v>
      </c>
    </row>
    <row r="546" spans="1:25" x14ac:dyDescent="0.25">
      <c r="A546" t="s">
        <v>104</v>
      </c>
      <c r="B546">
        <v>101232</v>
      </c>
      <c r="C546">
        <v>101096</v>
      </c>
      <c r="D546">
        <v>101086</v>
      </c>
      <c r="E546">
        <v>101080</v>
      </c>
      <c r="F546">
        <v>1301.77</v>
      </c>
      <c r="G546">
        <v>5.3925000000000001E-2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101555</v>
      </c>
      <c r="C547">
        <v>101444</v>
      </c>
      <c r="D547">
        <v>101401</v>
      </c>
      <c r="E547">
        <v>101395</v>
      </c>
      <c r="F547">
        <v>1302.45</v>
      </c>
      <c r="G547">
        <v>5.4310299999999999E-2</v>
      </c>
      <c r="H547">
        <v>0.94943100000000002</v>
      </c>
      <c r="I547">
        <v>0</v>
      </c>
    </row>
    <row r="548" spans="1:25" x14ac:dyDescent="0.25">
      <c r="A548" t="s">
        <v>104</v>
      </c>
      <c r="B548">
        <v>101777</v>
      </c>
      <c r="C548">
        <v>101669</v>
      </c>
      <c r="D548">
        <v>101660</v>
      </c>
      <c r="E548">
        <v>101654</v>
      </c>
      <c r="F548">
        <v>1302.71</v>
      </c>
      <c r="G548">
        <v>5.3973399999999998E-2</v>
      </c>
      <c r="H548">
        <v>0.957565</v>
      </c>
      <c r="I548">
        <v>0</v>
      </c>
    </row>
    <row r="549" spans="1:25" x14ac:dyDescent="0.25">
      <c r="A549" t="s">
        <v>104</v>
      </c>
      <c r="B549">
        <v>102105</v>
      </c>
      <c r="C549">
        <v>101997</v>
      </c>
      <c r="D549">
        <v>101986</v>
      </c>
      <c r="E549">
        <v>101980</v>
      </c>
      <c r="F549">
        <v>1303.52</v>
      </c>
      <c r="G549">
        <v>5.3955500000000003E-2</v>
      </c>
      <c r="H549">
        <v>0.95505099999999998</v>
      </c>
      <c r="I549">
        <v>2597</v>
      </c>
    </row>
    <row r="550" spans="1:25" x14ac:dyDescent="0.25">
      <c r="A550" t="s">
        <v>104</v>
      </c>
      <c r="B550">
        <v>101117</v>
      </c>
      <c r="C550">
        <v>100951</v>
      </c>
      <c r="D550">
        <v>100941</v>
      </c>
      <c r="E550">
        <v>100936</v>
      </c>
      <c r="F550">
        <v>1303.26</v>
      </c>
      <c r="G550">
        <v>5.3911300000000002E-2</v>
      </c>
      <c r="H550">
        <v>0.95546399999999998</v>
      </c>
      <c r="I550">
        <v>0</v>
      </c>
    </row>
    <row r="551" spans="1:25" x14ac:dyDescent="0.25">
      <c r="A551" t="s">
        <v>104</v>
      </c>
      <c r="B551">
        <v>100734</v>
      </c>
      <c r="C551">
        <v>100616</v>
      </c>
      <c r="D551">
        <v>100598</v>
      </c>
      <c r="E551">
        <v>100593</v>
      </c>
      <c r="F551">
        <v>1302.01</v>
      </c>
      <c r="G551">
        <v>5.3911199999999999E-2</v>
      </c>
      <c r="H551">
        <v>0.95876799999999995</v>
      </c>
      <c r="I551">
        <v>0</v>
      </c>
    </row>
    <row r="552" spans="1:25" x14ac:dyDescent="0.25">
      <c r="A552" t="s">
        <v>104</v>
      </c>
      <c r="B552">
        <v>101704</v>
      </c>
      <c r="C552">
        <v>101597</v>
      </c>
      <c r="D552">
        <v>101582</v>
      </c>
      <c r="E552">
        <v>101576</v>
      </c>
      <c r="F552">
        <v>1302.5</v>
      </c>
      <c r="G552">
        <v>5.4002300000000003E-2</v>
      </c>
      <c r="H552">
        <v>0.93183400000000005</v>
      </c>
      <c r="I552">
        <v>0</v>
      </c>
    </row>
    <row r="553" spans="1:25" x14ac:dyDescent="0.25">
      <c r="A553" t="s">
        <v>104</v>
      </c>
      <c r="B553">
        <v>103167</v>
      </c>
      <c r="C553">
        <v>103065</v>
      </c>
      <c r="D553">
        <v>103055</v>
      </c>
      <c r="E553">
        <v>103050</v>
      </c>
      <c r="F553">
        <v>1302.4100000000001</v>
      </c>
      <c r="G553">
        <v>5.5179300000000001E-2</v>
      </c>
      <c r="H553">
        <v>0.95911900000000005</v>
      </c>
      <c r="I553">
        <v>1091</v>
      </c>
    </row>
    <row r="554" spans="1:25" x14ac:dyDescent="0.25">
      <c r="A554" t="s">
        <v>104</v>
      </c>
      <c r="B554">
        <v>102219</v>
      </c>
      <c r="C554">
        <v>102111</v>
      </c>
      <c r="D554">
        <v>102099</v>
      </c>
      <c r="E554">
        <v>102093</v>
      </c>
      <c r="F554">
        <v>1302.3900000000001</v>
      </c>
      <c r="G554">
        <v>4.3142300000000001E-2</v>
      </c>
      <c r="H554">
        <v>0.931836</v>
      </c>
      <c r="I554">
        <v>2121</v>
      </c>
    </row>
    <row r="555" spans="1:25" x14ac:dyDescent="0.25">
      <c r="A555" t="s">
        <v>104</v>
      </c>
      <c r="B555">
        <v>103312</v>
      </c>
      <c r="C555">
        <v>103017</v>
      </c>
      <c r="D555">
        <v>102996</v>
      </c>
      <c r="E555">
        <v>102991</v>
      </c>
      <c r="F555">
        <v>1303.49</v>
      </c>
      <c r="G555">
        <v>5.3915699999999997E-2</v>
      </c>
      <c r="H555">
        <v>0.95084900000000006</v>
      </c>
      <c r="I555">
        <v>0</v>
      </c>
    </row>
    <row r="556" spans="1:25" x14ac:dyDescent="0.25">
      <c r="A556" t="s">
        <v>104</v>
      </c>
      <c r="B556">
        <v>100209</v>
      </c>
      <c r="C556">
        <v>100101</v>
      </c>
      <c r="D556">
        <v>100092</v>
      </c>
      <c r="E556">
        <v>100086</v>
      </c>
      <c r="F556">
        <v>1302.46</v>
      </c>
      <c r="G556">
        <v>5.4121599999999999E-2</v>
      </c>
      <c r="H556">
        <v>0.95915799999999996</v>
      </c>
      <c r="I556">
        <v>0</v>
      </c>
    </row>
    <row r="557" spans="1:25" x14ac:dyDescent="0.25">
      <c r="A557" t="s">
        <v>104</v>
      </c>
      <c r="B557">
        <v>101710</v>
      </c>
      <c r="C557">
        <v>101603</v>
      </c>
      <c r="D557">
        <v>101593</v>
      </c>
      <c r="E557">
        <v>101587</v>
      </c>
      <c r="F557">
        <v>1302.94</v>
      </c>
      <c r="G557">
        <v>5.4058000000000002E-2</v>
      </c>
      <c r="H557">
        <v>0.95884999999999998</v>
      </c>
      <c r="I557">
        <v>54</v>
      </c>
    </row>
    <row r="558" spans="1:25" x14ac:dyDescent="0.25">
      <c r="A558" t="s">
        <v>104</v>
      </c>
      <c r="B558">
        <v>101245</v>
      </c>
      <c r="C558">
        <v>101098</v>
      </c>
      <c r="D558">
        <v>101065</v>
      </c>
      <c r="E558">
        <v>101060</v>
      </c>
      <c r="F558">
        <v>1302.83</v>
      </c>
      <c r="G558">
        <v>5.43055E-2</v>
      </c>
      <c r="H558">
        <v>0.95712699999999995</v>
      </c>
      <c r="I558">
        <v>0</v>
      </c>
    </row>
    <row r="559" spans="1:25" x14ac:dyDescent="0.25">
      <c r="A559" t="s">
        <v>104</v>
      </c>
      <c r="B559">
        <v>100967</v>
      </c>
      <c r="C559">
        <v>100858</v>
      </c>
      <c r="D559">
        <v>100829</v>
      </c>
      <c r="E559">
        <v>100824</v>
      </c>
      <c r="F559">
        <v>1302.49</v>
      </c>
      <c r="G559">
        <v>5.4129299999999998E-2</v>
      </c>
      <c r="H559">
        <v>0.93588199999999999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103097</v>
      </c>
      <c r="C560">
        <v>102990</v>
      </c>
      <c r="D560">
        <v>102959</v>
      </c>
      <c r="E560">
        <v>102953</v>
      </c>
      <c r="F560">
        <v>1303.1199999999999</v>
      </c>
      <c r="G560">
        <v>5.3942799999999999E-2</v>
      </c>
      <c r="H560">
        <v>0.95236900000000002</v>
      </c>
      <c r="I560">
        <v>1178</v>
      </c>
      <c r="R560">
        <f>AVERAGE(B511:B560)</f>
        <v>98484.431999999986</v>
      </c>
      <c r="S560">
        <f>AVERAGE(C511:C560)</f>
        <v>98284.537999999971</v>
      </c>
      <c r="U560">
        <f>_xlfn.VAR.P(B511:B560)</f>
        <v>14499589.705375997</v>
      </c>
      <c r="V560">
        <f>_xlfn.VAR.P(C511:C560)</f>
        <v>14830072.358756004</v>
      </c>
      <c r="X560">
        <f>1.96*SQRT(U560)/50</f>
        <v>149.26704098651172</v>
      </c>
      <c r="Y560">
        <f>1.96*SQRT(V560)/50</f>
        <v>150.95854526776159</v>
      </c>
    </row>
    <row r="561" spans="1:9" x14ac:dyDescent="0.25">
      <c r="A561" t="s">
        <v>105</v>
      </c>
      <c r="B561">
        <v>4924196.7761110002</v>
      </c>
      <c r="C561" t="s">
        <v>36</v>
      </c>
    </row>
    <row r="562" spans="1:9" x14ac:dyDescent="0.25">
      <c r="A562" t="s">
        <v>38</v>
      </c>
      <c r="B562">
        <v>3238.44</v>
      </c>
      <c r="C562">
        <v>0</v>
      </c>
      <c r="D562">
        <v>0</v>
      </c>
      <c r="E562">
        <v>0</v>
      </c>
      <c r="F562">
        <v>0</v>
      </c>
      <c r="G562">
        <v>0.126609</v>
      </c>
      <c r="H562">
        <v>1</v>
      </c>
      <c r="I562">
        <v>0</v>
      </c>
    </row>
    <row r="563" spans="1:9" x14ac:dyDescent="0.25">
      <c r="A563" t="s">
        <v>38</v>
      </c>
      <c r="B563">
        <v>3226.85</v>
      </c>
      <c r="C563">
        <v>0</v>
      </c>
      <c r="D563">
        <v>0</v>
      </c>
      <c r="E563">
        <v>0</v>
      </c>
      <c r="F563">
        <v>0</v>
      </c>
      <c r="G563">
        <v>0.13204199999999999</v>
      </c>
      <c r="H563">
        <v>1</v>
      </c>
      <c r="I563">
        <v>0</v>
      </c>
    </row>
    <row r="564" spans="1:9" x14ac:dyDescent="0.25">
      <c r="A564" t="s">
        <v>38</v>
      </c>
      <c r="B564">
        <v>3260.64</v>
      </c>
      <c r="C564">
        <v>0</v>
      </c>
      <c r="D564">
        <v>0</v>
      </c>
      <c r="E564">
        <v>0</v>
      </c>
      <c r="F564">
        <v>0</v>
      </c>
      <c r="G564">
        <v>0.14711099999999999</v>
      </c>
      <c r="H564">
        <v>1</v>
      </c>
      <c r="I564">
        <v>0</v>
      </c>
    </row>
    <row r="565" spans="1:9" x14ac:dyDescent="0.25">
      <c r="A565" t="s">
        <v>38</v>
      </c>
      <c r="B565">
        <v>3226.4</v>
      </c>
      <c r="C565">
        <v>0</v>
      </c>
      <c r="D565">
        <v>0</v>
      </c>
      <c r="E565">
        <v>0</v>
      </c>
      <c r="F565">
        <v>0</v>
      </c>
      <c r="G565">
        <v>0.122513</v>
      </c>
      <c r="H565">
        <v>1</v>
      </c>
      <c r="I565">
        <v>0</v>
      </c>
    </row>
    <row r="566" spans="1:9" x14ac:dyDescent="0.25">
      <c r="A566" t="s">
        <v>38</v>
      </c>
      <c r="B566">
        <v>3226.46</v>
      </c>
      <c r="C566">
        <v>0</v>
      </c>
      <c r="D566">
        <v>0</v>
      </c>
      <c r="E566">
        <v>0</v>
      </c>
      <c r="F566">
        <v>0</v>
      </c>
      <c r="G566">
        <v>0.11493200000000001</v>
      </c>
      <c r="H566">
        <v>1</v>
      </c>
      <c r="I566">
        <v>0</v>
      </c>
    </row>
    <row r="567" spans="1:9" x14ac:dyDescent="0.25">
      <c r="A567" t="s">
        <v>38</v>
      </c>
      <c r="B567">
        <v>3237.55</v>
      </c>
      <c r="C567">
        <v>0</v>
      </c>
      <c r="D567">
        <v>0</v>
      </c>
      <c r="E567">
        <v>0</v>
      </c>
      <c r="F567">
        <v>0</v>
      </c>
      <c r="G567">
        <v>0.114942</v>
      </c>
      <c r="H567">
        <v>1</v>
      </c>
      <c r="I567">
        <v>0</v>
      </c>
    </row>
    <row r="568" spans="1:9" x14ac:dyDescent="0.25">
      <c r="A568" t="s">
        <v>38</v>
      </c>
      <c r="B568">
        <v>3247.5</v>
      </c>
      <c r="C568">
        <v>0</v>
      </c>
      <c r="D568">
        <v>0</v>
      </c>
      <c r="E568">
        <v>0</v>
      </c>
      <c r="F568">
        <v>0</v>
      </c>
      <c r="G568">
        <v>0.14718500000000001</v>
      </c>
      <c r="H568">
        <v>1</v>
      </c>
      <c r="I568">
        <v>0</v>
      </c>
    </row>
    <row r="569" spans="1:9" x14ac:dyDescent="0.25">
      <c r="A569" t="s">
        <v>38</v>
      </c>
      <c r="B569">
        <v>3223.83</v>
      </c>
      <c r="C569">
        <v>0</v>
      </c>
      <c r="D569">
        <v>0</v>
      </c>
      <c r="E569">
        <v>0</v>
      </c>
      <c r="F569">
        <v>0</v>
      </c>
      <c r="G569">
        <v>0.121491</v>
      </c>
      <c r="H569">
        <v>1</v>
      </c>
      <c r="I569">
        <v>0</v>
      </c>
    </row>
    <row r="570" spans="1:9" x14ac:dyDescent="0.25">
      <c r="A570" t="s">
        <v>38</v>
      </c>
      <c r="B570">
        <v>3258.24</v>
      </c>
      <c r="C570">
        <v>0</v>
      </c>
      <c r="D570">
        <v>0</v>
      </c>
      <c r="E570">
        <v>0</v>
      </c>
      <c r="F570">
        <v>0</v>
      </c>
      <c r="G570">
        <v>0.124657</v>
      </c>
      <c r="H570">
        <v>1</v>
      </c>
      <c r="I570">
        <v>0</v>
      </c>
    </row>
    <row r="571" spans="1:9" x14ac:dyDescent="0.25">
      <c r="A571" t="s">
        <v>38</v>
      </c>
      <c r="B571">
        <v>3492.39</v>
      </c>
      <c r="C571">
        <v>0</v>
      </c>
      <c r="D571">
        <v>0</v>
      </c>
      <c r="E571">
        <v>0</v>
      </c>
      <c r="F571">
        <v>0</v>
      </c>
      <c r="G571">
        <v>0.15412300000000001</v>
      </c>
      <c r="H571">
        <v>1</v>
      </c>
      <c r="I571">
        <v>0</v>
      </c>
    </row>
    <row r="572" spans="1:9" x14ac:dyDescent="0.25">
      <c r="A572" t="s">
        <v>38</v>
      </c>
      <c r="B572">
        <v>3262.48</v>
      </c>
      <c r="C572">
        <v>0</v>
      </c>
      <c r="D572">
        <v>0</v>
      </c>
      <c r="E572">
        <v>0</v>
      </c>
      <c r="F572">
        <v>0</v>
      </c>
      <c r="G572">
        <v>0.14843999999999999</v>
      </c>
      <c r="H572">
        <v>1</v>
      </c>
      <c r="I572">
        <v>0</v>
      </c>
    </row>
    <row r="573" spans="1:9" x14ac:dyDescent="0.25">
      <c r="A573" t="s">
        <v>38</v>
      </c>
      <c r="B573">
        <v>3246.14</v>
      </c>
      <c r="C573">
        <v>0</v>
      </c>
      <c r="D573">
        <v>0</v>
      </c>
      <c r="E573">
        <v>0</v>
      </c>
      <c r="F573">
        <v>0</v>
      </c>
      <c r="G573">
        <v>0.147227</v>
      </c>
      <c r="H573">
        <v>1</v>
      </c>
      <c r="I573">
        <v>0</v>
      </c>
    </row>
    <row r="574" spans="1:9" x14ac:dyDescent="0.25">
      <c r="A574" t="s">
        <v>38</v>
      </c>
      <c r="B574">
        <v>3251.04</v>
      </c>
      <c r="C574">
        <v>0</v>
      </c>
      <c r="D574">
        <v>0</v>
      </c>
      <c r="E574">
        <v>0</v>
      </c>
      <c r="F574">
        <v>0</v>
      </c>
      <c r="G574">
        <v>0.14285</v>
      </c>
      <c r="H574">
        <v>1</v>
      </c>
      <c r="I574">
        <v>0</v>
      </c>
    </row>
    <row r="575" spans="1:9" x14ac:dyDescent="0.25">
      <c r="A575" t="s">
        <v>38</v>
      </c>
      <c r="B575">
        <v>3503.72</v>
      </c>
      <c r="C575">
        <v>0</v>
      </c>
      <c r="D575">
        <v>0</v>
      </c>
      <c r="E575">
        <v>0</v>
      </c>
      <c r="F575">
        <v>0</v>
      </c>
      <c r="G575">
        <v>0.121491</v>
      </c>
      <c r="H575">
        <v>1</v>
      </c>
      <c r="I575">
        <v>0</v>
      </c>
    </row>
    <row r="576" spans="1:9" x14ac:dyDescent="0.25">
      <c r="A576" t="s">
        <v>38</v>
      </c>
      <c r="B576">
        <v>3234.16</v>
      </c>
      <c r="C576">
        <v>0</v>
      </c>
      <c r="D576">
        <v>0</v>
      </c>
      <c r="E576">
        <v>0</v>
      </c>
      <c r="F576">
        <v>0</v>
      </c>
      <c r="G576">
        <v>0.14868300000000001</v>
      </c>
      <c r="H576">
        <v>1</v>
      </c>
      <c r="I576">
        <v>0</v>
      </c>
    </row>
    <row r="577" spans="1:9" x14ac:dyDescent="0.25">
      <c r="A577" t="s">
        <v>38</v>
      </c>
      <c r="B577">
        <v>3261.04</v>
      </c>
      <c r="C577">
        <v>0</v>
      </c>
      <c r="D577">
        <v>0</v>
      </c>
      <c r="E577">
        <v>0</v>
      </c>
      <c r="F577">
        <v>0</v>
      </c>
      <c r="G577">
        <v>0.147115</v>
      </c>
      <c r="H577">
        <v>1</v>
      </c>
      <c r="I577">
        <v>0</v>
      </c>
    </row>
    <row r="578" spans="1:9" x14ac:dyDescent="0.25">
      <c r="A578" t="s">
        <v>38</v>
      </c>
      <c r="B578">
        <v>3233.29</v>
      </c>
      <c r="C578">
        <v>0</v>
      </c>
      <c r="D578">
        <v>0</v>
      </c>
      <c r="E578">
        <v>0</v>
      </c>
      <c r="F578">
        <v>0</v>
      </c>
      <c r="G578">
        <v>0.120293</v>
      </c>
      <c r="H578">
        <v>1</v>
      </c>
      <c r="I578">
        <v>0</v>
      </c>
    </row>
    <row r="579" spans="1:9" x14ac:dyDescent="0.25">
      <c r="A579" t="s">
        <v>38</v>
      </c>
      <c r="B579">
        <v>3233.52</v>
      </c>
      <c r="C579">
        <v>0</v>
      </c>
      <c r="D579">
        <v>0</v>
      </c>
      <c r="E579">
        <v>0</v>
      </c>
      <c r="F579">
        <v>0</v>
      </c>
      <c r="G579">
        <v>0.14735200000000001</v>
      </c>
      <c r="H579">
        <v>1</v>
      </c>
      <c r="I579">
        <v>0</v>
      </c>
    </row>
    <row r="580" spans="1:9" x14ac:dyDescent="0.25">
      <c r="A580" t="s">
        <v>38</v>
      </c>
      <c r="B580">
        <v>3238.43</v>
      </c>
      <c r="C580">
        <v>0</v>
      </c>
      <c r="D580">
        <v>0</v>
      </c>
      <c r="E580">
        <v>0</v>
      </c>
      <c r="F580">
        <v>0</v>
      </c>
      <c r="G580">
        <v>0.14890300000000001</v>
      </c>
      <c r="H580">
        <v>1</v>
      </c>
      <c r="I580">
        <v>0</v>
      </c>
    </row>
    <row r="581" spans="1:9" x14ac:dyDescent="0.25">
      <c r="A581" t="s">
        <v>38</v>
      </c>
      <c r="B581">
        <v>3238.99</v>
      </c>
      <c r="C581">
        <v>0</v>
      </c>
      <c r="D581">
        <v>0</v>
      </c>
      <c r="E581">
        <v>0</v>
      </c>
      <c r="F581">
        <v>0</v>
      </c>
      <c r="G581">
        <v>0.121491</v>
      </c>
      <c r="H581">
        <v>1</v>
      </c>
      <c r="I581">
        <v>0</v>
      </c>
    </row>
    <row r="582" spans="1:9" x14ac:dyDescent="0.25">
      <c r="A582" t="s">
        <v>38</v>
      </c>
      <c r="B582">
        <v>3232.32</v>
      </c>
      <c r="C582">
        <v>0</v>
      </c>
      <c r="D582">
        <v>0</v>
      </c>
      <c r="E582">
        <v>0</v>
      </c>
      <c r="F582">
        <v>0</v>
      </c>
      <c r="G582">
        <v>0.15423600000000001</v>
      </c>
      <c r="H582">
        <v>1</v>
      </c>
      <c r="I582">
        <v>0</v>
      </c>
    </row>
    <row r="583" spans="1:9" x14ac:dyDescent="0.25">
      <c r="A583" t="s">
        <v>38</v>
      </c>
      <c r="B583">
        <v>3238.93</v>
      </c>
      <c r="C583">
        <v>0</v>
      </c>
      <c r="D583">
        <v>0</v>
      </c>
      <c r="E583">
        <v>0</v>
      </c>
      <c r="F583">
        <v>0</v>
      </c>
      <c r="G583">
        <v>0.140457</v>
      </c>
      <c r="H583">
        <v>1</v>
      </c>
      <c r="I583">
        <v>0</v>
      </c>
    </row>
    <row r="584" spans="1:9" x14ac:dyDescent="0.25">
      <c r="A584" t="s">
        <v>38</v>
      </c>
      <c r="B584">
        <v>3232.68</v>
      </c>
      <c r="C584">
        <v>0</v>
      </c>
      <c r="D584">
        <v>0</v>
      </c>
      <c r="E584">
        <v>0</v>
      </c>
      <c r="F584">
        <v>0</v>
      </c>
      <c r="G584">
        <v>0.14796200000000001</v>
      </c>
      <c r="H584">
        <v>1</v>
      </c>
      <c r="I584">
        <v>0</v>
      </c>
    </row>
    <row r="585" spans="1:9" x14ac:dyDescent="0.25">
      <c r="A585" t="s">
        <v>38</v>
      </c>
      <c r="B585">
        <v>3220.41</v>
      </c>
      <c r="C585">
        <v>0</v>
      </c>
      <c r="D585">
        <v>0</v>
      </c>
      <c r="E585">
        <v>0</v>
      </c>
      <c r="F585">
        <v>0</v>
      </c>
      <c r="G585">
        <v>0.138984</v>
      </c>
      <c r="H585">
        <v>1</v>
      </c>
      <c r="I585">
        <v>0</v>
      </c>
    </row>
    <row r="586" spans="1:9" x14ac:dyDescent="0.25">
      <c r="A586" t="s">
        <v>38</v>
      </c>
      <c r="B586">
        <v>3421.34</v>
      </c>
      <c r="C586">
        <v>0</v>
      </c>
      <c r="D586">
        <v>0</v>
      </c>
      <c r="E586">
        <v>0</v>
      </c>
      <c r="F586">
        <v>0</v>
      </c>
      <c r="G586">
        <v>0.114926</v>
      </c>
      <c r="H586">
        <v>1</v>
      </c>
      <c r="I586">
        <v>0</v>
      </c>
    </row>
    <row r="587" spans="1:9" x14ac:dyDescent="0.25">
      <c r="A587" t="s">
        <v>38</v>
      </c>
      <c r="B587">
        <v>3243.08</v>
      </c>
      <c r="C587">
        <v>0</v>
      </c>
      <c r="D587">
        <v>0</v>
      </c>
      <c r="E587">
        <v>0</v>
      </c>
      <c r="F587">
        <v>0</v>
      </c>
      <c r="G587">
        <v>0.15049199999999999</v>
      </c>
      <c r="H587">
        <v>1</v>
      </c>
      <c r="I587">
        <v>0</v>
      </c>
    </row>
    <row r="588" spans="1:9" x14ac:dyDescent="0.25">
      <c r="A588" t="s">
        <v>38</v>
      </c>
      <c r="B588">
        <v>3221.29</v>
      </c>
      <c r="C588">
        <v>0</v>
      </c>
      <c r="D588">
        <v>0</v>
      </c>
      <c r="E588">
        <v>0</v>
      </c>
      <c r="F588">
        <v>0</v>
      </c>
      <c r="G588">
        <v>0.14710300000000001</v>
      </c>
      <c r="H588">
        <v>1</v>
      </c>
      <c r="I588">
        <v>0</v>
      </c>
    </row>
    <row r="589" spans="1:9" x14ac:dyDescent="0.25">
      <c r="A589" t="s">
        <v>38</v>
      </c>
      <c r="B589">
        <v>3490.73</v>
      </c>
      <c r="C589">
        <v>0</v>
      </c>
      <c r="D589">
        <v>0</v>
      </c>
      <c r="E589">
        <v>0</v>
      </c>
      <c r="F589">
        <v>0</v>
      </c>
      <c r="G589">
        <v>0.150084</v>
      </c>
      <c r="H589">
        <v>1</v>
      </c>
      <c r="I589">
        <v>0</v>
      </c>
    </row>
    <row r="590" spans="1:9" x14ac:dyDescent="0.25">
      <c r="A590" t="s">
        <v>38</v>
      </c>
      <c r="B590">
        <v>3251.93</v>
      </c>
      <c r="C590">
        <v>0</v>
      </c>
      <c r="D590">
        <v>0</v>
      </c>
      <c r="E590">
        <v>0</v>
      </c>
      <c r="F590">
        <v>0</v>
      </c>
      <c r="G590">
        <v>0.12146800000000001</v>
      </c>
      <c r="H590">
        <v>1</v>
      </c>
      <c r="I590">
        <v>0</v>
      </c>
    </row>
    <row r="591" spans="1:9" x14ac:dyDescent="0.25">
      <c r="A591" t="s">
        <v>38</v>
      </c>
      <c r="B591">
        <v>3225.03</v>
      </c>
      <c r="C591">
        <v>0</v>
      </c>
      <c r="D591">
        <v>0</v>
      </c>
      <c r="E591">
        <v>0</v>
      </c>
      <c r="F591">
        <v>0</v>
      </c>
      <c r="G591">
        <v>0.147811</v>
      </c>
      <c r="H591">
        <v>1</v>
      </c>
      <c r="I591">
        <v>0</v>
      </c>
    </row>
    <row r="592" spans="1:9" x14ac:dyDescent="0.25">
      <c r="A592" t="s">
        <v>38</v>
      </c>
      <c r="B592">
        <v>3555.22</v>
      </c>
      <c r="C592">
        <v>0</v>
      </c>
      <c r="D592">
        <v>0</v>
      </c>
      <c r="E592">
        <v>0</v>
      </c>
      <c r="F592">
        <v>0</v>
      </c>
      <c r="G592">
        <v>0.15129400000000001</v>
      </c>
      <c r="H592">
        <v>1</v>
      </c>
      <c r="I592">
        <v>0</v>
      </c>
    </row>
    <row r="593" spans="1:9" x14ac:dyDescent="0.25">
      <c r="A593" t="s">
        <v>38</v>
      </c>
      <c r="B593">
        <v>3255.51</v>
      </c>
      <c r="C593">
        <v>0</v>
      </c>
      <c r="D593">
        <v>0</v>
      </c>
      <c r="E593">
        <v>0</v>
      </c>
      <c r="F593">
        <v>0</v>
      </c>
      <c r="G593">
        <v>0.147115</v>
      </c>
      <c r="H593">
        <v>1</v>
      </c>
      <c r="I593">
        <v>0</v>
      </c>
    </row>
    <row r="594" spans="1:9" x14ac:dyDescent="0.25">
      <c r="A594" t="s">
        <v>38</v>
      </c>
      <c r="B594">
        <v>3222.92</v>
      </c>
      <c r="C594">
        <v>0</v>
      </c>
      <c r="D594">
        <v>0</v>
      </c>
      <c r="E594">
        <v>0</v>
      </c>
      <c r="F594">
        <v>0</v>
      </c>
      <c r="G594">
        <v>0.14717</v>
      </c>
      <c r="H594">
        <v>1</v>
      </c>
      <c r="I594">
        <v>0</v>
      </c>
    </row>
    <row r="595" spans="1:9" x14ac:dyDescent="0.25">
      <c r="A595" t="s">
        <v>38</v>
      </c>
      <c r="B595">
        <v>3489.1</v>
      </c>
      <c r="C595">
        <v>0</v>
      </c>
      <c r="D595">
        <v>0</v>
      </c>
      <c r="E595">
        <v>0</v>
      </c>
      <c r="F595">
        <v>0</v>
      </c>
      <c r="G595">
        <v>0.14760499999999999</v>
      </c>
      <c r="H595">
        <v>1</v>
      </c>
      <c r="I595">
        <v>0</v>
      </c>
    </row>
    <row r="596" spans="1:9" x14ac:dyDescent="0.25">
      <c r="A596" t="s">
        <v>38</v>
      </c>
      <c r="B596">
        <v>3251.95</v>
      </c>
      <c r="C596">
        <v>0</v>
      </c>
      <c r="D596">
        <v>0</v>
      </c>
      <c r="E596">
        <v>0</v>
      </c>
      <c r="F596">
        <v>0</v>
      </c>
      <c r="G596">
        <v>0.119523</v>
      </c>
      <c r="H596">
        <v>1</v>
      </c>
      <c r="I596">
        <v>0</v>
      </c>
    </row>
    <row r="597" spans="1:9" x14ac:dyDescent="0.25">
      <c r="A597" t="s">
        <v>38</v>
      </c>
      <c r="B597">
        <v>3232.06</v>
      </c>
      <c r="C597">
        <v>0</v>
      </c>
      <c r="D597">
        <v>0</v>
      </c>
      <c r="E597">
        <v>0</v>
      </c>
      <c r="F597">
        <v>0</v>
      </c>
      <c r="G597">
        <v>0.15065899999999999</v>
      </c>
      <c r="H597">
        <v>1</v>
      </c>
      <c r="I597">
        <v>0</v>
      </c>
    </row>
    <row r="598" spans="1:9" x14ac:dyDescent="0.25">
      <c r="A598" t="s">
        <v>38</v>
      </c>
      <c r="B598">
        <v>3515.26</v>
      </c>
      <c r="C598">
        <v>0</v>
      </c>
      <c r="D598">
        <v>0</v>
      </c>
      <c r="E598">
        <v>0</v>
      </c>
      <c r="F598">
        <v>0</v>
      </c>
      <c r="G598">
        <v>0.11508500000000001</v>
      </c>
      <c r="H598">
        <v>1</v>
      </c>
      <c r="I598">
        <v>0</v>
      </c>
    </row>
    <row r="599" spans="1:9" x14ac:dyDescent="0.25">
      <c r="A599" t="s">
        <v>38</v>
      </c>
      <c r="B599">
        <v>3255.31</v>
      </c>
      <c r="C599">
        <v>0</v>
      </c>
      <c r="D599">
        <v>0</v>
      </c>
      <c r="E599">
        <v>0</v>
      </c>
      <c r="F599">
        <v>0</v>
      </c>
      <c r="G599">
        <v>0.124144</v>
      </c>
      <c r="H599">
        <v>1</v>
      </c>
      <c r="I599">
        <v>0</v>
      </c>
    </row>
    <row r="600" spans="1:9" x14ac:dyDescent="0.25">
      <c r="A600" t="s">
        <v>38</v>
      </c>
      <c r="B600">
        <v>3230.13</v>
      </c>
      <c r="C600">
        <v>0</v>
      </c>
      <c r="D600">
        <v>0</v>
      </c>
      <c r="E600">
        <v>0</v>
      </c>
      <c r="F600">
        <v>0</v>
      </c>
      <c r="G600">
        <v>0.12735099999999999</v>
      </c>
      <c r="H600">
        <v>1</v>
      </c>
      <c r="I600">
        <v>0</v>
      </c>
    </row>
    <row r="601" spans="1:9" x14ac:dyDescent="0.25">
      <c r="A601" t="s">
        <v>38</v>
      </c>
      <c r="B601">
        <v>3514.8</v>
      </c>
      <c r="C601">
        <v>0</v>
      </c>
      <c r="D601">
        <v>0</v>
      </c>
      <c r="E601">
        <v>0</v>
      </c>
      <c r="F601">
        <v>0</v>
      </c>
      <c r="G601">
        <v>0.131608</v>
      </c>
      <c r="H601">
        <v>1</v>
      </c>
      <c r="I601">
        <v>0</v>
      </c>
    </row>
    <row r="602" spans="1:9" x14ac:dyDescent="0.25">
      <c r="A602" t="s">
        <v>38</v>
      </c>
      <c r="B602">
        <v>3262.13</v>
      </c>
      <c r="C602">
        <v>0</v>
      </c>
      <c r="D602">
        <v>0</v>
      </c>
      <c r="E602">
        <v>0</v>
      </c>
      <c r="F602">
        <v>0</v>
      </c>
      <c r="G602">
        <v>0.14710300000000001</v>
      </c>
      <c r="H602">
        <v>1</v>
      </c>
      <c r="I602">
        <v>0</v>
      </c>
    </row>
    <row r="603" spans="1:9" x14ac:dyDescent="0.25">
      <c r="A603" t="s">
        <v>38</v>
      </c>
      <c r="B603">
        <v>3276.04</v>
      </c>
      <c r="C603">
        <v>0</v>
      </c>
      <c r="D603">
        <v>0</v>
      </c>
      <c r="E603">
        <v>0</v>
      </c>
      <c r="F603">
        <v>0</v>
      </c>
      <c r="G603">
        <v>0.14724599999999999</v>
      </c>
      <c r="H603">
        <v>1</v>
      </c>
      <c r="I603">
        <v>0</v>
      </c>
    </row>
    <row r="604" spans="1:9" x14ac:dyDescent="0.25">
      <c r="A604" t="s">
        <v>38</v>
      </c>
      <c r="B604">
        <v>3478.72</v>
      </c>
      <c r="C604">
        <v>0</v>
      </c>
      <c r="D604">
        <v>0</v>
      </c>
      <c r="E604">
        <v>0</v>
      </c>
      <c r="F604">
        <v>0</v>
      </c>
      <c r="G604">
        <v>0.14779100000000001</v>
      </c>
      <c r="H604">
        <v>1</v>
      </c>
      <c r="I604">
        <v>0</v>
      </c>
    </row>
    <row r="605" spans="1:9" x14ac:dyDescent="0.25">
      <c r="A605" t="s">
        <v>38</v>
      </c>
      <c r="B605">
        <v>3286.27</v>
      </c>
      <c r="C605">
        <v>0</v>
      </c>
      <c r="D605">
        <v>0</v>
      </c>
      <c r="E605">
        <v>0</v>
      </c>
      <c r="F605">
        <v>0</v>
      </c>
      <c r="G605">
        <v>0.12194000000000001</v>
      </c>
      <c r="H605">
        <v>1</v>
      </c>
      <c r="I605">
        <v>0</v>
      </c>
    </row>
    <row r="606" spans="1:9" x14ac:dyDescent="0.25">
      <c r="A606" t="s">
        <v>38</v>
      </c>
      <c r="B606">
        <v>3265.29</v>
      </c>
      <c r="C606">
        <v>0</v>
      </c>
      <c r="D606">
        <v>0</v>
      </c>
      <c r="E606">
        <v>0</v>
      </c>
      <c r="F606">
        <v>0</v>
      </c>
      <c r="G606">
        <v>0.15065999999999999</v>
      </c>
      <c r="H606">
        <v>1</v>
      </c>
      <c r="I606">
        <v>0</v>
      </c>
    </row>
    <row r="607" spans="1:9" x14ac:dyDescent="0.25">
      <c r="A607" t="s">
        <v>38</v>
      </c>
      <c r="B607">
        <v>3434.5</v>
      </c>
      <c r="C607">
        <v>0</v>
      </c>
      <c r="D607">
        <v>0</v>
      </c>
      <c r="E607">
        <v>0</v>
      </c>
      <c r="F607">
        <v>0</v>
      </c>
      <c r="G607">
        <v>0.14833099999999999</v>
      </c>
      <c r="H607">
        <v>1</v>
      </c>
      <c r="I607">
        <v>0</v>
      </c>
    </row>
    <row r="608" spans="1:9" x14ac:dyDescent="0.25">
      <c r="A608" t="s">
        <v>38</v>
      </c>
      <c r="B608">
        <v>3262.77</v>
      </c>
      <c r="C608">
        <v>0</v>
      </c>
      <c r="D608">
        <v>0</v>
      </c>
      <c r="E608">
        <v>0</v>
      </c>
      <c r="F608">
        <v>0</v>
      </c>
      <c r="G608">
        <v>0.13117699999999999</v>
      </c>
      <c r="H608">
        <v>1</v>
      </c>
      <c r="I608">
        <v>0</v>
      </c>
    </row>
    <row r="609" spans="1:25" x14ac:dyDescent="0.25">
      <c r="A609" t="s">
        <v>38</v>
      </c>
      <c r="B609">
        <v>3239.48</v>
      </c>
      <c r="C609">
        <v>0</v>
      </c>
      <c r="D609">
        <v>0</v>
      </c>
      <c r="E609">
        <v>0</v>
      </c>
      <c r="F609">
        <v>0</v>
      </c>
      <c r="G609">
        <v>0.12509500000000001</v>
      </c>
      <c r="H609">
        <v>1</v>
      </c>
      <c r="I609">
        <v>0</v>
      </c>
    </row>
    <row r="610" spans="1:25" x14ac:dyDescent="0.25">
      <c r="A610" t="s">
        <v>38</v>
      </c>
      <c r="B610">
        <v>3501.04</v>
      </c>
      <c r="C610">
        <v>0</v>
      </c>
      <c r="D610">
        <v>0</v>
      </c>
      <c r="E610">
        <v>0</v>
      </c>
      <c r="F610">
        <v>0</v>
      </c>
      <c r="G610">
        <v>0.133081</v>
      </c>
      <c r="H610">
        <v>1</v>
      </c>
      <c r="I610">
        <v>0</v>
      </c>
    </row>
    <row r="611" spans="1:25" x14ac:dyDescent="0.25">
      <c r="A611" t="s">
        <v>38</v>
      </c>
      <c r="B611">
        <v>3414.56</v>
      </c>
      <c r="C611">
        <v>0</v>
      </c>
      <c r="D611">
        <v>0</v>
      </c>
      <c r="E611">
        <v>0</v>
      </c>
      <c r="F611">
        <v>0</v>
      </c>
      <c r="G611">
        <v>0.11594400000000001</v>
      </c>
      <c r="H611">
        <v>1</v>
      </c>
      <c r="I611">
        <v>0</v>
      </c>
    </row>
    <row r="612" spans="1:25" x14ac:dyDescent="0.25">
      <c r="A612" t="s">
        <v>38</v>
      </c>
      <c r="B612">
        <v>3297.07</v>
      </c>
      <c r="C612">
        <v>0</v>
      </c>
      <c r="D612">
        <v>0</v>
      </c>
      <c r="E612">
        <v>0</v>
      </c>
      <c r="F612">
        <v>0</v>
      </c>
      <c r="G612">
        <v>0.126609</v>
      </c>
      <c r="H612">
        <v>1</v>
      </c>
      <c r="I612">
        <v>0</v>
      </c>
    </row>
    <row r="613" spans="1:25" x14ac:dyDescent="0.25">
      <c r="A613" t="s">
        <v>38</v>
      </c>
      <c r="B613">
        <v>3274.59</v>
      </c>
      <c r="C613">
        <v>0</v>
      </c>
      <c r="D613">
        <v>0</v>
      </c>
      <c r="E613">
        <v>0</v>
      </c>
      <c r="F613">
        <v>0</v>
      </c>
      <c r="G613">
        <v>0.12661</v>
      </c>
      <c r="H613">
        <v>1</v>
      </c>
      <c r="I613">
        <v>0</v>
      </c>
    </row>
    <row r="614" spans="1:25" x14ac:dyDescent="0.25">
      <c r="A614" t="s">
        <v>38</v>
      </c>
      <c r="B614">
        <v>3278.85</v>
      </c>
      <c r="C614">
        <v>0</v>
      </c>
      <c r="D614">
        <v>0</v>
      </c>
      <c r="E614">
        <v>0</v>
      </c>
      <c r="F614">
        <v>0</v>
      </c>
      <c r="G614">
        <v>0.132628</v>
      </c>
      <c r="H614">
        <v>1</v>
      </c>
      <c r="I614">
        <v>0</v>
      </c>
    </row>
    <row r="615" spans="1:25" x14ac:dyDescent="0.25">
      <c r="A615" t="s">
        <v>38</v>
      </c>
      <c r="B615">
        <v>3254.92</v>
      </c>
      <c r="C615">
        <v>0</v>
      </c>
      <c r="D615">
        <v>0</v>
      </c>
      <c r="E615">
        <v>0</v>
      </c>
      <c r="F615">
        <v>0</v>
      </c>
      <c r="G615">
        <v>0.12698100000000001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3489.81</v>
      </c>
      <c r="C616">
        <v>0</v>
      </c>
      <c r="D616">
        <v>0</v>
      </c>
      <c r="E616">
        <v>0</v>
      </c>
      <c r="F616">
        <v>0</v>
      </c>
      <c r="G616">
        <v>0.147315</v>
      </c>
      <c r="H616">
        <v>1</v>
      </c>
      <c r="I616">
        <v>0</v>
      </c>
      <c r="R616">
        <f>AVERAGE(B567:B616)</f>
        <v>3309.5672000000004</v>
      </c>
      <c r="S616">
        <f>AVERAGE(C567:C616)</f>
        <v>0</v>
      </c>
      <c r="U616">
        <f>_xlfn.VAR.P(B567:B616)</f>
        <v>11420.14713216</v>
      </c>
      <c r="V616">
        <f>_xlfn.VAR.P(C567:C616)</f>
        <v>0</v>
      </c>
      <c r="X616">
        <f>1.96*SQRT(U616)/50</f>
        <v>4.1891114677413803</v>
      </c>
      <c r="Y616">
        <f>1.96*SQRT(V616)/50</f>
        <v>0</v>
      </c>
    </row>
    <row r="617" spans="1:25" x14ac:dyDescent="0.25">
      <c r="A617" t="s">
        <v>38</v>
      </c>
      <c r="B617">
        <v>165482.42211000001</v>
      </c>
      <c r="C617" t="s">
        <v>36</v>
      </c>
    </row>
    <row r="618" spans="1:25" x14ac:dyDescent="0.25">
      <c r="A618" t="s">
        <v>39</v>
      </c>
      <c r="B618">
        <v>3273.87</v>
      </c>
      <c r="C618">
        <v>3253.65</v>
      </c>
      <c r="D618">
        <v>3201.43</v>
      </c>
      <c r="E618">
        <v>2145.7199999999998</v>
      </c>
      <c r="F618">
        <v>0</v>
      </c>
      <c r="G618">
        <v>0.14784800000000001</v>
      </c>
      <c r="H618">
        <v>1</v>
      </c>
      <c r="I618">
        <v>0</v>
      </c>
    </row>
    <row r="619" spans="1:25" x14ac:dyDescent="0.25">
      <c r="A619" t="s">
        <v>39</v>
      </c>
      <c r="B619">
        <v>3268.71</v>
      </c>
      <c r="C619">
        <v>3261.85</v>
      </c>
      <c r="D619">
        <v>3199.66</v>
      </c>
      <c r="E619">
        <v>2145.2399999999998</v>
      </c>
      <c r="F619">
        <v>0</v>
      </c>
      <c r="G619">
        <v>0.13948099999999999</v>
      </c>
      <c r="H619">
        <v>1</v>
      </c>
      <c r="I619">
        <v>0</v>
      </c>
    </row>
    <row r="620" spans="1:25" x14ac:dyDescent="0.25">
      <c r="A620" t="s">
        <v>39</v>
      </c>
      <c r="B620">
        <v>3470.62</v>
      </c>
      <c r="C620">
        <v>3251.24</v>
      </c>
      <c r="D620">
        <v>3200.51</v>
      </c>
      <c r="E620">
        <v>2145.3200000000002</v>
      </c>
      <c r="F620">
        <v>0</v>
      </c>
      <c r="G620">
        <v>0.13117799999999999</v>
      </c>
      <c r="H620">
        <v>1</v>
      </c>
      <c r="I620">
        <v>0</v>
      </c>
    </row>
    <row r="621" spans="1:25" x14ac:dyDescent="0.25">
      <c r="A621" t="s">
        <v>39</v>
      </c>
      <c r="B621">
        <v>3260.34</v>
      </c>
      <c r="C621">
        <v>3239.13</v>
      </c>
      <c r="D621">
        <v>3200.77</v>
      </c>
      <c r="E621">
        <v>2145.3000000000002</v>
      </c>
      <c r="F621">
        <v>0</v>
      </c>
      <c r="G621">
        <v>0.13117699999999999</v>
      </c>
      <c r="H621">
        <v>1</v>
      </c>
      <c r="I621">
        <v>0</v>
      </c>
    </row>
    <row r="622" spans="1:25" x14ac:dyDescent="0.25">
      <c r="A622" t="s">
        <v>39</v>
      </c>
      <c r="B622">
        <v>3249.88</v>
      </c>
      <c r="C622">
        <v>3243.08</v>
      </c>
      <c r="D622">
        <v>3200.29</v>
      </c>
      <c r="E622">
        <v>2145.5300000000002</v>
      </c>
      <c r="F622">
        <v>0</v>
      </c>
      <c r="G622">
        <v>0.131609</v>
      </c>
      <c r="H622">
        <v>1</v>
      </c>
      <c r="I622">
        <v>0</v>
      </c>
    </row>
    <row r="623" spans="1:25" x14ac:dyDescent="0.25">
      <c r="A623" t="s">
        <v>39</v>
      </c>
      <c r="B623">
        <v>3455.9</v>
      </c>
      <c r="C623">
        <v>3231.8</v>
      </c>
      <c r="D623">
        <v>3200.12</v>
      </c>
      <c r="E623">
        <v>2145.36</v>
      </c>
      <c r="F623">
        <v>0</v>
      </c>
      <c r="G623">
        <v>0.13763500000000001</v>
      </c>
      <c r="H623">
        <v>1</v>
      </c>
      <c r="I623">
        <v>0</v>
      </c>
    </row>
    <row r="624" spans="1:25" x14ac:dyDescent="0.25">
      <c r="A624" t="s">
        <v>39</v>
      </c>
      <c r="B624">
        <v>3242.17</v>
      </c>
      <c r="C624">
        <v>3227.97</v>
      </c>
      <c r="D624">
        <v>3201.21</v>
      </c>
      <c r="E624">
        <v>2145.56</v>
      </c>
      <c r="F624">
        <v>0</v>
      </c>
      <c r="G624">
        <v>0.14841699999999999</v>
      </c>
      <c r="H624">
        <v>1</v>
      </c>
      <c r="I624">
        <v>0</v>
      </c>
    </row>
    <row r="625" spans="1:9" x14ac:dyDescent="0.25">
      <c r="A625" t="s">
        <v>39</v>
      </c>
      <c r="B625">
        <v>3251.35</v>
      </c>
      <c r="C625">
        <v>3244.5</v>
      </c>
      <c r="D625">
        <v>3200.15</v>
      </c>
      <c r="E625">
        <v>2145.5300000000002</v>
      </c>
      <c r="F625">
        <v>0</v>
      </c>
      <c r="G625">
        <v>0.148058</v>
      </c>
      <c r="H625">
        <v>1</v>
      </c>
      <c r="I625">
        <v>0</v>
      </c>
    </row>
    <row r="626" spans="1:9" x14ac:dyDescent="0.25">
      <c r="A626" t="s">
        <v>39</v>
      </c>
      <c r="B626">
        <v>3521.19</v>
      </c>
      <c r="C626">
        <v>3228.19</v>
      </c>
      <c r="D626">
        <v>3200.87</v>
      </c>
      <c r="E626">
        <v>2145.73</v>
      </c>
      <c r="F626">
        <v>0</v>
      </c>
      <c r="G626">
        <v>0.14954300000000001</v>
      </c>
      <c r="H626">
        <v>1</v>
      </c>
      <c r="I626">
        <v>0</v>
      </c>
    </row>
    <row r="627" spans="1:9" x14ac:dyDescent="0.25">
      <c r="A627" t="s">
        <v>39</v>
      </c>
      <c r="B627">
        <v>3239.1</v>
      </c>
      <c r="C627">
        <v>3223.71</v>
      </c>
      <c r="D627">
        <v>3200.6</v>
      </c>
      <c r="E627">
        <v>2145.37</v>
      </c>
      <c r="F627">
        <v>0</v>
      </c>
      <c r="G627">
        <v>0.150501</v>
      </c>
      <c r="H627">
        <v>1</v>
      </c>
      <c r="I627">
        <v>0</v>
      </c>
    </row>
    <row r="628" spans="1:9" x14ac:dyDescent="0.25">
      <c r="A628" t="s">
        <v>39</v>
      </c>
      <c r="B628">
        <v>3257.55</v>
      </c>
      <c r="C628">
        <v>3248.32</v>
      </c>
      <c r="D628">
        <v>3200.01</v>
      </c>
      <c r="E628">
        <v>2145.4899999999998</v>
      </c>
      <c r="F628">
        <v>0</v>
      </c>
      <c r="G628">
        <v>0.114942</v>
      </c>
      <c r="H628">
        <v>1</v>
      </c>
      <c r="I628">
        <v>0</v>
      </c>
    </row>
    <row r="629" spans="1:9" x14ac:dyDescent="0.25">
      <c r="A629" t="s">
        <v>39</v>
      </c>
      <c r="B629">
        <v>3528.51</v>
      </c>
      <c r="C629">
        <v>3228.41</v>
      </c>
      <c r="D629">
        <v>3200.08</v>
      </c>
      <c r="E629">
        <v>2145.2800000000002</v>
      </c>
      <c r="F629">
        <v>0</v>
      </c>
      <c r="G629">
        <v>0.115038</v>
      </c>
      <c r="H629">
        <v>1</v>
      </c>
      <c r="I629">
        <v>0</v>
      </c>
    </row>
    <row r="630" spans="1:9" x14ac:dyDescent="0.25">
      <c r="A630" t="s">
        <v>39</v>
      </c>
      <c r="B630">
        <v>3245.6</v>
      </c>
      <c r="C630">
        <v>3231.4</v>
      </c>
      <c r="D630">
        <v>3200.39</v>
      </c>
      <c r="E630">
        <v>2145.5100000000002</v>
      </c>
      <c r="F630">
        <v>0</v>
      </c>
      <c r="G630">
        <v>0.140458</v>
      </c>
      <c r="H630">
        <v>1</v>
      </c>
      <c r="I630">
        <v>0</v>
      </c>
    </row>
    <row r="631" spans="1:9" x14ac:dyDescent="0.25">
      <c r="A631" t="s">
        <v>39</v>
      </c>
      <c r="B631">
        <v>3246.03</v>
      </c>
      <c r="C631">
        <v>3239.02</v>
      </c>
      <c r="D631">
        <v>3200.31</v>
      </c>
      <c r="E631">
        <v>2145.13</v>
      </c>
      <c r="F631">
        <v>0</v>
      </c>
      <c r="G631">
        <v>0.12675400000000001</v>
      </c>
      <c r="H631">
        <v>1</v>
      </c>
      <c r="I631">
        <v>0</v>
      </c>
    </row>
    <row r="632" spans="1:9" x14ac:dyDescent="0.25">
      <c r="A632" t="s">
        <v>39</v>
      </c>
      <c r="B632">
        <v>3508.68</v>
      </c>
      <c r="C632">
        <v>3242.84</v>
      </c>
      <c r="D632">
        <v>3201.26</v>
      </c>
      <c r="E632">
        <v>2145.64</v>
      </c>
      <c r="F632">
        <v>0</v>
      </c>
      <c r="G632">
        <v>0.122761</v>
      </c>
      <c r="H632">
        <v>1</v>
      </c>
      <c r="I632">
        <v>0</v>
      </c>
    </row>
    <row r="633" spans="1:9" x14ac:dyDescent="0.25">
      <c r="A633" t="s">
        <v>39</v>
      </c>
      <c r="B633">
        <v>3242.23</v>
      </c>
      <c r="C633">
        <v>3226.72</v>
      </c>
      <c r="D633">
        <v>3199.58</v>
      </c>
      <c r="E633">
        <v>2145.31</v>
      </c>
      <c r="F633">
        <v>0</v>
      </c>
      <c r="G633">
        <v>0.14285100000000001</v>
      </c>
      <c r="H633">
        <v>1</v>
      </c>
      <c r="I633">
        <v>0</v>
      </c>
    </row>
    <row r="634" spans="1:9" x14ac:dyDescent="0.25">
      <c r="A634" t="s">
        <v>39</v>
      </c>
      <c r="B634">
        <v>3252.94</v>
      </c>
      <c r="C634">
        <v>3240.09</v>
      </c>
      <c r="D634">
        <v>3200.22</v>
      </c>
      <c r="E634">
        <v>2145.66</v>
      </c>
      <c r="F634">
        <v>0</v>
      </c>
      <c r="G634">
        <v>0.149198</v>
      </c>
      <c r="H634">
        <v>1</v>
      </c>
      <c r="I634">
        <v>0</v>
      </c>
    </row>
    <row r="635" spans="1:9" x14ac:dyDescent="0.25">
      <c r="A635" t="s">
        <v>39</v>
      </c>
      <c r="B635">
        <v>3499.32</v>
      </c>
      <c r="C635">
        <v>3237.29</v>
      </c>
      <c r="D635">
        <v>3200.34</v>
      </c>
      <c r="E635">
        <v>2145.0500000000002</v>
      </c>
      <c r="F635">
        <v>0</v>
      </c>
      <c r="G635">
        <v>0.15043400000000001</v>
      </c>
      <c r="H635">
        <v>1</v>
      </c>
      <c r="I635">
        <v>0</v>
      </c>
    </row>
    <row r="636" spans="1:9" x14ac:dyDescent="0.25">
      <c r="A636" t="s">
        <v>39</v>
      </c>
      <c r="B636">
        <v>3253.36</v>
      </c>
      <c r="C636">
        <v>3238.51</v>
      </c>
      <c r="D636">
        <v>3200.6</v>
      </c>
      <c r="E636">
        <v>2145.96</v>
      </c>
      <c r="F636">
        <v>0</v>
      </c>
      <c r="G636">
        <v>0.151279</v>
      </c>
      <c r="H636">
        <v>1</v>
      </c>
      <c r="I636">
        <v>0</v>
      </c>
    </row>
    <row r="637" spans="1:9" x14ac:dyDescent="0.25">
      <c r="A637" t="s">
        <v>39</v>
      </c>
      <c r="B637">
        <v>3262.36</v>
      </c>
      <c r="C637">
        <v>3255.23</v>
      </c>
      <c r="D637">
        <v>3200.21</v>
      </c>
      <c r="E637">
        <v>2145.33</v>
      </c>
      <c r="F637">
        <v>0</v>
      </c>
      <c r="G637">
        <v>0.114929</v>
      </c>
      <c r="H637">
        <v>1</v>
      </c>
      <c r="I637">
        <v>0</v>
      </c>
    </row>
    <row r="638" spans="1:9" x14ac:dyDescent="0.25">
      <c r="A638" t="s">
        <v>39</v>
      </c>
      <c r="B638">
        <v>3509.51</v>
      </c>
      <c r="C638">
        <v>3241.99</v>
      </c>
      <c r="D638">
        <v>3200.54</v>
      </c>
      <c r="E638">
        <v>2145.64</v>
      </c>
      <c r="F638">
        <v>0</v>
      </c>
      <c r="G638">
        <v>0.147145</v>
      </c>
      <c r="H638">
        <v>1</v>
      </c>
      <c r="I638">
        <v>0</v>
      </c>
    </row>
    <row r="639" spans="1:9" x14ac:dyDescent="0.25">
      <c r="A639" t="s">
        <v>39</v>
      </c>
      <c r="B639">
        <v>3284.62</v>
      </c>
      <c r="C639">
        <v>3269.35</v>
      </c>
      <c r="D639">
        <v>3199.71</v>
      </c>
      <c r="E639">
        <v>2145.1</v>
      </c>
      <c r="F639">
        <v>0</v>
      </c>
      <c r="G639">
        <v>0.13353599999999999</v>
      </c>
      <c r="H639">
        <v>1</v>
      </c>
      <c r="I639">
        <v>0</v>
      </c>
    </row>
    <row r="640" spans="1:9" x14ac:dyDescent="0.25">
      <c r="A640" t="s">
        <v>39</v>
      </c>
      <c r="B640">
        <v>3297.02</v>
      </c>
      <c r="C640">
        <v>3281.36</v>
      </c>
      <c r="D640">
        <v>3200.54</v>
      </c>
      <c r="E640">
        <v>2145.7399999999998</v>
      </c>
      <c r="F640">
        <v>0</v>
      </c>
      <c r="G640">
        <v>0.12772700000000001</v>
      </c>
      <c r="H640">
        <v>1</v>
      </c>
      <c r="I640">
        <v>0</v>
      </c>
    </row>
    <row r="641" spans="1:9" x14ac:dyDescent="0.25">
      <c r="A641" t="s">
        <v>39</v>
      </c>
      <c r="B641">
        <v>3376.4</v>
      </c>
      <c r="C641">
        <v>3281.42</v>
      </c>
      <c r="D641">
        <v>3200.8</v>
      </c>
      <c r="E641">
        <v>2145.48</v>
      </c>
      <c r="F641">
        <v>0</v>
      </c>
      <c r="G641">
        <v>0.12697800000000001</v>
      </c>
      <c r="H641">
        <v>1</v>
      </c>
      <c r="I641">
        <v>0</v>
      </c>
    </row>
    <row r="642" spans="1:9" x14ac:dyDescent="0.25">
      <c r="A642" t="s">
        <v>39</v>
      </c>
      <c r="B642">
        <v>3293.98</v>
      </c>
      <c r="C642">
        <v>3277.78</v>
      </c>
      <c r="D642">
        <v>3200.77</v>
      </c>
      <c r="E642">
        <v>2145.27</v>
      </c>
      <c r="F642">
        <v>0</v>
      </c>
      <c r="G642">
        <v>0.115038</v>
      </c>
      <c r="H642">
        <v>1</v>
      </c>
      <c r="I642">
        <v>0</v>
      </c>
    </row>
    <row r="643" spans="1:9" x14ac:dyDescent="0.25">
      <c r="A643" t="s">
        <v>39</v>
      </c>
      <c r="B643">
        <v>3276.76</v>
      </c>
      <c r="C643">
        <v>3267.28</v>
      </c>
      <c r="D643">
        <v>3200.29</v>
      </c>
      <c r="E643">
        <v>2145.4899999999998</v>
      </c>
      <c r="F643">
        <v>0</v>
      </c>
      <c r="G643">
        <v>0.12772700000000001</v>
      </c>
      <c r="H643">
        <v>1</v>
      </c>
      <c r="I643">
        <v>0</v>
      </c>
    </row>
    <row r="644" spans="1:9" x14ac:dyDescent="0.25">
      <c r="A644" t="s">
        <v>39</v>
      </c>
      <c r="B644">
        <v>3489.21</v>
      </c>
      <c r="C644">
        <v>3265.99</v>
      </c>
      <c r="D644">
        <v>3200.34</v>
      </c>
      <c r="E644">
        <v>2145.36</v>
      </c>
      <c r="F644">
        <v>0</v>
      </c>
      <c r="G644">
        <v>0.121491</v>
      </c>
      <c r="H644">
        <v>1</v>
      </c>
      <c r="I644">
        <v>0</v>
      </c>
    </row>
    <row r="645" spans="1:9" x14ac:dyDescent="0.25">
      <c r="A645" t="s">
        <v>39</v>
      </c>
      <c r="B645">
        <v>3258.89</v>
      </c>
      <c r="C645">
        <v>3237.5</v>
      </c>
      <c r="D645">
        <v>3200.43</v>
      </c>
      <c r="E645">
        <v>2145.42</v>
      </c>
      <c r="F645">
        <v>0</v>
      </c>
      <c r="G645">
        <v>0.151808</v>
      </c>
      <c r="H645">
        <v>1</v>
      </c>
      <c r="I645">
        <v>0</v>
      </c>
    </row>
    <row r="646" spans="1:9" x14ac:dyDescent="0.25">
      <c r="A646" t="s">
        <v>39</v>
      </c>
      <c r="B646">
        <v>3263.45</v>
      </c>
      <c r="C646">
        <v>3255.89</v>
      </c>
      <c r="D646">
        <v>3199.73</v>
      </c>
      <c r="E646">
        <v>2145.52</v>
      </c>
      <c r="F646">
        <v>0</v>
      </c>
      <c r="G646">
        <v>0.136377</v>
      </c>
      <c r="H646">
        <v>1</v>
      </c>
      <c r="I646">
        <v>0</v>
      </c>
    </row>
    <row r="647" spans="1:9" x14ac:dyDescent="0.25">
      <c r="A647" t="s">
        <v>39</v>
      </c>
      <c r="B647">
        <v>3400.62</v>
      </c>
      <c r="C647">
        <v>3235.55</v>
      </c>
      <c r="D647">
        <v>3199.94</v>
      </c>
      <c r="E647">
        <v>2145.16</v>
      </c>
      <c r="F647">
        <v>0</v>
      </c>
      <c r="G647">
        <v>0.130746</v>
      </c>
      <c r="H647">
        <v>1</v>
      </c>
      <c r="I647">
        <v>0</v>
      </c>
    </row>
    <row r="648" spans="1:9" x14ac:dyDescent="0.25">
      <c r="A648" t="s">
        <v>39</v>
      </c>
      <c r="B648">
        <v>3266.26</v>
      </c>
      <c r="C648">
        <v>3252.69</v>
      </c>
      <c r="D648">
        <v>3199.84</v>
      </c>
      <c r="E648">
        <v>2145.1799999999998</v>
      </c>
      <c r="F648">
        <v>0</v>
      </c>
      <c r="G648">
        <v>0.12697800000000001</v>
      </c>
      <c r="H648">
        <v>1</v>
      </c>
      <c r="I648">
        <v>0</v>
      </c>
    </row>
    <row r="649" spans="1:9" x14ac:dyDescent="0.25">
      <c r="A649" t="s">
        <v>39</v>
      </c>
      <c r="B649">
        <v>3242.79</v>
      </c>
      <c r="C649">
        <v>3233.57</v>
      </c>
      <c r="D649">
        <v>3201.01</v>
      </c>
      <c r="E649">
        <v>2145.33</v>
      </c>
      <c r="F649">
        <v>0</v>
      </c>
      <c r="G649">
        <v>0.13203999999999999</v>
      </c>
      <c r="H649">
        <v>1</v>
      </c>
      <c r="I649">
        <v>0</v>
      </c>
    </row>
    <row r="650" spans="1:9" x14ac:dyDescent="0.25">
      <c r="A650" t="s">
        <v>39</v>
      </c>
      <c r="B650">
        <v>3499.57</v>
      </c>
      <c r="C650">
        <v>3241.44</v>
      </c>
      <c r="D650">
        <v>3200</v>
      </c>
      <c r="E650">
        <v>2145.54</v>
      </c>
      <c r="F650">
        <v>0</v>
      </c>
      <c r="G650">
        <v>0.13161</v>
      </c>
      <c r="H650">
        <v>1</v>
      </c>
      <c r="I650">
        <v>0</v>
      </c>
    </row>
    <row r="651" spans="1:9" x14ac:dyDescent="0.25">
      <c r="A651" t="s">
        <v>39</v>
      </c>
      <c r="B651">
        <v>3260.66</v>
      </c>
      <c r="C651">
        <v>3240.19</v>
      </c>
      <c r="D651">
        <v>3200.77</v>
      </c>
      <c r="E651">
        <v>2145.44</v>
      </c>
      <c r="F651">
        <v>0</v>
      </c>
      <c r="G651">
        <v>0.140011</v>
      </c>
      <c r="H651">
        <v>1</v>
      </c>
      <c r="I651">
        <v>0</v>
      </c>
    </row>
    <row r="652" spans="1:9" x14ac:dyDescent="0.25">
      <c r="A652" t="s">
        <v>39</v>
      </c>
      <c r="B652">
        <v>3242.1</v>
      </c>
      <c r="C652">
        <v>3234.87</v>
      </c>
      <c r="D652">
        <v>3199.86</v>
      </c>
      <c r="E652">
        <v>2145.3200000000002</v>
      </c>
      <c r="F652">
        <v>0</v>
      </c>
      <c r="G652">
        <v>0.13948199999999999</v>
      </c>
      <c r="H652">
        <v>1</v>
      </c>
      <c r="I652">
        <v>0</v>
      </c>
    </row>
    <row r="653" spans="1:9" x14ac:dyDescent="0.25">
      <c r="A653" t="s">
        <v>39</v>
      </c>
      <c r="B653">
        <v>3495.43</v>
      </c>
      <c r="C653">
        <v>3239.8</v>
      </c>
      <c r="D653">
        <v>3200.93</v>
      </c>
      <c r="E653">
        <v>2145.61</v>
      </c>
      <c r="F653">
        <v>0</v>
      </c>
      <c r="G653">
        <v>0.132046</v>
      </c>
      <c r="H653">
        <v>1</v>
      </c>
      <c r="I653">
        <v>0</v>
      </c>
    </row>
    <row r="654" spans="1:9" x14ac:dyDescent="0.25">
      <c r="A654" t="s">
        <v>39</v>
      </c>
      <c r="B654">
        <v>3251.66</v>
      </c>
      <c r="C654">
        <v>3236.01</v>
      </c>
      <c r="D654">
        <v>3200.53</v>
      </c>
      <c r="E654">
        <v>2145.66</v>
      </c>
      <c r="F654">
        <v>0</v>
      </c>
      <c r="G654">
        <v>0.127355</v>
      </c>
      <c r="H654">
        <v>1</v>
      </c>
      <c r="I654">
        <v>0</v>
      </c>
    </row>
    <row r="655" spans="1:9" x14ac:dyDescent="0.25">
      <c r="A655" t="s">
        <v>39</v>
      </c>
      <c r="B655">
        <v>3232.61</v>
      </c>
      <c r="C655">
        <v>3222.88</v>
      </c>
      <c r="D655">
        <v>3200.66</v>
      </c>
      <c r="E655">
        <v>2145.5300000000002</v>
      </c>
      <c r="F655">
        <v>0</v>
      </c>
      <c r="G655">
        <v>0.12661</v>
      </c>
      <c r="H655">
        <v>1</v>
      </c>
      <c r="I655">
        <v>0</v>
      </c>
    </row>
    <row r="656" spans="1:9" x14ac:dyDescent="0.25">
      <c r="A656" t="s">
        <v>39</v>
      </c>
      <c r="B656">
        <v>3520.25</v>
      </c>
      <c r="C656">
        <v>3297.28</v>
      </c>
      <c r="D656">
        <v>3200.24</v>
      </c>
      <c r="E656">
        <v>2145.4699999999998</v>
      </c>
      <c r="F656">
        <v>0</v>
      </c>
      <c r="G656">
        <v>0.124143</v>
      </c>
      <c r="H656">
        <v>1</v>
      </c>
      <c r="I656">
        <v>0</v>
      </c>
    </row>
    <row r="657" spans="1:25" x14ac:dyDescent="0.25">
      <c r="A657" t="s">
        <v>39</v>
      </c>
      <c r="B657">
        <v>3270.16</v>
      </c>
      <c r="C657">
        <v>3255.11</v>
      </c>
      <c r="D657">
        <v>3199.04</v>
      </c>
      <c r="E657">
        <v>2145.46</v>
      </c>
      <c r="F657">
        <v>0</v>
      </c>
      <c r="G657">
        <v>0.12735199999999999</v>
      </c>
      <c r="H657">
        <v>1</v>
      </c>
      <c r="I657">
        <v>0</v>
      </c>
    </row>
    <row r="658" spans="1:25" x14ac:dyDescent="0.25">
      <c r="A658" t="s">
        <v>39</v>
      </c>
      <c r="B658">
        <v>3260.3</v>
      </c>
      <c r="C658">
        <v>3251.16</v>
      </c>
      <c r="D658">
        <v>3199.71</v>
      </c>
      <c r="E658">
        <v>2145.6799999999998</v>
      </c>
      <c r="F658">
        <v>0</v>
      </c>
      <c r="G658">
        <v>0.124144</v>
      </c>
      <c r="H658">
        <v>1</v>
      </c>
      <c r="I658">
        <v>0</v>
      </c>
    </row>
    <row r="659" spans="1:25" x14ac:dyDescent="0.25">
      <c r="A659" t="s">
        <v>39</v>
      </c>
      <c r="B659">
        <v>3450.79</v>
      </c>
      <c r="C659">
        <v>3244.87</v>
      </c>
      <c r="D659">
        <v>3199.23</v>
      </c>
      <c r="E659">
        <v>2145.4299999999998</v>
      </c>
      <c r="F659">
        <v>0</v>
      </c>
      <c r="G659">
        <v>0.13140399999999999</v>
      </c>
      <c r="H659">
        <v>1</v>
      </c>
      <c r="I659">
        <v>0</v>
      </c>
    </row>
    <row r="660" spans="1:25" x14ac:dyDescent="0.25">
      <c r="A660" t="s">
        <v>39</v>
      </c>
      <c r="B660">
        <v>3245.32</v>
      </c>
      <c r="C660">
        <v>3223.76</v>
      </c>
      <c r="D660">
        <v>3200.26</v>
      </c>
      <c r="E660">
        <v>2145.66</v>
      </c>
      <c r="F660">
        <v>0</v>
      </c>
      <c r="G660">
        <v>0.127808</v>
      </c>
      <c r="H660">
        <v>1</v>
      </c>
      <c r="I660">
        <v>0</v>
      </c>
    </row>
    <row r="661" spans="1:25" x14ac:dyDescent="0.25">
      <c r="A661" t="s">
        <v>39</v>
      </c>
      <c r="B661">
        <v>3251.76</v>
      </c>
      <c r="C661">
        <v>3244.86</v>
      </c>
      <c r="D661">
        <v>3199.93</v>
      </c>
      <c r="E661">
        <v>2145.38</v>
      </c>
      <c r="F661">
        <v>0</v>
      </c>
      <c r="G661">
        <v>0.114958</v>
      </c>
      <c r="H661">
        <v>1</v>
      </c>
      <c r="I661">
        <v>0</v>
      </c>
    </row>
    <row r="662" spans="1:25" x14ac:dyDescent="0.25">
      <c r="A662" t="s">
        <v>39</v>
      </c>
      <c r="B662">
        <v>3498.88</v>
      </c>
      <c r="C662">
        <v>3231.83</v>
      </c>
      <c r="D662">
        <v>3199.38</v>
      </c>
      <c r="E662">
        <v>2145.39</v>
      </c>
      <c r="F662">
        <v>0</v>
      </c>
      <c r="G662">
        <v>0.14796200000000001</v>
      </c>
      <c r="H662">
        <v>1</v>
      </c>
      <c r="I662">
        <v>0</v>
      </c>
    </row>
    <row r="663" spans="1:25" x14ac:dyDescent="0.25">
      <c r="A663" t="s">
        <v>39</v>
      </c>
      <c r="B663">
        <v>3243.7</v>
      </c>
      <c r="C663">
        <v>3233.3</v>
      </c>
      <c r="D663">
        <v>3200.24</v>
      </c>
      <c r="E663">
        <v>2145.16</v>
      </c>
      <c r="F663">
        <v>0</v>
      </c>
      <c r="G663">
        <v>0.157108</v>
      </c>
      <c r="H663">
        <v>1</v>
      </c>
      <c r="I663">
        <v>0</v>
      </c>
    </row>
    <row r="664" spans="1:25" x14ac:dyDescent="0.25">
      <c r="A664" t="s">
        <v>39</v>
      </c>
      <c r="B664">
        <v>3245.75</v>
      </c>
      <c r="C664">
        <v>3236.54</v>
      </c>
      <c r="D664">
        <v>3199.8</v>
      </c>
      <c r="E664">
        <v>2145.71</v>
      </c>
      <c r="F664">
        <v>0</v>
      </c>
      <c r="G664">
        <v>0.115068</v>
      </c>
      <c r="H664">
        <v>1</v>
      </c>
      <c r="I664">
        <v>0</v>
      </c>
    </row>
    <row r="665" spans="1:25" x14ac:dyDescent="0.25">
      <c r="A665" t="s">
        <v>39</v>
      </c>
      <c r="B665">
        <v>3529.95</v>
      </c>
      <c r="C665">
        <v>3224.56</v>
      </c>
      <c r="D665">
        <v>3201.13</v>
      </c>
      <c r="E665">
        <v>2145.27</v>
      </c>
      <c r="F665">
        <v>0</v>
      </c>
      <c r="G665">
        <v>0.147177</v>
      </c>
      <c r="H665">
        <v>1</v>
      </c>
      <c r="I665">
        <v>0</v>
      </c>
    </row>
    <row r="666" spans="1:25" x14ac:dyDescent="0.25">
      <c r="A666" t="s">
        <v>39</v>
      </c>
      <c r="B666">
        <v>3244.96</v>
      </c>
      <c r="C666">
        <v>3230.98</v>
      </c>
      <c r="D666">
        <v>3200.44</v>
      </c>
      <c r="E666">
        <v>2145.7600000000002</v>
      </c>
      <c r="F666">
        <v>0</v>
      </c>
      <c r="G666">
        <v>0.14535200000000001</v>
      </c>
      <c r="H666">
        <v>1</v>
      </c>
      <c r="I666">
        <v>0</v>
      </c>
    </row>
    <row r="667" spans="1:25" x14ac:dyDescent="0.25">
      <c r="A667" t="s">
        <v>39</v>
      </c>
      <c r="B667">
        <v>3248.91</v>
      </c>
      <c r="C667">
        <v>3239.97</v>
      </c>
      <c r="D667">
        <v>3199.98</v>
      </c>
      <c r="E667">
        <v>2145.46</v>
      </c>
      <c r="F667">
        <v>0</v>
      </c>
      <c r="G667">
        <v>0.14710699999999999</v>
      </c>
      <c r="H667">
        <v>1</v>
      </c>
      <c r="I667">
        <v>0</v>
      </c>
    </row>
    <row r="668" spans="1:25" x14ac:dyDescent="0.25">
      <c r="A668" t="s">
        <v>39</v>
      </c>
      <c r="B668">
        <v>3505.97</v>
      </c>
      <c r="C668">
        <v>3222.39</v>
      </c>
      <c r="D668">
        <v>3200.14</v>
      </c>
      <c r="E668">
        <v>2145.42</v>
      </c>
      <c r="F668">
        <v>0</v>
      </c>
      <c r="G668">
        <v>0.15138299999999999</v>
      </c>
      <c r="H668">
        <v>1</v>
      </c>
      <c r="I668">
        <v>0</v>
      </c>
    </row>
    <row r="669" spans="1:25" x14ac:dyDescent="0.25">
      <c r="A669" t="s">
        <v>39</v>
      </c>
      <c r="B669">
        <v>3246.68</v>
      </c>
      <c r="C669">
        <v>3235.75</v>
      </c>
      <c r="D669">
        <v>3199.79</v>
      </c>
      <c r="E669">
        <v>2145.4299999999998</v>
      </c>
      <c r="F669">
        <v>0</v>
      </c>
      <c r="G669">
        <v>0.151976</v>
      </c>
      <c r="H669">
        <v>1</v>
      </c>
      <c r="I669">
        <v>0</v>
      </c>
    </row>
    <row r="670" spans="1:25" x14ac:dyDescent="0.25">
      <c r="A670" t="s">
        <v>39</v>
      </c>
      <c r="B670">
        <v>3251.49</v>
      </c>
      <c r="C670">
        <v>3236.93</v>
      </c>
      <c r="D670">
        <v>3199.5</v>
      </c>
      <c r="E670">
        <v>2145.4699999999998</v>
      </c>
      <c r="F670">
        <v>0</v>
      </c>
      <c r="G670">
        <v>0.136377</v>
      </c>
      <c r="H670">
        <v>1</v>
      </c>
      <c r="I670">
        <v>0</v>
      </c>
    </row>
    <row r="671" spans="1:25" x14ac:dyDescent="0.25">
      <c r="A671" t="s">
        <v>39</v>
      </c>
      <c r="B671">
        <v>3503.68</v>
      </c>
      <c r="C671">
        <v>3224.53</v>
      </c>
      <c r="D671">
        <v>3199.65</v>
      </c>
      <c r="E671">
        <v>2145.0100000000002</v>
      </c>
      <c r="F671">
        <v>0</v>
      </c>
      <c r="G671">
        <v>0.126608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3265.04</v>
      </c>
      <c r="C672">
        <v>3249.78</v>
      </c>
      <c r="D672">
        <v>3199.91</v>
      </c>
      <c r="E672">
        <v>2145.5</v>
      </c>
      <c r="F672">
        <v>0</v>
      </c>
      <c r="G672">
        <v>0.12698000000000001</v>
      </c>
      <c r="H672">
        <v>1</v>
      </c>
      <c r="I672">
        <v>0</v>
      </c>
      <c r="R672">
        <f>AVERAGE(B623:B672)</f>
        <v>3334.6284000000001</v>
      </c>
      <c r="S672">
        <f>AVERAGE(C623:C672)</f>
        <v>3242.8632000000007</v>
      </c>
      <c r="U672">
        <f>_xlfn.VAR.P(B623:B672)</f>
        <v>12845.205533440001</v>
      </c>
      <c r="V672">
        <f>_xlfn.VAR.P(C623:C672)</f>
        <v>278.99004176000074</v>
      </c>
      <c r="X672">
        <f>1.96*SQRT(U672)/50</f>
        <v>4.4427982883431971</v>
      </c>
      <c r="Y672">
        <f>1.96*SQRT(V672)/50</f>
        <v>0.65475740375354874</v>
      </c>
    </row>
    <row r="673" spans="1:9" x14ac:dyDescent="0.25">
      <c r="A673" t="s">
        <v>38</v>
      </c>
      <c r="B673">
        <v>166736.040373</v>
      </c>
      <c r="C673" t="s">
        <v>36</v>
      </c>
    </row>
    <row r="674" spans="1:9" x14ac:dyDescent="0.25">
      <c r="A674" t="s">
        <v>40</v>
      </c>
      <c r="B674">
        <v>3220.77</v>
      </c>
      <c r="C674">
        <v>3212.08</v>
      </c>
      <c r="D674">
        <v>3142.56</v>
      </c>
      <c r="E674">
        <v>2087.9299999999998</v>
      </c>
      <c r="F674">
        <v>0</v>
      </c>
      <c r="G674">
        <v>0.11493200000000001</v>
      </c>
      <c r="H674">
        <v>1</v>
      </c>
      <c r="I674">
        <v>0</v>
      </c>
    </row>
    <row r="675" spans="1:9" x14ac:dyDescent="0.25">
      <c r="A675" t="s">
        <v>40</v>
      </c>
      <c r="B675">
        <v>3493.51</v>
      </c>
      <c r="C675">
        <v>3190.71</v>
      </c>
      <c r="D675">
        <v>3141.95</v>
      </c>
      <c r="E675">
        <v>2088.5300000000002</v>
      </c>
      <c r="F675">
        <v>0</v>
      </c>
      <c r="G675">
        <v>0.115068</v>
      </c>
      <c r="H675">
        <v>1</v>
      </c>
      <c r="I675">
        <v>0</v>
      </c>
    </row>
    <row r="676" spans="1:9" x14ac:dyDescent="0.25">
      <c r="A676" t="s">
        <v>40</v>
      </c>
      <c r="B676">
        <v>3205.26</v>
      </c>
      <c r="C676">
        <v>3186.97</v>
      </c>
      <c r="D676">
        <v>3142.88</v>
      </c>
      <c r="E676">
        <v>2089.17</v>
      </c>
      <c r="F676">
        <v>0</v>
      </c>
      <c r="G676">
        <v>0.114929</v>
      </c>
      <c r="H676">
        <v>1</v>
      </c>
      <c r="I676">
        <v>0</v>
      </c>
    </row>
    <row r="677" spans="1:9" x14ac:dyDescent="0.25">
      <c r="A677" t="s">
        <v>40</v>
      </c>
      <c r="B677">
        <v>3205.34</v>
      </c>
      <c r="C677">
        <v>3199.1</v>
      </c>
      <c r="D677">
        <v>3142.47</v>
      </c>
      <c r="E677">
        <v>2088.16</v>
      </c>
      <c r="F677">
        <v>0</v>
      </c>
      <c r="G677">
        <v>0.114926</v>
      </c>
      <c r="H677">
        <v>1</v>
      </c>
      <c r="I677">
        <v>0</v>
      </c>
    </row>
    <row r="678" spans="1:9" x14ac:dyDescent="0.25">
      <c r="A678" t="s">
        <v>40</v>
      </c>
      <c r="B678">
        <v>3615.02</v>
      </c>
      <c r="C678">
        <v>3182.08</v>
      </c>
      <c r="D678">
        <v>3144.4</v>
      </c>
      <c r="E678">
        <v>2089.23</v>
      </c>
      <c r="F678">
        <v>0</v>
      </c>
      <c r="G678">
        <v>0.11493200000000001</v>
      </c>
      <c r="H678">
        <v>1</v>
      </c>
      <c r="I678">
        <v>0</v>
      </c>
    </row>
    <row r="679" spans="1:9" x14ac:dyDescent="0.25">
      <c r="A679" t="s">
        <v>40</v>
      </c>
      <c r="B679">
        <v>3205.79</v>
      </c>
      <c r="C679">
        <v>3185.48</v>
      </c>
      <c r="D679">
        <v>3142.77</v>
      </c>
      <c r="E679">
        <v>2089.0100000000002</v>
      </c>
      <c r="F679">
        <v>0</v>
      </c>
      <c r="G679">
        <v>0.11594400000000001</v>
      </c>
      <c r="H679">
        <v>1</v>
      </c>
      <c r="I679">
        <v>0</v>
      </c>
    </row>
    <row r="680" spans="1:9" x14ac:dyDescent="0.25">
      <c r="A680" t="s">
        <v>40</v>
      </c>
      <c r="B680">
        <v>3170.36</v>
      </c>
      <c r="C680">
        <v>3164.24</v>
      </c>
      <c r="D680">
        <v>3142.2</v>
      </c>
      <c r="E680">
        <v>2088.08</v>
      </c>
      <c r="F680">
        <v>0</v>
      </c>
      <c r="G680">
        <v>0.114929</v>
      </c>
      <c r="H680">
        <v>1</v>
      </c>
      <c r="I680">
        <v>0</v>
      </c>
    </row>
    <row r="681" spans="1:9" x14ac:dyDescent="0.25">
      <c r="A681" t="s">
        <v>40</v>
      </c>
      <c r="B681">
        <v>3634.34</v>
      </c>
      <c r="C681">
        <v>3188.55</v>
      </c>
      <c r="D681">
        <v>3142</v>
      </c>
      <c r="E681">
        <v>2088.7800000000002</v>
      </c>
      <c r="F681">
        <v>0</v>
      </c>
      <c r="G681">
        <v>0.11493200000000001</v>
      </c>
      <c r="H681">
        <v>1</v>
      </c>
      <c r="I681">
        <v>0</v>
      </c>
    </row>
    <row r="682" spans="1:9" x14ac:dyDescent="0.25">
      <c r="A682" t="s">
        <v>40</v>
      </c>
      <c r="B682">
        <v>3191.2</v>
      </c>
      <c r="C682">
        <v>3170.89</v>
      </c>
      <c r="D682">
        <v>3142.67</v>
      </c>
      <c r="E682">
        <v>2088.92</v>
      </c>
      <c r="F682">
        <v>0</v>
      </c>
      <c r="G682">
        <v>0.11493200000000001</v>
      </c>
      <c r="H682">
        <v>1</v>
      </c>
      <c r="I682">
        <v>0</v>
      </c>
    </row>
    <row r="683" spans="1:9" x14ac:dyDescent="0.25">
      <c r="A683" t="s">
        <v>40</v>
      </c>
      <c r="B683">
        <v>3169.65</v>
      </c>
      <c r="C683">
        <v>3163.65</v>
      </c>
      <c r="D683">
        <v>3142.79</v>
      </c>
      <c r="E683">
        <v>2088.65</v>
      </c>
      <c r="F683">
        <v>0</v>
      </c>
      <c r="G683">
        <v>0.115022</v>
      </c>
      <c r="H683">
        <v>1</v>
      </c>
      <c r="I683">
        <v>0</v>
      </c>
    </row>
    <row r="684" spans="1:9" x14ac:dyDescent="0.25">
      <c r="A684" t="s">
        <v>40</v>
      </c>
      <c r="B684">
        <v>3585.1</v>
      </c>
      <c r="C684">
        <v>3185</v>
      </c>
      <c r="D684">
        <v>3142.73</v>
      </c>
      <c r="E684">
        <v>2088.44</v>
      </c>
      <c r="F684">
        <v>0</v>
      </c>
      <c r="G684">
        <v>0.114929</v>
      </c>
      <c r="H684">
        <v>1</v>
      </c>
      <c r="I684">
        <v>0</v>
      </c>
    </row>
    <row r="685" spans="1:9" x14ac:dyDescent="0.25">
      <c r="A685" t="s">
        <v>40</v>
      </c>
      <c r="B685">
        <v>3188.2</v>
      </c>
      <c r="C685">
        <v>3167.82</v>
      </c>
      <c r="D685">
        <v>3143.03</v>
      </c>
      <c r="E685">
        <v>2088.92</v>
      </c>
      <c r="F685">
        <v>0</v>
      </c>
      <c r="G685">
        <v>0.115009</v>
      </c>
      <c r="H685">
        <v>1</v>
      </c>
      <c r="I685">
        <v>0</v>
      </c>
    </row>
    <row r="686" spans="1:9" x14ac:dyDescent="0.25">
      <c r="A686" t="s">
        <v>40</v>
      </c>
      <c r="B686">
        <v>3173.75</v>
      </c>
      <c r="C686">
        <v>3167.7</v>
      </c>
      <c r="D686">
        <v>3141.64</v>
      </c>
      <c r="E686">
        <v>2088.17</v>
      </c>
      <c r="F686">
        <v>0</v>
      </c>
      <c r="G686">
        <v>0.11493200000000001</v>
      </c>
      <c r="H686">
        <v>1</v>
      </c>
      <c r="I686">
        <v>0</v>
      </c>
    </row>
    <row r="687" spans="1:9" x14ac:dyDescent="0.25">
      <c r="A687" t="s">
        <v>40</v>
      </c>
      <c r="B687">
        <v>3660.71</v>
      </c>
      <c r="C687">
        <v>3174.53</v>
      </c>
      <c r="D687">
        <v>3142.56</v>
      </c>
      <c r="E687">
        <v>2088.69</v>
      </c>
      <c r="F687">
        <v>0</v>
      </c>
      <c r="G687">
        <v>0.114926</v>
      </c>
      <c r="H687">
        <v>1</v>
      </c>
      <c r="I687">
        <v>0</v>
      </c>
    </row>
    <row r="688" spans="1:9" x14ac:dyDescent="0.25">
      <c r="A688" t="s">
        <v>40</v>
      </c>
      <c r="B688">
        <v>3200.7</v>
      </c>
      <c r="C688">
        <v>3180.06</v>
      </c>
      <c r="D688">
        <v>3143.42</v>
      </c>
      <c r="E688">
        <v>2089.08</v>
      </c>
      <c r="F688">
        <v>0</v>
      </c>
      <c r="G688">
        <v>0.11493200000000001</v>
      </c>
      <c r="H688">
        <v>1</v>
      </c>
      <c r="I688">
        <v>0</v>
      </c>
    </row>
    <row r="689" spans="1:9" x14ac:dyDescent="0.25">
      <c r="A689" t="s">
        <v>40</v>
      </c>
      <c r="B689">
        <v>3173.65</v>
      </c>
      <c r="C689">
        <v>3167.44</v>
      </c>
      <c r="D689">
        <v>3141.21</v>
      </c>
      <c r="E689">
        <v>2088.04</v>
      </c>
      <c r="F689">
        <v>0</v>
      </c>
      <c r="G689">
        <v>0.11493200000000001</v>
      </c>
      <c r="H689">
        <v>1</v>
      </c>
      <c r="I689">
        <v>0</v>
      </c>
    </row>
    <row r="690" spans="1:9" x14ac:dyDescent="0.25">
      <c r="A690" t="s">
        <v>40</v>
      </c>
      <c r="B690">
        <v>3624.8</v>
      </c>
      <c r="C690">
        <v>3175.39</v>
      </c>
      <c r="D690">
        <v>3141.9</v>
      </c>
      <c r="E690">
        <v>2088.33</v>
      </c>
      <c r="F690">
        <v>0</v>
      </c>
      <c r="G690">
        <v>0.114926</v>
      </c>
      <c r="H690">
        <v>1</v>
      </c>
      <c r="I690">
        <v>0</v>
      </c>
    </row>
    <row r="691" spans="1:9" x14ac:dyDescent="0.25">
      <c r="A691" t="s">
        <v>40</v>
      </c>
      <c r="B691">
        <v>3200.02</v>
      </c>
      <c r="C691">
        <v>3179.13</v>
      </c>
      <c r="D691">
        <v>3142.51</v>
      </c>
      <c r="E691">
        <v>2088.69</v>
      </c>
      <c r="F691">
        <v>0</v>
      </c>
      <c r="G691">
        <v>0.115067</v>
      </c>
      <c r="H691">
        <v>1</v>
      </c>
      <c r="I691">
        <v>0</v>
      </c>
    </row>
    <row r="692" spans="1:9" x14ac:dyDescent="0.25">
      <c r="A692" t="s">
        <v>40</v>
      </c>
      <c r="B692">
        <v>3174.86</v>
      </c>
      <c r="C692">
        <v>3168.69</v>
      </c>
      <c r="D692">
        <v>3142.49</v>
      </c>
      <c r="E692">
        <v>2088.4699999999998</v>
      </c>
      <c r="F692">
        <v>0</v>
      </c>
      <c r="G692">
        <v>0.11493200000000001</v>
      </c>
      <c r="H692">
        <v>1</v>
      </c>
      <c r="I692">
        <v>0</v>
      </c>
    </row>
    <row r="693" spans="1:9" x14ac:dyDescent="0.25">
      <c r="A693" t="s">
        <v>40</v>
      </c>
      <c r="B693">
        <v>3696.21</v>
      </c>
      <c r="C693">
        <v>3173.97</v>
      </c>
      <c r="D693">
        <v>3141.77</v>
      </c>
      <c r="E693">
        <v>2088.19</v>
      </c>
      <c r="F693">
        <v>0</v>
      </c>
      <c r="G693">
        <v>0.11493200000000001</v>
      </c>
      <c r="H693">
        <v>1</v>
      </c>
      <c r="I693">
        <v>0</v>
      </c>
    </row>
    <row r="694" spans="1:9" x14ac:dyDescent="0.25">
      <c r="A694" t="s">
        <v>40</v>
      </c>
      <c r="B694">
        <v>3195.07</v>
      </c>
      <c r="C694">
        <v>3174.22</v>
      </c>
      <c r="D694">
        <v>3142.91</v>
      </c>
      <c r="E694">
        <v>2088.9</v>
      </c>
      <c r="F694">
        <v>0</v>
      </c>
      <c r="G694">
        <v>0.114926</v>
      </c>
      <c r="H694">
        <v>1</v>
      </c>
      <c r="I694">
        <v>0</v>
      </c>
    </row>
    <row r="695" spans="1:9" x14ac:dyDescent="0.25">
      <c r="A695" t="s">
        <v>40</v>
      </c>
      <c r="B695">
        <v>3177.7</v>
      </c>
      <c r="C695">
        <v>3171.5</v>
      </c>
      <c r="D695">
        <v>3142.39</v>
      </c>
      <c r="E695">
        <v>2088.67</v>
      </c>
      <c r="F695">
        <v>0</v>
      </c>
      <c r="G695">
        <v>0.11493200000000001</v>
      </c>
      <c r="H695">
        <v>1</v>
      </c>
      <c r="I695">
        <v>0</v>
      </c>
    </row>
    <row r="696" spans="1:9" x14ac:dyDescent="0.25">
      <c r="A696" t="s">
        <v>40</v>
      </c>
      <c r="B696">
        <v>3568.84</v>
      </c>
      <c r="C696">
        <v>3162.15</v>
      </c>
      <c r="D696">
        <v>3141.61</v>
      </c>
      <c r="E696">
        <v>2088.3000000000002</v>
      </c>
      <c r="F696">
        <v>0</v>
      </c>
      <c r="G696">
        <v>0.114929</v>
      </c>
      <c r="H696">
        <v>1</v>
      </c>
      <c r="I696">
        <v>0</v>
      </c>
    </row>
    <row r="697" spans="1:9" x14ac:dyDescent="0.25">
      <c r="A697" t="s">
        <v>40</v>
      </c>
      <c r="B697">
        <v>3194.62</v>
      </c>
      <c r="C697">
        <v>3175.63</v>
      </c>
      <c r="D697">
        <v>3144</v>
      </c>
      <c r="E697">
        <v>2089.06</v>
      </c>
      <c r="F697">
        <v>0</v>
      </c>
      <c r="G697">
        <v>0.114929</v>
      </c>
      <c r="H697">
        <v>1</v>
      </c>
      <c r="I697">
        <v>0</v>
      </c>
    </row>
    <row r="698" spans="1:9" x14ac:dyDescent="0.25">
      <c r="A698" t="s">
        <v>40</v>
      </c>
      <c r="B698">
        <v>3172.63</v>
      </c>
      <c r="C698">
        <v>3166.4</v>
      </c>
      <c r="D698">
        <v>3142.42</v>
      </c>
      <c r="E698">
        <v>2088.5100000000002</v>
      </c>
      <c r="F698">
        <v>0</v>
      </c>
      <c r="G698">
        <v>0.114926</v>
      </c>
      <c r="H698">
        <v>1</v>
      </c>
      <c r="I698">
        <v>0</v>
      </c>
    </row>
    <row r="699" spans="1:9" x14ac:dyDescent="0.25">
      <c r="A699" t="s">
        <v>40</v>
      </c>
      <c r="B699">
        <v>3633.6</v>
      </c>
      <c r="C699">
        <v>3168.31</v>
      </c>
      <c r="D699">
        <v>3142.09</v>
      </c>
      <c r="E699">
        <v>2088.44</v>
      </c>
      <c r="F699">
        <v>0</v>
      </c>
      <c r="G699">
        <v>0.114926</v>
      </c>
      <c r="H699">
        <v>1</v>
      </c>
      <c r="I699">
        <v>0</v>
      </c>
    </row>
    <row r="700" spans="1:9" x14ac:dyDescent="0.25">
      <c r="A700" t="s">
        <v>40</v>
      </c>
      <c r="B700">
        <v>3197.35</v>
      </c>
      <c r="C700">
        <v>3187.12</v>
      </c>
      <c r="D700">
        <v>3141.39</v>
      </c>
      <c r="E700">
        <v>2088.27</v>
      </c>
      <c r="F700">
        <v>0</v>
      </c>
      <c r="G700">
        <v>0.114926</v>
      </c>
      <c r="H700">
        <v>1</v>
      </c>
      <c r="I700">
        <v>0</v>
      </c>
    </row>
    <row r="701" spans="1:9" x14ac:dyDescent="0.25">
      <c r="A701" t="s">
        <v>40</v>
      </c>
      <c r="B701">
        <v>3179.54</v>
      </c>
      <c r="C701">
        <v>3170.87</v>
      </c>
      <c r="D701">
        <v>3143.39</v>
      </c>
      <c r="E701">
        <v>2089.0300000000002</v>
      </c>
      <c r="F701">
        <v>0</v>
      </c>
      <c r="G701">
        <v>0.11493200000000001</v>
      </c>
      <c r="H701">
        <v>1</v>
      </c>
      <c r="I701">
        <v>0</v>
      </c>
    </row>
    <row r="702" spans="1:9" x14ac:dyDescent="0.25">
      <c r="A702" t="s">
        <v>40</v>
      </c>
      <c r="B702">
        <v>3608.26</v>
      </c>
      <c r="C702">
        <v>3167.45</v>
      </c>
      <c r="D702">
        <v>3141.96</v>
      </c>
      <c r="E702">
        <v>2088.14</v>
      </c>
      <c r="F702">
        <v>0</v>
      </c>
      <c r="G702">
        <v>0.114926</v>
      </c>
      <c r="H702">
        <v>1</v>
      </c>
      <c r="I702">
        <v>0</v>
      </c>
    </row>
    <row r="703" spans="1:9" x14ac:dyDescent="0.25">
      <c r="A703" t="s">
        <v>40</v>
      </c>
      <c r="B703">
        <v>3190.57</v>
      </c>
      <c r="C703">
        <v>3176.25</v>
      </c>
      <c r="D703">
        <v>3143.73</v>
      </c>
      <c r="E703">
        <v>2089.15</v>
      </c>
      <c r="F703">
        <v>0</v>
      </c>
      <c r="G703">
        <v>0.114926</v>
      </c>
      <c r="H703">
        <v>1</v>
      </c>
      <c r="I703">
        <v>0</v>
      </c>
    </row>
    <row r="704" spans="1:9" x14ac:dyDescent="0.25">
      <c r="A704" t="s">
        <v>40</v>
      </c>
      <c r="B704">
        <v>3188.49</v>
      </c>
      <c r="C704">
        <v>3179.88</v>
      </c>
      <c r="D704">
        <v>3142.38</v>
      </c>
      <c r="E704">
        <v>2088.41</v>
      </c>
      <c r="F704">
        <v>0</v>
      </c>
      <c r="G704">
        <v>0.114929</v>
      </c>
      <c r="H704">
        <v>1</v>
      </c>
      <c r="I704">
        <v>0</v>
      </c>
    </row>
    <row r="705" spans="1:9" x14ac:dyDescent="0.25">
      <c r="A705" t="s">
        <v>40</v>
      </c>
      <c r="B705">
        <v>3617.23</v>
      </c>
      <c r="C705">
        <v>3162.98</v>
      </c>
      <c r="D705">
        <v>3141.56</v>
      </c>
      <c r="E705">
        <v>2088.3200000000002</v>
      </c>
      <c r="F705">
        <v>0</v>
      </c>
      <c r="G705">
        <v>0.11493200000000001</v>
      </c>
      <c r="H705">
        <v>1</v>
      </c>
      <c r="I705">
        <v>0</v>
      </c>
    </row>
    <row r="706" spans="1:9" x14ac:dyDescent="0.25">
      <c r="A706" t="s">
        <v>40</v>
      </c>
      <c r="B706">
        <v>3197.01</v>
      </c>
      <c r="C706">
        <v>3182.71</v>
      </c>
      <c r="D706">
        <v>3160.46</v>
      </c>
      <c r="E706">
        <v>2089.14</v>
      </c>
      <c r="F706">
        <v>0</v>
      </c>
      <c r="G706">
        <v>0.114926</v>
      </c>
      <c r="H706">
        <v>1</v>
      </c>
      <c r="I706">
        <v>0</v>
      </c>
    </row>
    <row r="707" spans="1:9" x14ac:dyDescent="0.25">
      <c r="A707" t="s">
        <v>40</v>
      </c>
      <c r="B707">
        <v>3184.71</v>
      </c>
      <c r="C707">
        <v>3176.21</v>
      </c>
      <c r="D707">
        <v>3141.82</v>
      </c>
      <c r="E707">
        <v>2088.4899999999998</v>
      </c>
      <c r="F707">
        <v>0</v>
      </c>
      <c r="G707">
        <v>0.114926</v>
      </c>
      <c r="H707">
        <v>1</v>
      </c>
      <c r="I707">
        <v>0</v>
      </c>
    </row>
    <row r="708" spans="1:9" x14ac:dyDescent="0.25">
      <c r="A708" t="s">
        <v>40</v>
      </c>
      <c r="B708">
        <v>3652.86</v>
      </c>
      <c r="C708">
        <v>3173.75</v>
      </c>
      <c r="D708">
        <v>3141.89</v>
      </c>
      <c r="E708">
        <v>2088.54</v>
      </c>
      <c r="F708">
        <v>0</v>
      </c>
      <c r="G708">
        <v>0.11493200000000001</v>
      </c>
      <c r="H708">
        <v>1</v>
      </c>
      <c r="I708">
        <v>0</v>
      </c>
    </row>
    <row r="709" spans="1:9" x14ac:dyDescent="0.25">
      <c r="A709" t="s">
        <v>40</v>
      </c>
      <c r="B709">
        <v>3192.33</v>
      </c>
      <c r="C709">
        <v>3177.98</v>
      </c>
      <c r="D709">
        <v>3143.22</v>
      </c>
      <c r="E709">
        <v>2089.23</v>
      </c>
      <c r="F709">
        <v>0</v>
      </c>
      <c r="G709">
        <v>0.114943</v>
      </c>
      <c r="H709">
        <v>1</v>
      </c>
      <c r="I709">
        <v>0</v>
      </c>
    </row>
    <row r="710" spans="1:9" x14ac:dyDescent="0.25">
      <c r="A710" t="s">
        <v>40</v>
      </c>
      <c r="B710">
        <v>3186.54</v>
      </c>
      <c r="C710">
        <v>3178.07</v>
      </c>
      <c r="D710">
        <v>3142.79</v>
      </c>
      <c r="E710">
        <v>2088.38</v>
      </c>
      <c r="F710">
        <v>0</v>
      </c>
      <c r="G710">
        <v>0.114942</v>
      </c>
      <c r="H710">
        <v>1</v>
      </c>
      <c r="I710">
        <v>0</v>
      </c>
    </row>
    <row r="711" spans="1:9" x14ac:dyDescent="0.25">
      <c r="A711" t="s">
        <v>40</v>
      </c>
      <c r="B711">
        <v>3580.22</v>
      </c>
      <c r="C711">
        <v>3171.81</v>
      </c>
      <c r="D711">
        <v>3142.03</v>
      </c>
      <c r="E711">
        <v>2088.2199999999998</v>
      </c>
      <c r="F711">
        <v>0</v>
      </c>
      <c r="G711">
        <v>0.11493200000000001</v>
      </c>
      <c r="H711">
        <v>1</v>
      </c>
      <c r="I711">
        <v>0</v>
      </c>
    </row>
    <row r="712" spans="1:9" x14ac:dyDescent="0.25">
      <c r="A712" t="s">
        <v>40</v>
      </c>
      <c r="B712">
        <v>3184.46</v>
      </c>
      <c r="C712">
        <v>3175.11</v>
      </c>
      <c r="D712">
        <v>3142.2</v>
      </c>
      <c r="E712">
        <v>2088.9499999999998</v>
      </c>
      <c r="F712">
        <v>0</v>
      </c>
      <c r="G712">
        <v>0.114942</v>
      </c>
      <c r="H712">
        <v>1</v>
      </c>
      <c r="I712">
        <v>0</v>
      </c>
    </row>
    <row r="713" spans="1:9" x14ac:dyDescent="0.25">
      <c r="A713" t="s">
        <v>40</v>
      </c>
      <c r="B713">
        <v>3185.48</v>
      </c>
      <c r="C713">
        <v>3177.16</v>
      </c>
      <c r="D713">
        <v>3142.24</v>
      </c>
      <c r="E713">
        <v>2088.48</v>
      </c>
      <c r="F713">
        <v>0</v>
      </c>
      <c r="G713">
        <v>0.114929</v>
      </c>
      <c r="H713">
        <v>1</v>
      </c>
      <c r="I713">
        <v>0</v>
      </c>
    </row>
    <row r="714" spans="1:9" x14ac:dyDescent="0.25">
      <c r="A714" t="s">
        <v>40</v>
      </c>
      <c r="B714">
        <v>3646.16</v>
      </c>
      <c r="C714">
        <v>3167.98</v>
      </c>
      <c r="D714">
        <v>3142.35</v>
      </c>
      <c r="E714">
        <v>2088.52</v>
      </c>
      <c r="F714">
        <v>0</v>
      </c>
      <c r="G714">
        <v>0.114949</v>
      </c>
      <c r="H714">
        <v>1</v>
      </c>
      <c r="I714">
        <v>0</v>
      </c>
    </row>
    <row r="715" spans="1:9" x14ac:dyDescent="0.25">
      <c r="A715" t="s">
        <v>40</v>
      </c>
      <c r="B715">
        <v>3176.45</v>
      </c>
      <c r="C715">
        <v>3162.9</v>
      </c>
      <c r="D715">
        <v>3142.12</v>
      </c>
      <c r="E715">
        <v>2088.86</v>
      </c>
      <c r="F715">
        <v>0</v>
      </c>
      <c r="G715">
        <v>0.114958</v>
      </c>
      <c r="H715">
        <v>1</v>
      </c>
      <c r="I715">
        <v>0</v>
      </c>
    </row>
    <row r="716" spans="1:9" x14ac:dyDescent="0.25">
      <c r="A716" t="s">
        <v>40</v>
      </c>
      <c r="B716">
        <v>3193.26</v>
      </c>
      <c r="C716">
        <v>3187</v>
      </c>
      <c r="D716">
        <v>3141.63</v>
      </c>
      <c r="E716">
        <v>2088.29</v>
      </c>
      <c r="F716">
        <v>0</v>
      </c>
      <c r="G716">
        <v>0.114926</v>
      </c>
      <c r="H716">
        <v>1</v>
      </c>
      <c r="I716">
        <v>0</v>
      </c>
    </row>
    <row r="717" spans="1:9" x14ac:dyDescent="0.25">
      <c r="A717" t="s">
        <v>40</v>
      </c>
      <c r="B717">
        <v>3615.6</v>
      </c>
      <c r="C717">
        <v>3170.82</v>
      </c>
      <c r="D717">
        <v>3143</v>
      </c>
      <c r="E717">
        <v>2088.73</v>
      </c>
      <c r="F717">
        <v>0</v>
      </c>
      <c r="G717">
        <v>0.114942</v>
      </c>
      <c r="H717">
        <v>1</v>
      </c>
      <c r="I717">
        <v>0</v>
      </c>
    </row>
    <row r="718" spans="1:9" x14ac:dyDescent="0.25">
      <c r="A718" t="s">
        <v>40</v>
      </c>
      <c r="B718">
        <v>3174.66</v>
      </c>
      <c r="C718">
        <v>3164.96</v>
      </c>
      <c r="D718">
        <v>3142.73</v>
      </c>
      <c r="E718">
        <v>2088.4699999999998</v>
      </c>
      <c r="F718">
        <v>0</v>
      </c>
      <c r="G718">
        <v>0.114929</v>
      </c>
      <c r="H718">
        <v>1</v>
      </c>
      <c r="I718">
        <v>0</v>
      </c>
    </row>
    <row r="719" spans="1:9" x14ac:dyDescent="0.25">
      <c r="A719" t="s">
        <v>40</v>
      </c>
      <c r="B719">
        <v>3179.64</v>
      </c>
      <c r="C719">
        <v>3173.38</v>
      </c>
      <c r="D719">
        <v>3141.97</v>
      </c>
      <c r="E719">
        <v>2088.4299999999998</v>
      </c>
      <c r="F719">
        <v>0</v>
      </c>
      <c r="G719">
        <v>0.115038</v>
      </c>
      <c r="H719">
        <v>1</v>
      </c>
      <c r="I719">
        <v>0</v>
      </c>
    </row>
    <row r="720" spans="1:9" x14ac:dyDescent="0.25">
      <c r="A720" t="s">
        <v>40</v>
      </c>
      <c r="B720">
        <v>3654.02</v>
      </c>
      <c r="C720">
        <v>3181.47</v>
      </c>
      <c r="D720">
        <v>3143.14</v>
      </c>
      <c r="E720">
        <v>2088.9</v>
      </c>
      <c r="F720">
        <v>0</v>
      </c>
      <c r="G720">
        <v>0.114943</v>
      </c>
      <c r="H720">
        <v>1</v>
      </c>
      <c r="I720">
        <v>0</v>
      </c>
    </row>
    <row r="721" spans="1:25" x14ac:dyDescent="0.25">
      <c r="A721" t="s">
        <v>40</v>
      </c>
      <c r="B721">
        <v>3181.91</v>
      </c>
      <c r="C721">
        <v>3167.68</v>
      </c>
      <c r="D721">
        <v>3143.08</v>
      </c>
      <c r="E721">
        <v>2088.5</v>
      </c>
      <c r="F721">
        <v>0</v>
      </c>
      <c r="G721">
        <v>0.114926</v>
      </c>
      <c r="H721">
        <v>1</v>
      </c>
      <c r="I721">
        <v>0</v>
      </c>
    </row>
    <row r="722" spans="1:25" x14ac:dyDescent="0.25">
      <c r="A722" t="s">
        <v>40</v>
      </c>
      <c r="B722">
        <v>3178.5</v>
      </c>
      <c r="C722">
        <v>3172.32</v>
      </c>
      <c r="D722">
        <v>3141.25</v>
      </c>
      <c r="E722">
        <v>2088.3000000000002</v>
      </c>
      <c r="F722">
        <v>0</v>
      </c>
      <c r="G722">
        <v>0.11493200000000001</v>
      </c>
      <c r="H722">
        <v>1</v>
      </c>
      <c r="I722">
        <v>0</v>
      </c>
    </row>
    <row r="723" spans="1:25" x14ac:dyDescent="0.25">
      <c r="A723" t="s">
        <v>40</v>
      </c>
      <c r="B723">
        <v>3635.61</v>
      </c>
      <c r="C723">
        <v>3182.43</v>
      </c>
      <c r="D723">
        <v>3141.94</v>
      </c>
      <c r="E723">
        <v>2088.4499999999998</v>
      </c>
      <c r="F723">
        <v>0</v>
      </c>
      <c r="G723">
        <v>0.11493200000000001</v>
      </c>
      <c r="H723">
        <v>1</v>
      </c>
      <c r="I723">
        <v>0</v>
      </c>
    </row>
    <row r="724" spans="1:25" x14ac:dyDescent="0.25">
      <c r="A724" t="s">
        <v>40</v>
      </c>
      <c r="B724">
        <v>3177.79</v>
      </c>
      <c r="C724">
        <v>3163.55</v>
      </c>
      <c r="D724">
        <v>3142.54</v>
      </c>
      <c r="E724">
        <v>2088.39</v>
      </c>
      <c r="F724">
        <v>0</v>
      </c>
      <c r="G724">
        <v>0.11493200000000001</v>
      </c>
      <c r="H724">
        <v>1</v>
      </c>
      <c r="I724">
        <v>0</v>
      </c>
    </row>
    <row r="725" spans="1:25" x14ac:dyDescent="0.25">
      <c r="A725" t="s">
        <v>40</v>
      </c>
      <c r="B725">
        <v>3180.64</v>
      </c>
      <c r="C725">
        <v>3174.52</v>
      </c>
      <c r="D725">
        <v>3141.85</v>
      </c>
      <c r="E725">
        <v>2087.88</v>
      </c>
      <c r="F725">
        <v>0</v>
      </c>
      <c r="G725">
        <v>0.114926</v>
      </c>
      <c r="H725">
        <v>1</v>
      </c>
      <c r="I725">
        <v>0</v>
      </c>
    </row>
    <row r="726" spans="1:25" x14ac:dyDescent="0.25">
      <c r="A726" t="s">
        <v>40</v>
      </c>
      <c r="B726">
        <v>3642.61</v>
      </c>
      <c r="C726">
        <v>3176.94</v>
      </c>
      <c r="D726">
        <v>3142.25</v>
      </c>
      <c r="E726">
        <v>2088.4699999999998</v>
      </c>
      <c r="F726">
        <v>0</v>
      </c>
      <c r="G726">
        <v>0.114943</v>
      </c>
      <c r="H726">
        <v>1</v>
      </c>
      <c r="I726">
        <v>0</v>
      </c>
    </row>
    <row r="727" spans="1:25" x14ac:dyDescent="0.25">
      <c r="A727" t="s">
        <v>40</v>
      </c>
      <c r="B727">
        <v>3188.23</v>
      </c>
      <c r="C727">
        <v>3174.11</v>
      </c>
      <c r="D727">
        <v>3143.25</v>
      </c>
      <c r="E727">
        <v>2089.29</v>
      </c>
      <c r="F727">
        <v>0</v>
      </c>
      <c r="G727">
        <v>0.114926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3180.47</v>
      </c>
      <c r="C728">
        <v>3174.25</v>
      </c>
      <c r="D728">
        <v>3142.98</v>
      </c>
      <c r="E728">
        <v>2088.4699999999998</v>
      </c>
      <c r="F728">
        <v>0</v>
      </c>
      <c r="G728">
        <v>0.11493200000000001</v>
      </c>
      <c r="H728">
        <v>1</v>
      </c>
      <c r="I728">
        <v>0</v>
      </c>
      <c r="R728">
        <f>AVERAGE(B679:B728)</f>
        <v>3326.8480000000004</v>
      </c>
      <c r="S728">
        <f>AVERAGE(C679:C728)</f>
        <v>3173.6481999999996</v>
      </c>
      <c r="U728">
        <f>_xlfn.VAR.P(B679:B728)</f>
        <v>43203.633940000014</v>
      </c>
      <c r="V728">
        <f>_xlfn.VAR.P(C679:C728)</f>
        <v>46.957374759999929</v>
      </c>
      <c r="X728">
        <f>1.96*SQRT(U728)/50</f>
        <v>8.1479096741165229</v>
      </c>
      <c r="Y728">
        <f>1.96*SQRT(V728)/50</f>
        <v>0.26861976909975616</v>
      </c>
    </row>
    <row r="729" spans="1:25" x14ac:dyDescent="0.25">
      <c r="A729" t="s">
        <v>40</v>
      </c>
      <c r="B729">
        <v>166346.617745</v>
      </c>
      <c r="C729" t="s">
        <v>36</v>
      </c>
      <c r="U729" t="s">
        <v>73</v>
      </c>
    </row>
    <row r="730" spans="1:25" x14ac:dyDescent="0.25">
      <c r="A730" t="s">
        <v>87</v>
      </c>
      <c r="B730">
        <v>1366.24</v>
      </c>
      <c r="C730">
        <v>1356.8</v>
      </c>
      <c r="D730">
        <v>1336.52</v>
      </c>
      <c r="E730">
        <v>568.27</v>
      </c>
      <c r="F730">
        <v>0</v>
      </c>
      <c r="G730">
        <v>8.50881E-2</v>
      </c>
      <c r="H730">
        <v>0.90100199999999997</v>
      </c>
      <c r="I730">
        <v>0</v>
      </c>
      <c r="U730">
        <f>_xlfn.STDEV.P(B679:B728)</f>
        <v>207.85483862542151</v>
      </c>
      <c r="V730">
        <f>_xlfn.STDEV.P(C679:C728)</f>
        <v>6.8525451300958196</v>
      </c>
    </row>
    <row r="731" spans="1:25" x14ac:dyDescent="0.25">
      <c r="A731" t="s">
        <v>87</v>
      </c>
      <c r="B731">
        <v>2273.16</v>
      </c>
      <c r="C731">
        <v>1367.22</v>
      </c>
      <c r="D731">
        <v>1333.95</v>
      </c>
      <c r="E731">
        <v>567.03</v>
      </c>
      <c r="F731">
        <v>0</v>
      </c>
      <c r="G731">
        <v>0.114924</v>
      </c>
      <c r="H731">
        <v>0.90107499999999996</v>
      </c>
      <c r="I731">
        <v>0</v>
      </c>
    </row>
    <row r="732" spans="1:25" x14ac:dyDescent="0.25">
      <c r="A732" t="s">
        <v>87</v>
      </c>
      <c r="B732">
        <v>1374.65</v>
      </c>
      <c r="C732">
        <v>1364.83</v>
      </c>
      <c r="D732">
        <v>1336.31</v>
      </c>
      <c r="E732">
        <v>568.36599999999999</v>
      </c>
      <c r="F732">
        <v>0</v>
      </c>
      <c r="G732">
        <v>0.114929</v>
      </c>
      <c r="H732">
        <v>0.899926</v>
      </c>
      <c r="I732">
        <v>0</v>
      </c>
    </row>
    <row r="733" spans="1:25" x14ac:dyDescent="0.25">
      <c r="A733" t="s">
        <v>87</v>
      </c>
      <c r="B733">
        <v>1364.88</v>
      </c>
      <c r="C733">
        <v>1358.04</v>
      </c>
      <c r="D733">
        <v>1337.81</v>
      </c>
      <c r="E733">
        <v>568.14800000000002</v>
      </c>
      <c r="F733">
        <v>0</v>
      </c>
      <c r="G733">
        <v>0.114923</v>
      </c>
      <c r="H733">
        <v>0.89365099999999997</v>
      </c>
      <c r="I733">
        <v>0</v>
      </c>
    </row>
    <row r="734" spans="1:25" x14ac:dyDescent="0.25">
      <c r="A734" t="s">
        <v>87</v>
      </c>
      <c r="B734">
        <v>1370.39</v>
      </c>
      <c r="C734">
        <v>1363.77</v>
      </c>
      <c r="D734">
        <v>1337.72</v>
      </c>
      <c r="E734">
        <v>568.51400000000001</v>
      </c>
      <c r="F734">
        <v>0</v>
      </c>
      <c r="G734">
        <v>0.114935</v>
      </c>
      <c r="H734">
        <v>0.90012400000000004</v>
      </c>
      <c r="I734">
        <v>0</v>
      </c>
    </row>
    <row r="735" spans="1:25" x14ac:dyDescent="0.25">
      <c r="A735" t="s">
        <v>87</v>
      </c>
      <c r="B735">
        <v>1364.7</v>
      </c>
      <c r="C735">
        <v>1358.16</v>
      </c>
      <c r="D735">
        <v>1337.96</v>
      </c>
      <c r="E735">
        <v>568.16999999999996</v>
      </c>
      <c r="F735">
        <v>0</v>
      </c>
      <c r="G735">
        <v>0.11493299999999999</v>
      </c>
      <c r="H735">
        <v>0.89772099999999999</v>
      </c>
      <c r="I735">
        <v>0</v>
      </c>
    </row>
    <row r="736" spans="1:25" x14ac:dyDescent="0.25">
      <c r="A736" t="s">
        <v>87</v>
      </c>
      <c r="B736">
        <v>1364.72</v>
      </c>
      <c r="C736">
        <v>1358.07</v>
      </c>
      <c r="D736">
        <v>1337.83</v>
      </c>
      <c r="E736">
        <v>568.64400000000001</v>
      </c>
      <c r="F736">
        <v>0</v>
      </c>
      <c r="G736">
        <v>0.114935</v>
      </c>
      <c r="H736">
        <v>0.90026300000000004</v>
      </c>
      <c r="I736">
        <v>0</v>
      </c>
    </row>
    <row r="737" spans="1:9" x14ac:dyDescent="0.25">
      <c r="A737" t="s">
        <v>87</v>
      </c>
      <c r="B737">
        <v>1379.79</v>
      </c>
      <c r="C737">
        <v>1373.07</v>
      </c>
      <c r="D737">
        <v>1337.99</v>
      </c>
      <c r="E737">
        <v>568.16099999999994</v>
      </c>
      <c r="F737">
        <v>0</v>
      </c>
      <c r="G737">
        <v>0.114923</v>
      </c>
      <c r="H737">
        <v>0.89566900000000005</v>
      </c>
      <c r="I737">
        <v>0</v>
      </c>
    </row>
    <row r="738" spans="1:9" x14ac:dyDescent="0.25">
      <c r="A738" t="s">
        <v>87</v>
      </c>
      <c r="B738">
        <v>1786.93</v>
      </c>
      <c r="C738">
        <v>1373.64</v>
      </c>
      <c r="D738">
        <v>1337.76</v>
      </c>
      <c r="E738">
        <v>568.601</v>
      </c>
      <c r="F738">
        <v>0</v>
      </c>
      <c r="G738">
        <v>0.114923</v>
      </c>
      <c r="H738">
        <v>0.90100499999999994</v>
      </c>
      <c r="I738">
        <v>0</v>
      </c>
    </row>
    <row r="739" spans="1:9" x14ac:dyDescent="0.25">
      <c r="A739" t="s">
        <v>87</v>
      </c>
      <c r="B739">
        <v>1374.07</v>
      </c>
      <c r="C739">
        <v>1359.07</v>
      </c>
      <c r="D739">
        <v>1337.88</v>
      </c>
      <c r="E739">
        <v>568.07000000000005</v>
      </c>
      <c r="F739">
        <v>0</v>
      </c>
      <c r="G739">
        <v>0.114929</v>
      </c>
      <c r="H739">
        <v>0.90101600000000004</v>
      </c>
      <c r="I739">
        <v>0</v>
      </c>
    </row>
    <row r="740" spans="1:9" x14ac:dyDescent="0.25">
      <c r="A740" t="s">
        <v>87</v>
      </c>
      <c r="B740">
        <v>1371.35</v>
      </c>
      <c r="C740">
        <v>1364.73</v>
      </c>
      <c r="D740">
        <v>1337.73</v>
      </c>
      <c r="E740">
        <v>568.529</v>
      </c>
      <c r="F740">
        <v>0</v>
      </c>
      <c r="G740">
        <v>0.105076</v>
      </c>
      <c r="H740">
        <v>0.90081500000000003</v>
      </c>
      <c r="I740">
        <v>0</v>
      </c>
    </row>
    <row r="741" spans="1:9" x14ac:dyDescent="0.25">
      <c r="A741" t="s">
        <v>87</v>
      </c>
      <c r="B741">
        <v>1368.73</v>
      </c>
      <c r="C741">
        <v>1362.23</v>
      </c>
      <c r="D741">
        <v>1337.8</v>
      </c>
      <c r="E741">
        <v>568.09299999999996</v>
      </c>
      <c r="F741">
        <v>0</v>
      </c>
      <c r="G741">
        <v>0.114928</v>
      </c>
      <c r="H741">
        <v>0.89955099999999999</v>
      </c>
      <c r="I741">
        <v>0</v>
      </c>
    </row>
    <row r="742" spans="1:9" x14ac:dyDescent="0.25">
      <c r="A742" t="s">
        <v>87</v>
      </c>
      <c r="B742">
        <v>1364.66</v>
      </c>
      <c r="C742">
        <v>1358.02</v>
      </c>
      <c r="D742">
        <v>1337.8</v>
      </c>
      <c r="E742">
        <v>568.52599999999995</v>
      </c>
      <c r="F742">
        <v>0</v>
      </c>
      <c r="G742">
        <v>8.5886699999999996E-2</v>
      </c>
      <c r="H742">
        <v>0.90064699999999998</v>
      </c>
      <c r="I742">
        <v>0</v>
      </c>
    </row>
    <row r="743" spans="1:9" x14ac:dyDescent="0.25">
      <c r="A743" t="s">
        <v>87</v>
      </c>
      <c r="B743">
        <v>1364.83</v>
      </c>
      <c r="C743">
        <v>1358.14</v>
      </c>
      <c r="D743">
        <v>1337.8</v>
      </c>
      <c r="E743">
        <v>568.11599999999999</v>
      </c>
      <c r="F743">
        <v>0</v>
      </c>
      <c r="G743">
        <v>0.11493399999999999</v>
      </c>
      <c r="H743">
        <v>0.90047699999999997</v>
      </c>
      <c r="I743">
        <v>0</v>
      </c>
    </row>
    <row r="744" spans="1:9" x14ac:dyDescent="0.25">
      <c r="A744" t="s">
        <v>87</v>
      </c>
      <c r="B744">
        <v>1380.26</v>
      </c>
      <c r="C744">
        <v>1373.46</v>
      </c>
      <c r="D744">
        <v>1337.48</v>
      </c>
      <c r="E744">
        <v>568.375</v>
      </c>
      <c r="F744">
        <v>0</v>
      </c>
      <c r="G744">
        <v>0.11493399999999999</v>
      </c>
      <c r="H744">
        <v>0.90096200000000004</v>
      </c>
      <c r="I744">
        <v>0</v>
      </c>
    </row>
    <row r="745" spans="1:9" x14ac:dyDescent="0.25">
      <c r="A745" t="s">
        <v>87</v>
      </c>
      <c r="B745">
        <v>1762.61</v>
      </c>
      <c r="C745">
        <v>1358.09</v>
      </c>
      <c r="D745">
        <v>1337.67</v>
      </c>
      <c r="E745">
        <v>567.95500000000004</v>
      </c>
      <c r="F745">
        <v>0</v>
      </c>
      <c r="G745">
        <v>8.4049499999999999E-2</v>
      </c>
      <c r="H745">
        <v>0.90107499999999996</v>
      </c>
      <c r="I745">
        <v>0</v>
      </c>
    </row>
    <row r="746" spans="1:9" x14ac:dyDescent="0.25">
      <c r="A746" t="s">
        <v>87</v>
      </c>
      <c r="B746">
        <v>1368.2</v>
      </c>
      <c r="C746">
        <v>1358.24</v>
      </c>
      <c r="D746">
        <v>1337.64</v>
      </c>
      <c r="E746">
        <v>568.39800000000002</v>
      </c>
      <c r="F746">
        <v>0</v>
      </c>
      <c r="G746">
        <v>0.11493299999999999</v>
      </c>
      <c r="H746">
        <v>0.90063199999999999</v>
      </c>
      <c r="I746">
        <v>0</v>
      </c>
    </row>
    <row r="747" spans="1:9" x14ac:dyDescent="0.25">
      <c r="A747" t="s">
        <v>87</v>
      </c>
      <c r="B747">
        <v>1371.17</v>
      </c>
      <c r="C747">
        <v>1364.59</v>
      </c>
      <c r="D747">
        <v>1337.73</v>
      </c>
      <c r="E747">
        <v>568.048</v>
      </c>
      <c r="F747">
        <v>0</v>
      </c>
      <c r="G747">
        <v>0.114958</v>
      </c>
      <c r="H747">
        <v>0.89934499999999995</v>
      </c>
      <c r="I747">
        <v>0</v>
      </c>
    </row>
    <row r="748" spans="1:9" x14ac:dyDescent="0.25">
      <c r="A748" t="s">
        <v>87</v>
      </c>
      <c r="B748">
        <v>1364.64</v>
      </c>
      <c r="C748">
        <v>1358.05</v>
      </c>
      <c r="D748">
        <v>1337.69</v>
      </c>
      <c r="E748">
        <v>568.54</v>
      </c>
      <c r="F748">
        <v>0</v>
      </c>
      <c r="G748">
        <v>8.48275E-2</v>
      </c>
      <c r="H748">
        <v>0.90107800000000005</v>
      </c>
      <c r="I748">
        <v>0</v>
      </c>
    </row>
    <row r="749" spans="1:9" x14ac:dyDescent="0.25">
      <c r="A749" t="s">
        <v>87</v>
      </c>
      <c r="B749">
        <v>1370.35</v>
      </c>
      <c r="C749">
        <v>1363.79</v>
      </c>
      <c r="D749">
        <v>1337.92</v>
      </c>
      <c r="E749">
        <v>568.096</v>
      </c>
      <c r="F749">
        <v>0</v>
      </c>
      <c r="G749">
        <v>0.114928</v>
      </c>
      <c r="H749">
        <v>0.90099600000000002</v>
      </c>
      <c r="I749">
        <v>0</v>
      </c>
    </row>
    <row r="750" spans="1:9" x14ac:dyDescent="0.25">
      <c r="A750" t="s">
        <v>87</v>
      </c>
      <c r="B750">
        <v>1365.98</v>
      </c>
      <c r="C750">
        <v>1359.31</v>
      </c>
      <c r="D750">
        <v>1338.16</v>
      </c>
      <c r="E750">
        <v>568.71600000000001</v>
      </c>
      <c r="F750">
        <v>0</v>
      </c>
      <c r="G750">
        <v>0.114936</v>
      </c>
      <c r="H750">
        <v>0.90051999999999999</v>
      </c>
      <c r="I750">
        <v>0</v>
      </c>
    </row>
    <row r="751" spans="1:9" x14ac:dyDescent="0.25">
      <c r="A751" t="s">
        <v>87</v>
      </c>
      <c r="B751">
        <v>1379.39</v>
      </c>
      <c r="C751">
        <v>1372.63</v>
      </c>
      <c r="D751">
        <v>1337.91</v>
      </c>
      <c r="E751">
        <v>568.09400000000005</v>
      </c>
      <c r="F751">
        <v>0</v>
      </c>
      <c r="G751">
        <v>0.114924</v>
      </c>
      <c r="H751">
        <v>0.90038700000000005</v>
      </c>
      <c r="I751">
        <v>0</v>
      </c>
    </row>
    <row r="752" spans="1:9" x14ac:dyDescent="0.25">
      <c r="A752" t="s">
        <v>87</v>
      </c>
      <c r="B752">
        <v>1780.62</v>
      </c>
      <c r="C752">
        <v>1358.26</v>
      </c>
      <c r="D752">
        <v>1337.82</v>
      </c>
      <c r="E752">
        <v>568.57600000000002</v>
      </c>
      <c r="F752">
        <v>0</v>
      </c>
      <c r="G752">
        <v>0.114925</v>
      </c>
      <c r="H752">
        <v>0.90067799999999998</v>
      </c>
      <c r="I752">
        <v>0</v>
      </c>
    </row>
    <row r="753" spans="1:9" x14ac:dyDescent="0.25">
      <c r="A753" t="s">
        <v>87</v>
      </c>
      <c r="B753">
        <v>1390.55</v>
      </c>
      <c r="C753">
        <v>1374.8</v>
      </c>
      <c r="D753">
        <v>1338.03</v>
      </c>
      <c r="E753">
        <v>568.11</v>
      </c>
      <c r="F753">
        <v>0</v>
      </c>
      <c r="G753">
        <v>0.114923</v>
      </c>
      <c r="H753">
        <v>0.90093500000000004</v>
      </c>
      <c r="I753">
        <v>0</v>
      </c>
    </row>
    <row r="754" spans="1:9" x14ac:dyDescent="0.25">
      <c r="A754" t="s">
        <v>87</v>
      </c>
      <c r="B754">
        <v>1370.46</v>
      </c>
      <c r="C754">
        <v>1360.45</v>
      </c>
      <c r="D754">
        <v>1338.26</v>
      </c>
      <c r="E754">
        <v>568.73099999999999</v>
      </c>
      <c r="F754">
        <v>0</v>
      </c>
      <c r="G754">
        <v>0.11493399999999999</v>
      </c>
      <c r="H754">
        <v>0.90052900000000002</v>
      </c>
      <c r="I754">
        <v>0</v>
      </c>
    </row>
    <row r="755" spans="1:9" x14ac:dyDescent="0.25">
      <c r="A755" t="s">
        <v>87</v>
      </c>
      <c r="B755">
        <v>1373</v>
      </c>
      <c r="C755">
        <v>1366.1</v>
      </c>
      <c r="D755">
        <v>1337.98</v>
      </c>
      <c r="E755">
        <v>568.18700000000001</v>
      </c>
      <c r="F755">
        <v>0</v>
      </c>
      <c r="G755">
        <v>8.3283499999999996E-2</v>
      </c>
      <c r="H755">
        <v>0.90101299999999995</v>
      </c>
      <c r="I755">
        <v>0</v>
      </c>
    </row>
    <row r="756" spans="1:9" x14ac:dyDescent="0.25">
      <c r="A756" t="s">
        <v>87</v>
      </c>
      <c r="B756">
        <v>1369.75</v>
      </c>
      <c r="C756">
        <v>1363.17</v>
      </c>
      <c r="D756">
        <v>1337.87</v>
      </c>
      <c r="E756">
        <v>568.61800000000005</v>
      </c>
      <c r="F756">
        <v>0</v>
      </c>
      <c r="G756">
        <v>0.114923</v>
      </c>
      <c r="H756">
        <v>0.90089799999999998</v>
      </c>
      <c r="I756">
        <v>0</v>
      </c>
    </row>
    <row r="757" spans="1:9" x14ac:dyDescent="0.25">
      <c r="A757" t="s">
        <v>87</v>
      </c>
      <c r="B757">
        <v>1364.92</v>
      </c>
      <c r="C757">
        <v>1358.34</v>
      </c>
      <c r="D757">
        <v>1338</v>
      </c>
      <c r="E757">
        <v>568.226</v>
      </c>
      <c r="F757">
        <v>0</v>
      </c>
      <c r="G757">
        <v>0.114926</v>
      </c>
      <c r="H757">
        <v>0.90105900000000005</v>
      </c>
      <c r="I757">
        <v>0</v>
      </c>
    </row>
    <row r="758" spans="1:9" x14ac:dyDescent="0.25">
      <c r="A758" t="s">
        <v>87</v>
      </c>
      <c r="B758">
        <v>1365</v>
      </c>
      <c r="C758">
        <v>1358.4</v>
      </c>
      <c r="D758">
        <v>1337.77</v>
      </c>
      <c r="E758">
        <v>568.53899999999999</v>
      </c>
      <c r="F758">
        <v>0</v>
      </c>
      <c r="G758">
        <v>9.3795199999999995E-2</v>
      </c>
      <c r="H758">
        <v>0.90056499999999995</v>
      </c>
      <c r="I758">
        <v>0</v>
      </c>
    </row>
    <row r="759" spans="1:9" x14ac:dyDescent="0.25">
      <c r="A759" t="s">
        <v>87</v>
      </c>
      <c r="B759">
        <v>1761.64</v>
      </c>
      <c r="C759">
        <v>1373.37</v>
      </c>
      <c r="D759">
        <v>1337.72</v>
      </c>
      <c r="E759">
        <v>568.005</v>
      </c>
      <c r="F759">
        <v>0</v>
      </c>
      <c r="G759">
        <v>0.114925</v>
      </c>
      <c r="H759">
        <v>0.90052900000000002</v>
      </c>
      <c r="I759">
        <v>0</v>
      </c>
    </row>
    <row r="760" spans="1:9" x14ac:dyDescent="0.25">
      <c r="A760" t="s">
        <v>87</v>
      </c>
      <c r="B760">
        <v>1394.73</v>
      </c>
      <c r="C760">
        <v>1373.38</v>
      </c>
      <c r="D760">
        <v>1337.86</v>
      </c>
      <c r="E760">
        <v>568.53800000000001</v>
      </c>
      <c r="F760">
        <v>0</v>
      </c>
      <c r="G760">
        <v>0.114929</v>
      </c>
      <c r="H760">
        <v>0.90071100000000004</v>
      </c>
      <c r="I760">
        <v>0</v>
      </c>
    </row>
    <row r="761" spans="1:9" x14ac:dyDescent="0.25">
      <c r="A761" t="s">
        <v>87</v>
      </c>
      <c r="B761">
        <v>1364.7</v>
      </c>
      <c r="C761">
        <v>1358.06</v>
      </c>
      <c r="D761">
        <v>1337.88</v>
      </c>
      <c r="E761">
        <v>568.12099999999998</v>
      </c>
      <c r="F761">
        <v>0</v>
      </c>
      <c r="G761">
        <v>0.114923</v>
      </c>
      <c r="H761">
        <v>0.89976400000000001</v>
      </c>
      <c r="I761">
        <v>0</v>
      </c>
    </row>
    <row r="762" spans="1:9" x14ac:dyDescent="0.25">
      <c r="A762" t="s">
        <v>87</v>
      </c>
      <c r="B762">
        <v>1372.7</v>
      </c>
      <c r="C762">
        <v>1366.17</v>
      </c>
      <c r="D762">
        <v>1337.86</v>
      </c>
      <c r="E762">
        <v>568.596</v>
      </c>
      <c r="F762">
        <v>0</v>
      </c>
      <c r="G762">
        <v>0.10774</v>
      </c>
      <c r="H762">
        <v>0.901061</v>
      </c>
      <c r="I762">
        <v>0</v>
      </c>
    </row>
    <row r="763" spans="1:9" x14ac:dyDescent="0.25">
      <c r="A763" t="s">
        <v>87</v>
      </c>
      <c r="B763">
        <v>1368.48</v>
      </c>
      <c r="C763">
        <v>1361.91</v>
      </c>
      <c r="D763">
        <v>1338.08</v>
      </c>
      <c r="E763">
        <v>568.27700000000004</v>
      </c>
      <c r="F763">
        <v>0</v>
      </c>
      <c r="G763">
        <v>0.114925</v>
      </c>
      <c r="H763">
        <v>0.90107700000000002</v>
      </c>
      <c r="I763">
        <v>0</v>
      </c>
    </row>
    <row r="764" spans="1:9" x14ac:dyDescent="0.25">
      <c r="A764" t="s">
        <v>87</v>
      </c>
      <c r="B764">
        <v>1364.82</v>
      </c>
      <c r="C764">
        <v>1358.16</v>
      </c>
      <c r="D764">
        <v>1337.77</v>
      </c>
      <c r="E764">
        <v>568.58000000000004</v>
      </c>
      <c r="F764">
        <v>0</v>
      </c>
      <c r="G764">
        <v>8.4215799999999993E-2</v>
      </c>
      <c r="H764">
        <v>0.90107499999999996</v>
      </c>
      <c r="I764">
        <v>0</v>
      </c>
    </row>
    <row r="765" spans="1:9" x14ac:dyDescent="0.25">
      <c r="A765" t="s">
        <v>87</v>
      </c>
      <c r="B765">
        <v>1364.93</v>
      </c>
      <c r="C765">
        <v>1358.31</v>
      </c>
      <c r="D765">
        <v>1337.89</v>
      </c>
      <c r="E765">
        <v>568.17899999999997</v>
      </c>
      <c r="F765">
        <v>0</v>
      </c>
      <c r="G765">
        <v>0.114923</v>
      </c>
      <c r="H765">
        <v>0.90090000000000003</v>
      </c>
      <c r="I765">
        <v>0</v>
      </c>
    </row>
    <row r="766" spans="1:9" x14ac:dyDescent="0.25">
      <c r="A766" t="s">
        <v>87</v>
      </c>
      <c r="B766">
        <v>1769.28</v>
      </c>
      <c r="C766">
        <v>1373.88</v>
      </c>
      <c r="D766">
        <v>1337.99</v>
      </c>
      <c r="E766">
        <v>568.64800000000002</v>
      </c>
      <c r="F766">
        <v>0</v>
      </c>
      <c r="G766">
        <v>0.114926</v>
      </c>
      <c r="H766">
        <v>0.89627599999999996</v>
      </c>
      <c r="I766">
        <v>0</v>
      </c>
    </row>
    <row r="767" spans="1:9" x14ac:dyDescent="0.25">
      <c r="A767" t="s">
        <v>87</v>
      </c>
      <c r="B767">
        <v>1380.65</v>
      </c>
      <c r="C767">
        <v>1359.06</v>
      </c>
      <c r="D767">
        <v>1337.93</v>
      </c>
      <c r="E767">
        <v>568.07100000000003</v>
      </c>
      <c r="F767">
        <v>0</v>
      </c>
      <c r="G767">
        <v>0.114923</v>
      </c>
      <c r="H767">
        <v>0.90104899999999999</v>
      </c>
      <c r="I767">
        <v>0</v>
      </c>
    </row>
    <row r="768" spans="1:9" x14ac:dyDescent="0.25">
      <c r="A768" t="s">
        <v>87</v>
      </c>
      <c r="B768">
        <v>1379.86</v>
      </c>
      <c r="C768">
        <v>1373.16</v>
      </c>
      <c r="D768">
        <v>1337.98</v>
      </c>
      <c r="E768">
        <v>568.63</v>
      </c>
      <c r="F768">
        <v>0</v>
      </c>
      <c r="G768">
        <v>0.114926</v>
      </c>
      <c r="H768">
        <v>0.89978000000000002</v>
      </c>
      <c r="I768">
        <v>0</v>
      </c>
    </row>
    <row r="769" spans="1:25" x14ac:dyDescent="0.25">
      <c r="A769" t="s">
        <v>87</v>
      </c>
      <c r="B769">
        <v>1371.29</v>
      </c>
      <c r="C769">
        <v>1364.67</v>
      </c>
      <c r="D769">
        <v>1337.95</v>
      </c>
      <c r="E769">
        <v>568.18399999999997</v>
      </c>
      <c r="F769">
        <v>0</v>
      </c>
      <c r="G769">
        <v>0.114923</v>
      </c>
      <c r="H769">
        <v>0.90003699999999998</v>
      </c>
      <c r="I769">
        <v>0</v>
      </c>
    </row>
    <row r="770" spans="1:25" x14ac:dyDescent="0.25">
      <c r="A770" t="s">
        <v>87</v>
      </c>
      <c r="B770">
        <v>1364.6</v>
      </c>
      <c r="C770">
        <v>1358.02</v>
      </c>
      <c r="D770">
        <v>1337.82</v>
      </c>
      <c r="E770">
        <v>568.53599999999994</v>
      </c>
      <c r="F770">
        <v>0</v>
      </c>
      <c r="G770">
        <v>0.114943</v>
      </c>
      <c r="H770">
        <v>0.90091600000000005</v>
      </c>
      <c r="I770">
        <v>0</v>
      </c>
    </row>
    <row r="771" spans="1:25" x14ac:dyDescent="0.25">
      <c r="A771" t="s">
        <v>87</v>
      </c>
      <c r="B771">
        <v>1370.31</v>
      </c>
      <c r="C771">
        <v>1363.68</v>
      </c>
      <c r="D771">
        <v>1337.94</v>
      </c>
      <c r="E771">
        <v>568.11699999999996</v>
      </c>
      <c r="F771">
        <v>0</v>
      </c>
      <c r="G771">
        <v>9.2453300000000002E-2</v>
      </c>
      <c r="H771">
        <v>0.896366</v>
      </c>
      <c r="I771">
        <v>0</v>
      </c>
    </row>
    <row r="772" spans="1:25" x14ac:dyDescent="0.25">
      <c r="A772" t="s">
        <v>87</v>
      </c>
      <c r="B772">
        <v>1364.76</v>
      </c>
      <c r="C772">
        <v>1358.17</v>
      </c>
      <c r="D772">
        <v>1337.85</v>
      </c>
      <c r="E772">
        <v>568.54300000000001</v>
      </c>
      <c r="F772">
        <v>0</v>
      </c>
      <c r="G772">
        <v>0.11493</v>
      </c>
      <c r="H772">
        <v>0.90090899999999996</v>
      </c>
      <c r="I772">
        <v>0</v>
      </c>
    </row>
    <row r="773" spans="1:25" x14ac:dyDescent="0.25">
      <c r="A773" t="s">
        <v>87</v>
      </c>
      <c r="B773">
        <v>1780.55</v>
      </c>
      <c r="C773">
        <v>1358.19</v>
      </c>
      <c r="D773">
        <v>1337.95</v>
      </c>
      <c r="E773">
        <v>568.15</v>
      </c>
      <c r="F773">
        <v>0</v>
      </c>
      <c r="G773">
        <v>0.114923</v>
      </c>
      <c r="H773">
        <v>0.90031300000000003</v>
      </c>
      <c r="I773">
        <v>0</v>
      </c>
    </row>
    <row r="774" spans="1:25" x14ac:dyDescent="0.25">
      <c r="A774" t="s">
        <v>87</v>
      </c>
      <c r="B774">
        <v>1373.99</v>
      </c>
      <c r="C774">
        <v>1360.19</v>
      </c>
      <c r="D774">
        <v>1338.02</v>
      </c>
      <c r="E774">
        <v>568.57000000000005</v>
      </c>
      <c r="F774">
        <v>0</v>
      </c>
      <c r="G774">
        <v>8.4717100000000004E-2</v>
      </c>
      <c r="H774">
        <v>0.90020699999999998</v>
      </c>
      <c r="I774">
        <v>0</v>
      </c>
    </row>
    <row r="775" spans="1:25" x14ac:dyDescent="0.25">
      <c r="A775" t="s">
        <v>87</v>
      </c>
      <c r="B775">
        <v>1381.56</v>
      </c>
      <c r="C775">
        <v>1374.84</v>
      </c>
      <c r="D775">
        <v>1337.95</v>
      </c>
      <c r="E775">
        <v>568.09100000000001</v>
      </c>
      <c r="F775">
        <v>0</v>
      </c>
      <c r="G775">
        <v>9.6948599999999996E-2</v>
      </c>
      <c r="H775">
        <v>0.90089600000000003</v>
      </c>
      <c r="I775">
        <v>0</v>
      </c>
    </row>
    <row r="776" spans="1:25" x14ac:dyDescent="0.25">
      <c r="A776" t="s">
        <v>87</v>
      </c>
      <c r="B776">
        <v>1364.84</v>
      </c>
      <c r="C776">
        <v>1357.99</v>
      </c>
      <c r="D776">
        <v>1337.65</v>
      </c>
      <c r="E776">
        <v>568.471</v>
      </c>
      <c r="F776">
        <v>0</v>
      </c>
      <c r="G776">
        <v>0.114923</v>
      </c>
      <c r="H776">
        <v>0.89609000000000005</v>
      </c>
      <c r="I776">
        <v>0</v>
      </c>
    </row>
    <row r="777" spans="1:25" x14ac:dyDescent="0.25">
      <c r="A777" t="s">
        <v>87</v>
      </c>
      <c r="B777">
        <v>1372.58</v>
      </c>
      <c r="C777">
        <v>1366.17</v>
      </c>
      <c r="D777">
        <v>1337.87</v>
      </c>
      <c r="E777">
        <v>568.06799999999998</v>
      </c>
      <c r="F777">
        <v>0</v>
      </c>
      <c r="G777">
        <v>0.114923</v>
      </c>
      <c r="H777">
        <v>0.90104600000000001</v>
      </c>
      <c r="I777">
        <v>0</v>
      </c>
    </row>
    <row r="778" spans="1:25" x14ac:dyDescent="0.25">
      <c r="A778" t="s">
        <v>87</v>
      </c>
      <c r="B778">
        <v>1368.7</v>
      </c>
      <c r="C778">
        <v>1361.92</v>
      </c>
      <c r="D778">
        <v>1337.8</v>
      </c>
      <c r="E778">
        <v>568.53499999999997</v>
      </c>
      <c r="F778">
        <v>0</v>
      </c>
      <c r="G778">
        <v>0.114923</v>
      </c>
      <c r="H778">
        <v>0.898594</v>
      </c>
      <c r="I778">
        <v>0</v>
      </c>
    </row>
    <row r="779" spans="1:25" x14ac:dyDescent="0.25">
      <c r="A779" t="s">
        <v>87</v>
      </c>
      <c r="B779">
        <v>1364.84</v>
      </c>
      <c r="C779">
        <v>1358.29</v>
      </c>
      <c r="D779">
        <v>1337.89</v>
      </c>
      <c r="E779">
        <v>568.04499999999996</v>
      </c>
      <c r="F779">
        <v>0</v>
      </c>
      <c r="G779">
        <v>0.114923</v>
      </c>
      <c r="H779">
        <v>0.89624599999999999</v>
      </c>
      <c r="I779">
        <v>0</v>
      </c>
    </row>
    <row r="780" spans="1:25" x14ac:dyDescent="0.25">
      <c r="A780" t="s">
        <v>87</v>
      </c>
      <c r="B780">
        <v>1775.37</v>
      </c>
      <c r="C780">
        <v>1358.79</v>
      </c>
      <c r="D780">
        <v>1337.74</v>
      </c>
      <c r="E780">
        <v>568.44899999999996</v>
      </c>
      <c r="F780">
        <v>0</v>
      </c>
      <c r="G780">
        <v>0.114923</v>
      </c>
      <c r="H780">
        <v>0.90069299999999997</v>
      </c>
      <c r="I780">
        <v>0</v>
      </c>
    </row>
    <row r="781" spans="1:25" x14ac:dyDescent="0.25">
      <c r="A781" t="s">
        <v>87</v>
      </c>
      <c r="B781">
        <v>1391.21</v>
      </c>
      <c r="C781">
        <v>1375.75</v>
      </c>
      <c r="D781">
        <v>1338</v>
      </c>
      <c r="E781">
        <v>568.01900000000001</v>
      </c>
      <c r="F781">
        <v>0</v>
      </c>
      <c r="G781">
        <v>0.11495</v>
      </c>
      <c r="H781">
        <v>0.90107099999999996</v>
      </c>
      <c r="I781">
        <v>0</v>
      </c>
    </row>
    <row r="782" spans="1:25" x14ac:dyDescent="0.25">
      <c r="A782" t="s">
        <v>87</v>
      </c>
      <c r="B782">
        <v>1386.65</v>
      </c>
      <c r="C782">
        <v>1374.37</v>
      </c>
      <c r="D782">
        <v>1337.78</v>
      </c>
      <c r="E782">
        <v>568.44399999999996</v>
      </c>
      <c r="F782">
        <v>0</v>
      </c>
      <c r="G782">
        <v>0.114925</v>
      </c>
      <c r="H782">
        <v>0.90099399999999996</v>
      </c>
      <c r="I782">
        <v>0</v>
      </c>
    </row>
    <row r="783" spans="1:25" x14ac:dyDescent="0.25">
      <c r="A783" t="s">
        <v>87</v>
      </c>
      <c r="B783">
        <v>1365.31</v>
      </c>
      <c r="C783">
        <v>1358.23</v>
      </c>
      <c r="D783">
        <v>1337.79</v>
      </c>
      <c r="E783">
        <v>568.03099999999995</v>
      </c>
      <c r="F783">
        <v>0</v>
      </c>
      <c r="G783">
        <v>0.11493299999999999</v>
      </c>
      <c r="H783">
        <v>0.90069999999999995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1371.89</v>
      </c>
      <c r="C784">
        <v>1365.26</v>
      </c>
      <c r="D784">
        <v>1337.71</v>
      </c>
      <c r="E784">
        <v>568.37900000000002</v>
      </c>
      <c r="F784">
        <v>0</v>
      </c>
      <c r="G784">
        <v>0.10656</v>
      </c>
      <c r="H784">
        <v>0.92893700000000001</v>
      </c>
      <c r="I784">
        <v>0</v>
      </c>
      <c r="R784">
        <f>AVERAGE(B735:B784)</f>
        <v>1428.1383999999996</v>
      </c>
      <c r="S784">
        <f>AVERAGE(C735:C784)</f>
        <v>1363.6559999999997</v>
      </c>
      <c r="U784">
        <f>_xlfn.VAR.P(B735:B784)</f>
        <v>19522.96038144</v>
      </c>
      <c r="V784">
        <f>_xlfn.VAR.P(C735:C784)</f>
        <v>39.423552000000043</v>
      </c>
      <c r="X784">
        <f>1.96*SQRT(U784)/50</f>
        <v>5.4772038341233893</v>
      </c>
      <c r="Y784">
        <f>1.96*SQRT(V784)/50</f>
        <v>0.24612965474578652</v>
      </c>
    </row>
    <row r="785" spans="1:9" x14ac:dyDescent="0.25">
      <c r="A785" t="s">
        <v>87</v>
      </c>
      <c r="B785">
        <v>71410.371324000007</v>
      </c>
      <c r="C785" t="s">
        <v>36</v>
      </c>
    </row>
    <row r="786" spans="1:9" x14ac:dyDescent="0.25">
      <c r="A786" t="s">
        <v>88</v>
      </c>
      <c r="B786">
        <v>1174.19</v>
      </c>
      <c r="C786">
        <v>1167.49</v>
      </c>
      <c r="D786">
        <v>1147.19</v>
      </c>
      <c r="E786">
        <v>339.22699999999998</v>
      </c>
      <c r="F786">
        <v>0</v>
      </c>
      <c r="G786">
        <v>9.9152599999999994E-2</v>
      </c>
      <c r="H786">
        <v>0.90104099999999998</v>
      </c>
      <c r="I786">
        <v>0</v>
      </c>
    </row>
    <row r="787" spans="1:9" x14ac:dyDescent="0.25">
      <c r="A787" t="s">
        <v>88</v>
      </c>
      <c r="B787">
        <v>1178.82</v>
      </c>
      <c r="C787">
        <v>1172.04</v>
      </c>
      <c r="D787">
        <v>1147.5899999999999</v>
      </c>
      <c r="E787">
        <v>339.99099999999999</v>
      </c>
      <c r="F787">
        <v>0</v>
      </c>
      <c r="G787">
        <v>8.4733500000000003E-2</v>
      </c>
      <c r="H787">
        <v>0.901065</v>
      </c>
      <c r="I787">
        <v>0</v>
      </c>
    </row>
    <row r="788" spans="1:9" x14ac:dyDescent="0.25">
      <c r="A788" t="s">
        <v>88</v>
      </c>
      <c r="B788">
        <v>2105.1799999999998</v>
      </c>
      <c r="C788">
        <v>1167.55</v>
      </c>
      <c r="D788">
        <v>1147.2</v>
      </c>
      <c r="E788">
        <v>339.197</v>
      </c>
      <c r="F788">
        <v>0</v>
      </c>
      <c r="G788">
        <v>0.114923</v>
      </c>
      <c r="H788">
        <v>0.89397700000000002</v>
      </c>
      <c r="I788">
        <v>0</v>
      </c>
    </row>
    <row r="789" spans="1:9" x14ac:dyDescent="0.25">
      <c r="A789" t="s">
        <v>88</v>
      </c>
      <c r="B789">
        <v>1198.42</v>
      </c>
      <c r="C789">
        <v>1183.4100000000001</v>
      </c>
      <c r="D789">
        <v>1147.83</v>
      </c>
      <c r="E789">
        <v>340.08199999999999</v>
      </c>
      <c r="F789">
        <v>0</v>
      </c>
      <c r="G789">
        <v>9.3003100000000005E-2</v>
      </c>
      <c r="H789">
        <v>0.89816499999999999</v>
      </c>
      <c r="I789">
        <v>0</v>
      </c>
    </row>
    <row r="790" spans="1:9" x14ac:dyDescent="0.25">
      <c r="A790" t="s">
        <v>88</v>
      </c>
      <c r="B790">
        <v>1177.1500000000001</v>
      </c>
      <c r="C790">
        <v>1167.8699999999999</v>
      </c>
      <c r="D790">
        <v>1147.2</v>
      </c>
      <c r="E790">
        <v>339.27499999999998</v>
      </c>
      <c r="F790">
        <v>0</v>
      </c>
      <c r="G790">
        <v>0.114923</v>
      </c>
      <c r="H790">
        <v>0.90106600000000003</v>
      </c>
      <c r="I790">
        <v>0</v>
      </c>
    </row>
    <row r="791" spans="1:9" x14ac:dyDescent="0.25">
      <c r="A791" t="s">
        <v>88</v>
      </c>
      <c r="B791">
        <v>1188.6500000000001</v>
      </c>
      <c r="C791">
        <v>1182.01</v>
      </c>
      <c r="D791">
        <v>1147.78</v>
      </c>
      <c r="E791">
        <v>340.06</v>
      </c>
      <c r="F791">
        <v>0</v>
      </c>
      <c r="G791">
        <v>0.114926</v>
      </c>
      <c r="H791">
        <v>0.90107599999999999</v>
      </c>
      <c r="I791">
        <v>0</v>
      </c>
    </row>
    <row r="792" spans="1:9" x14ac:dyDescent="0.25">
      <c r="A792" t="s">
        <v>88</v>
      </c>
      <c r="B792">
        <v>1180.3599999999999</v>
      </c>
      <c r="C792">
        <v>1173.92</v>
      </c>
      <c r="D792">
        <v>1147.17</v>
      </c>
      <c r="E792">
        <v>339.22300000000001</v>
      </c>
      <c r="F792">
        <v>0</v>
      </c>
      <c r="G792">
        <v>8.4526699999999996E-2</v>
      </c>
      <c r="H792">
        <v>0.90084600000000004</v>
      </c>
      <c r="I792">
        <v>0</v>
      </c>
    </row>
    <row r="793" spans="1:9" x14ac:dyDescent="0.25">
      <c r="A793" t="s">
        <v>88</v>
      </c>
      <c r="B793">
        <v>1174.53</v>
      </c>
      <c r="C793">
        <v>1168.07</v>
      </c>
      <c r="D793">
        <v>1147.6500000000001</v>
      </c>
      <c r="E793">
        <v>340.05700000000002</v>
      </c>
      <c r="F793">
        <v>0</v>
      </c>
      <c r="G793">
        <v>8.3960599999999996E-2</v>
      </c>
      <c r="H793">
        <v>0.89600999999999997</v>
      </c>
      <c r="I793">
        <v>0</v>
      </c>
    </row>
    <row r="794" spans="1:9" x14ac:dyDescent="0.25">
      <c r="A794" t="s">
        <v>88</v>
      </c>
      <c r="B794">
        <v>1178.8499999999999</v>
      </c>
      <c r="C794">
        <v>1172.3800000000001</v>
      </c>
      <c r="D794">
        <v>1147.24</v>
      </c>
      <c r="E794">
        <v>339.25099999999998</v>
      </c>
      <c r="F794">
        <v>0</v>
      </c>
      <c r="G794">
        <v>0.114923</v>
      </c>
      <c r="H794">
        <v>0.90065499999999998</v>
      </c>
      <c r="I794">
        <v>0</v>
      </c>
    </row>
    <row r="795" spans="1:9" x14ac:dyDescent="0.25">
      <c r="A795" t="s">
        <v>88</v>
      </c>
      <c r="B795">
        <v>1175.21</v>
      </c>
      <c r="C795">
        <v>1168.5999999999999</v>
      </c>
      <c r="D795">
        <v>1147.53</v>
      </c>
      <c r="E795">
        <v>340.00200000000001</v>
      </c>
      <c r="F795">
        <v>0</v>
      </c>
      <c r="G795">
        <v>0.114923</v>
      </c>
      <c r="H795">
        <v>0.90104499999999998</v>
      </c>
      <c r="I795">
        <v>0</v>
      </c>
    </row>
    <row r="796" spans="1:9" x14ac:dyDescent="0.25">
      <c r="A796" t="s">
        <v>88</v>
      </c>
      <c r="B796">
        <v>1772.15</v>
      </c>
      <c r="C796">
        <v>1182.8900000000001</v>
      </c>
      <c r="D796">
        <v>1147.19</v>
      </c>
      <c r="E796">
        <v>339.22800000000001</v>
      </c>
      <c r="F796">
        <v>0</v>
      </c>
      <c r="G796">
        <v>0.114924</v>
      </c>
      <c r="H796">
        <v>0.90103599999999995</v>
      </c>
      <c r="I796">
        <v>0</v>
      </c>
    </row>
    <row r="797" spans="1:9" x14ac:dyDescent="0.25">
      <c r="A797" t="s">
        <v>88</v>
      </c>
      <c r="B797">
        <v>1301.8</v>
      </c>
      <c r="C797">
        <v>1168.9100000000001</v>
      </c>
      <c r="D797">
        <v>1147.74</v>
      </c>
      <c r="E797">
        <v>340.05700000000002</v>
      </c>
      <c r="F797">
        <v>0</v>
      </c>
      <c r="G797">
        <v>0.114954</v>
      </c>
      <c r="H797">
        <v>0.916825</v>
      </c>
      <c r="I797">
        <v>0</v>
      </c>
    </row>
    <row r="798" spans="1:9" x14ac:dyDescent="0.25">
      <c r="A798" t="s">
        <v>88</v>
      </c>
      <c r="B798">
        <v>1188.32</v>
      </c>
      <c r="C798">
        <v>1181.44</v>
      </c>
      <c r="D798">
        <v>1147.2</v>
      </c>
      <c r="E798">
        <v>339.26400000000001</v>
      </c>
      <c r="F798">
        <v>0</v>
      </c>
      <c r="G798">
        <v>0.11511299999999999</v>
      </c>
      <c r="H798">
        <v>0.90101200000000004</v>
      </c>
      <c r="I798">
        <v>0</v>
      </c>
    </row>
    <row r="799" spans="1:9" x14ac:dyDescent="0.25">
      <c r="A799" t="s">
        <v>88</v>
      </c>
      <c r="B799">
        <v>1174.72</v>
      </c>
      <c r="C799">
        <v>1168.0999999999999</v>
      </c>
      <c r="D799">
        <v>1147.68</v>
      </c>
      <c r="E799">
        <v>340.06299999999999</v>
      </c>
      <c r="F799">
        <v>0</v>
      </c>
      <c r="G799">
        <v>0.114923</v>
      </c>
      <c r="H799">
        <v>0.901003</v>
      </c>
      <c r="I799">
        <v>0</v>
      </c>
    </row>
    <row r="800" spans="1:9" x14ac:dyDescent="0.25">
      <c r="A800" t="s">
        <v>88</v>
      </c>
      <c r="B800">
        <v>1181.4100000000001</v>
      </c>
      <c r="C800">
        <v>1174.8900000000001</v>
      </c>
      <c r="D800">
        <v>1147.29</v>
      </c>
      <c r="E800">
        <v>339.28300000000002</v>
      </c>
      <c r="F800">
        <v>0</v>
      </c>
      <c r="G800">
        <v>8.5187799999999994E-2</v>
      </c>
      <c r="H800">
        <v>0.89945600000000003</v>
      </c>
      <c r="I800">
        <v>0</v>
      </c>
    </row>
    <row r="801" spans="1:9" x14ac:dyDescent="0.25">
      <c r="A801" t="s">
        <v>88</v>
      </c>
      <c r="B801">
        <v>1180.27</v>
      </c>
      <c r="C801">
        <v>1173.47</v>
      </c>
      <c r="D801">
        <v>1147.6600000000001</v>
      </c>
      <c r="E801">
        <v>340.05599999999998</v>
      </c>
      <c r="F801">
        <v>0</v>
      </c>
      <c r="G801">
        <v>8.9845400000000006E-2</v>
      </c>
      <c r="H801">
        <v>0.897478</v>
      </c>
      <c r="I801">
        <v>0</v>
      </c>
    </row>
    <row r="802" spans="1:9" x14ac:dyDescent="0.25">
      <c r="A802" t="s">
        <v>88</v>
      </c>
      <c r="B802">
        <v>1174.24</v>
      </c>
      <c r="C802">
        <v>1167.56</v>
      </c>
      <c r="D802">
        <v>1147.17</v>
      </c>
      <c r="E802">
        <v>339.233</v>
      </c>
      <c r="F802">
        <v>0</v>
      </c>
      <c r="G802">
        <v>9.5763200000000007E-2</v>
      </c>
      <c r="H802">
        <v>0.900617</v>
      </c>
      <c r="I802">
        <v>0</v>
      </c>
    </row>
    <row r="803" spans="1:9" x14ac:dyDescent="0.25">
      <c r="A803" t="s">
        <v>88</v>
      </c>
      <c r="B803">
        <v>1174.48</v>
      </c>
      <c r="C803">
        <v>1167.98</v>
      </c>
      <c r="D803">
        <v>1147.6099999999999</v>
      </c>
      <c r="E803">
        <v>340.01100000000002</v>
      </c>
      <c r="F803">
        <v>0</v>
      </c>
      <c r="G803">
        <v>0.114923</v>
      </c>
      <c r="H803">
        <v>0.90095000000000003</v>
      </c>
      <c r="I803">
        <v>0</v>
      </c>
    </row>
    <row r="804" spans="1:9" x14ac:dyDescent="0.25">
      <c r="A804" t="s">
        <v>88</v>
      </c>
      <c r="B804">
        <v>1608.86</v>
      </c>
      <c r="C804">
        <v>1167.76</v>
      </c>
      <c r="D804">
        <v>1147.23</v>
      </c>
      <c r="E804">
        <v>339.27499999999998</v>
      </c>
      <c r="F804">
        <v>0</v>
      </c>
      <c r="G804">
        <v>0.114928</v>
      </c>
      <c r="H804">
        <v>0.89992799999999995</v>
      </c>
      <c r="I804">
        <v>0</v>
      </c>
    </row>
    <row r="805" spans="1:9" x14ac:dyDescent="0.25">
      <c r="A805" t="s">
        <v>88</v>
      </c>
      <c r="B805">
        <v>1183.3599999999999</v>
      </c>
      <c r="C805">
        <v>1168.6500000000001</v>
      </c>
      <c r="D805">
        <v>1147.6600000000001</v>
      </c>
      <c r="E805">
        <v>340.01900000000001</v>
      </c>
      <c r="F805">
        <v>0</v>
      </c>
      <c r="G805">
        <v>0.106545</v>
      </c>
      <c r="H805">
        <v>0.90045200000000003</v>
      </c>
      <c r="I805">
        <v>0</v>
      </c>
    </row>
    <row r="806" spans="1:9" x14ac:dyDescent="0.25">
      <c r="A806" t="s">
        <v>88</v>
      </c>
      <c r="B806">
        <v>1189.24</v>
      </c>
      <c r="C806">
        <v>1182.5999999999999</v>
      </c>
      <c r="D806">
        <v>1147.26</v>
      </c>
      <c r="E806">
        <v>339.25400000000002</v>
      </c>
      <c r="F806">
        <v>0</v>
      </c>
      <c r="G806">
        <v>8.4143300000000004E-2</v>
      </c>
      <c r="H806">
        <v>0.90107700000000002</v>
      </c>
      <c r="I806">
        <v>0</v>
      </c>
    </row>
    <row r="807" spans="1:9" x14ac:dyDescent="0.25">
      <c r="A807" t="s">
        <v>88</v>
      </c>
      <c r="B807">
        <v>1174.3599999999999</v>
      </c>
      <c r="C807">
        <v>1167.78</v>
      </c>
      <c r="D807">
        <v>1147.5999999999999</v>
      </c>
      <c r="E807">
        <v>340.01299999999998</v>
      </c>
      <c r="F807">
        <v>0</v>
      </c>
      <c r="G807">
        <v>8.39559E-2</v>
      </c>
      <c r="H807">
        <v>0.90094399999999997</v>
      </c>
      <c r="I807">
        <v>0</v>
      </c>
    </row>
    <row r="808" spans="1:9" x14ac:dyDescent="0.25">
      <c r="A808" t="s">
        <v>88</v>
      </c>
      <c r="B808">
        <v>1180.8</v>
      </c>
      <c r="C808">
        <v>1174.24</v>
      </c>
      <c r="D808">
        <v>1147.33</v>
      </c>
      <c r="E808">
        <v>339.29899999999998</v>
      </c>
      <c r="F808">
        <v>0</v>
      </c>
      <c r="G808">
        <v>0.114929</v>
      </c>
      <c r="H808">
        <v>0.90090800000000004</v>
      </c>
      <c r="I808">
        <v>0</v>
      </c>
    </row>
    <row r="809" spans="1:9" x14ac:dyDescent="0.25">
      <c r="A809" t="s">
        <v>88</v>
      </c>
      <c r="B809">
        <v>1174.53</v>
      </c>
      <c r="C809">
        <v>1167.72</v>
      </c>
      <c r="D809">
        <v>1147.58</v>
      </c>
      <c r="E809">
        <v>340.03800000000001</v>
      </c>
      <c r="F809">
        <v>0</v>
      </c>
      <c r="G809">
        <v>0.114924</v>
      </c>
      <c r="H809">
        <v>0.89834700000000001</v>
      </c>
      <c r="I809">
        <v>0</v>
      </c>
    </row>
    <row r="810" spans="1:9" x14ac:dyDescent="0.25">
      <c r="A810" t="s">
        <v>88</v>
      </c>
      <c r="B810">
        <v>1178.48</v>
      </c>
      <c r="C810">
        <v>1171.74</v>
      </c>
      <c r="D810">
        <v>1151.54</v>
      </c>
      <c r="E810">
        <v>343.57499999999999</v>
      </c>
      <c r="F810">
        <v>0</v>
      </c>
      <c r="G810">
        <v>0.11494600000000001</v>
      </c>
      <c r="H810">
        <v>0.90081599999999995</v>
      </c>
      <c r="I810">
        <v>0</v>
      </c>
    </row>
    <row r="811" spans="1:9" x14ac:dyDescent="0.25">
      <c r="A811" t="s">
        <v>88</v>
      </c>
      <c r="B811">
        <v>1174.3499999999999</v>
      </c>
      <c r="C811">
        <v>1167.6400000000001</v>
      </c>
      <c r="D811">
        <v>1147.5899999999999</v>
      </c>
      <c r="E811">
        <v>340.02699999999999</v>
      </c>
      <c r="F811">
        <v>0</v>
      </c>
      <c r="G811">
        <v>0.114925</v>
      </c>
      <c r="H811">
        <v>0.900065</v>
      </c>
      <c r="I811">
        <v>0</v>
      </c>
    </row>
    <row r="812" spans="1:9" x14ac:dyDescent="0.25">
      <c r="A812" t="s">
        <v>88</v>
      </c>
      <c r="B812">
        <v>1699.63</v>
      </c>
      <c r="C812">
        <v>1168.6300000000001</v>
      </c>
      <c r="D812">
        <v>1147.24</v>
      </c>
      <c r="E812">
        <v>339.28800000000001</v>
      </c>
      <c r="F812">
        <v>0</v>
      </c>
      <c r="G812">
        <v>0.10868999999999999</v>
      </c>
      <c r="H812">
        <v>0.90102199999999999</v>
      </c>
      <c r="I812">
        <v>0</v>
      </c>
    </row>
    <row r="813" spans="1:9" x14ac:dyDescent="0.25">
      <c r="A813" t="s">
        <v>88</v>
      </c>
      <c r="B813">
        <v>1300.82</v>
      </c>
      <c r="C813">
        <v>1183</v>
      </c>
      <c r="D813">
        <v>1147.81</v>
      </c>
      <c r="E813">
        <v>340.06299999999999</v>
      </c>
      <c r="F813">
        <v>0</v>
      </c>
      <c r="G813">
        <v>0.114923</v>
      </c>
      <c r="H813">
        <v>0.90076100000000003</v>
      </c>
      <c r="I813">
        <v>0</v>
      </c>
    </row>
    <row r="814" spans="1:9" x14ac:dyDescent="0.25">
      <c r="A814" t="s">
        <v>88</v>
      </c>
      <c r="B814">
        <v>1176.5999999999999</v>
      </c>
      <c r="C814">
        <v>1167.32</v>
      </c>
      <c r="D814">
        <v>1147.31</v>
      </c>
      <c r="E814">
        <v>339.322</v>
      </c>
      <c r="F814">
        <v>0</v>
      </c>
      <c r="G814">
        <v>0.114923</v>
      </c>
      <c r="H814">
        <v>0.90101900000000001</v>
      </c>
      <c r="I814">
        <v>0</v>
      </c>
    </row>
    <row r="815" spans="1:9" x14ac:dyDescent="0.25">
      <c r="A815" t="s">
        <v>88</v>
      </c>
      <c r="B815">
        <v>1187.9000000000001</v>
      </c>
      <c r="C815">
        <v>1181.4100000000001</v>
      </c>
      <c r="D815">
        <v>1147.79</v>
      </c>
      <c r="E815">
        <v>340.12</v>
      </c>
      <c r="F815">
        <v>0</v>
      </c>
      <c r="G815">
        <v>8.3862500000000006E-2</v>
      </c>
      <c r="H815">
        <v>0.90085400000000004</v>
      </c>
      <c r="I815">
        <v>0</v>
      </c>
    </row>
    <row r="816" spans="1:9" x14ac:dyDescent="0.25">
      <c r="A816" t="s">
        <v>88</v>
      </c>
      <c r="B816">
        <v>1173.9100000000001</v>
      </c>
      <c r="C816">
        <v>1167.3800000000001</v>
      </c>
      <c r="D816">
        <v>1147.24</v>
      </c>
      <c r="E816">
        <v>339.274</v>
      </c>
      <c r="F816">
        <v>0</v>
      </c>
      <c r="G816">
        <v>0.11493</v>
      </c>
      <c r="H816">
        <v>0.89641599999999999</v>
      </c>
      <c r="I816">
        <v>0</v>
      </c>
    </row>
    <row r="817" spans="1:9" x14ac:dyDescent="0.25">
      <c r="A817" t="s">
        <v>88</v>
      </c>
      <c r="B817">
        <v>1181.3</v>
      </c>
      <c r="C817">
        <v>1174.78</v>
      </c>
      <c r="D817">
        <v>1147.7</v>
      </c>
      <c r="E817">
        <v>340.05099999999999</v>
      </c>
      <c r="F817">
        <v>0</v>
      </c>
      <c r="G817">
        <v>0.114953</v>
      </c>
      <c r="H817">
        <v>0.90107800000000005</v>
      </c>
      <c r="I817">
        <v>0</v>
      </c>
    </row>
    <row r="818" spans="1:9" x14ac:dyDescent="0.25">
      <c r="A818" t="s">
        <v>88</v>
      </c>
      <c r="B818">
        <v>1179.8699999999999</v>
      </c>
      <c r="C818">
        <v>1173.2</v>
      </c>
      <c r="D818">
        <v>1147.42</v>
      </c>
      <c r="E818">
        <v>339.32400000000001</v>
      </c>
      <c r="F818">
        <v>0</v>
      </c>
      <c r="G818">
        <v>8.3670400000000006E-2</v>
      </c>
      <c r="H818">
        <v>0.90102000000000004</v>
      </c>
      <c r="I818">
        <v>0</v>
      </c>
    </row>
    <row r="819" spans="1:9" x14ac:dyDescent="0.25">
      <c r="A819" t="s">
        <v>88</v>
      </c>
      <c r="B819">
        <v>1174.68</v>
      </c>
      <c r="C819">
        <v>1167.94</v>
      </c>
      <c r="D819">
        <v>1147.74</v>
      </c>
      <c r="E819">
        <v>340.089</v>
      </c>
      <c r="F819">
        <v>0</v>
      </c>
      <c r="G819">
        <v>0.114926</v>
      </c>
      <c r="H819">
        <v>0.90092899999999998</v>
      </c>
      <c r="I819">
        <v>0</v>
      </c>
    </row>
    <row r="820" spans="1:9" x14ac:dyDescent="0.25">
      <c r="A820" t="s">
        <v>88</v>
      </c>
      <c r="B820">
        <v>1647.57</v>
      </c>
      <c r="C820">
        <v>1167.81</v>
      </c>
      <c r="D820">
        <v>1147.4000000000001</v>
      </c>
      <c r="E820">
        <v>339.35899999999998</v>
      </c>
      <c r="F820">
        <v>0</v>
      </c>
      <c r="G820">
        <v>8.5025600000000007E-2</v>
      </c>
      <c r="H820">
        <v>0.90095499999999995</v>
      </c>
      <c r="I820">
        <v>0</v>
      </c>
    </row>
    <row r="821" spans="1:9" x14ac:dyDescent="0.25">
      <c r="A821" t="s">
        <v>88</v>
      </c>
      <c r="B821">
        <v>1201.56</v>
      </c>
      <c r="C821">
        <v>1190.79</v>
      </c>
      <c r="D821">
        <v>1148.1199999999999</v>
      </c>
      <c r="E821">
        <v>340.10599999999999</v>
      </c>
      <c r="F821">
        <v>0</v>
      </c>
      <c r="G821">
        <v>0.11493</v>
      </c>
      <c r="H821">
        <v>0.90107700000000002</v>
      </c>
      <c r="I821">
        <v>0</v>
      </c>
    </row>
    <row r="822" spans="1:9" x14ac:dyDescent="0.25">
      <c r="A822" t="s">
        <v>88</v>
      </c>
      <c r="B822">
        <v>1177.44</v>
      </c>
      <c r="C822">
        <v>1168.07</v>
      </c>
      <c r="D822">
        <v>1147.49</v>
      </c>
      <c r="E822">
        <v>339.39</v>
      </c>
      <c r="F822">
        <v>0</v>
      </c>
      <c r="G822">
        <v>8.5288900000000001E-2</v>
      </c>
      <c r="H822">
        <v>0.89771900000000004</v>
      </c>
      <c r="I822">
        <v>0</v>
      </c>
    </row>
    <row r="823" spans="1:9" x14ac:dyDescent="0.25">
      <c r="A823" t="s">
        <v>88</v>
      </c>
      <c r="B823">
        <v>1198.5899999999999</v>
      </c>
      <c r="C823">
        <v>1192.08</v>
      </c>
      <c r="D823">
        <v>1147.9000000000001</v>
      </c>
      <c r="E823">
        <v>340.13400000000001</v>
      </c>
      <c r="F823">
        <v>0</v>
      </c>
      <c r="G823">
        <v>0.11494799999999999</v>
      </c>
      <c r="H823">
        <v>0.90052699999999997</v>
      </c>
      <c r="I823">
        <v>0</v>
      </c>
    </row>
    <row r="824" spans="1:9" x14ac:dyDescent="0.25">
      <c r="A824" t="s">
        <v>88</v>
      </c>
      <c r="B824">
        <v>1200.83</v>
      </c>
      <c r="C824">
        <v>1194.21</v>
      </c>
      <c r="D824">
        <v>1147.46</v>
      </c>
      <c r="E824">
        <v>339.34199999999998</v>
      </c>
      <c r="F824">
        <v>0</v>
      </c>
      <c r="G824">
        <v>0.114923</v>
      </c>
      <c r="H824">
        <v>0.90097799999999995</v>
      </c>
      <c r="I824">
        <v>0</v>
      </c>
    </row>
    <row r="825" spans="1:9" x14ac:dyDescent="0.25">
      <c r="A825" t="s">
        <v>88</v>
      </c>
      <c r="B825">
        <v>1198.3399999999999</v>
      </c>
      <c r="C825">
        <v>1189.29</v>
      </c>
      <c r="D825">
        <v>1147.93</v>
      </c>
      <c r="E825">
        <v>340.19600000000003</v>
      </c>
      <c r="F825">
        <v>0</v>
      </c>
      <c r="G825">
        <v>8.3263699999999996E-2</v>
      </c>
      <c r="H825">
        <v>0.90018500000000001</v>
      </c>
      <c r="I825">
        <v>0</v>
      </c>
    </row>
    <row r="826" spans="1:9" x14ac:dyDescent="0.25">
      <c r="A826" t="s">
        <v>88</v>
      </c>
      <c r="B826">
        <v>1196.1300000000001</v>
      </c>
      <c r="C826">
        <v>1189.18</v>
      </c>
      <c r="D826">
        <v>1147.52</v>
      </c>
      <c r="E826">
        <v>339.346</v>
      </c>
      <c r="F826">
        <v>0</v>
      </c>
      <c r="G826">
        <v>9.8618700000000004E-2</v>
      </c>
      <c r="H826">
        <v>0.897725</v>
      </c>
      <c r="I826">
        <v>0</v>
      </c>
    </row>
    <row r="827" spans="1:9" x14ac:dyDescent="0.25">
      <c r="A827" t="s">
        <v>88</v>
      </c>
      <c r="B827">
        <v>1199.92</v>
      </c>
      <c r="C827">
        <v>1190.72</v>
      </c>
      <c r="D827">
        <v>1147.8699999999999</v>
      </c>
      <c r="E827">
        <v>340.142</v>
      </c>
      <c r="F827">
        <v>0</v>
      </c>
      <c r="G827">
        <v>0.11493200000000001</v>
      </c>
      <c r="H827">
        <v>0.90013500000000002</v>
      </c>
      <c r="I827">
        <v>0</v>
      </c>
    </row>
    <row r="828" spans="1:9" x14ac:dyDescent="0.25">
      <c r="A828" t="s">
        <v>88</v>
      </c>
      <c r="B828">
        <v>1644.23</v>
      </c>
      <c r="C828">
        <v>1174.31</v>
      </c>
      <c r="D828">
        <v>1147.55</v>
      </c>
      <c r="E828">
        <v>339.42</v>
      </c>
      <c r="F828">
        <v>0</v>
      </c>
      <c r="G828">
        <v>0.114926</v>
      </c>
      <c r="H828">
        <v>0.90107300000000001</v>
      </c>
      <c r="I828">
        <v>0</v>
      </c>
    </row>
    <row r="829" spans="1:9" x14ac:dyDescent="0.25">
      <c r="A829" t="s">
        <v>88</v>
      </c>
      <c r="B829">
        <v>1202.68</v>
      </c>
      <c r="C829">
        <v>1182.79</v>
      </c>
      <c r="D829">
        <v>1148</v>
      </c>
      <c r="E829">
        <v>340.12900000000002</v>
      </c>
      <c r="F829">
        <v>0</v>
      </c>
      <c r="G829">
        <v>9.5646200000000001E-2</v>
      </c>
      <c r="H829">
        <v>0.900204</v>
      </c>
      <c r="I829">
        <v>0</v>
      </c>
    </row>
    <row r="830" spans="1:9" x14ac:dyDescent="0.25">
      <c r="A830" t="s">
        <v>88</v>
      </c>
      <c r="B830">
        <v>1182.48</v>
      </c>
      <c r="C830">
        <v>1175.56</v>
      </c>
      <c r="D830">
        <v>1147.52</v>
      </c>
      <c r="E830">
        <v>339.346</v>
      </c>
      <c r="F830">
        <v>0</v>
      </c>
      <c r="G830">
        <v>0.114925</v>
      </c>
      <c r="H830">
        <v>0.90104200000000001</v>
      </c>
      <c r="I830">
        <v>0</v>
      </c>
    </row>
    <row r="831" spans="1:9" x14ac:dyDescent="0.25">
      <c r="A831" t="s">
        <v>88</v>
      </c>
      <c r="B831">
        <v>1180.03</v>
      </c>
      <c r="C831">
        <v>1173.2</v>
      </c>
      <c r="D831">
        <v>1147.8699999999999</v>
      </c>
      <c r="E831">
        <v>340.11700000000002</v>
      </c>
      <c r="F831">
        <v>0</v>
      </c>
      <c r="G831">
        <v>0.114925</v>
      </c>
      <c r="H831">
        <v>0.90097499999999997</v>
      </c>
      <c r="I831">
        <v>0</v>
      </c>
    </row>
    <row r="832" spans="1:9" x14ac:dyDescent="0.25">
      <c r="A832" t="s">
        <v>88</v>
      </c>
      <c r="B832">
        <v>1189.57</v>
      </c>
      <c r="C832">
        <v>1182.74</v>
      </c>
      <c r="D832">
        <v>1147.44</v>
      </c>
      <c r="E832">
        <v>339.351</v>
      </c>
      <c r="F832">
        <v>0</v>
      </c>
      <c r="G832">
        <v>0.114923</v>
      </c>
      <c r="H832">
        <v>0.900617</v>
      </c>
      <c r="I832">
        <v>0</v>
      </c>
    </row>
    <row r="833" spans="1:25" x14ac:dyDescent="0.25">
      <c r="A833" t="s">
        <v>88</v>
      </c>
      <c r="B833">
        <v>1192.48</v>
      </c>
      <c r="C833">
        <v>1183.25</v>
      </c>
      <c r="D833">
        <v>1147.9100000000001</v>
      </c>
      <c r="E833">
        <v>340.089</v>
      </c>
      <c r="F833">
        <v>0</v>
      </c>
      <c r="G833">
        <v>0.114926</v>
      </c>
      <c r="H833">
        <v>0.89997300000000002</v>
      </c>
      <c r="I833">
        <v>0</v>
      </c>
    </row>
    <row r="834" spans="1:25" x14ac:dyDescent="0.25">
      <c r="A834" t="s">
        <v>88</v>
      </c>
      <c r="B834">
        <v>1190.29</v>
      </c>
      <c r="C834">
        <v>1183.45</v>
      </c>
      <c r="D834">
        <v>1161.9100000000001</v>
      </c>
      <c r="E834">
        <v>339.33199999999999</v>
      </c>
      <c r="F834">
        <v>0</v>
      </c>
      <c r="G834">
        <v>0.114977</v>
      </c>
      <c r="H834">
        <v>0.90105100000000005</v>
      </c>
      <c r="I834">
        <v>0</v>
      </c>
    </row>
    <row r="835" spans="1:25" x14ac:dyDescent="0.25">
      <c r="A835" t="s">
        <v>88</v>
      </c>
      <c r="B835">
        <v>1181.6300000000001</v>
      </c>
      <c r="C835">
        <v>1174.82</v>
      </c>
      <c r="D835">
        <v>1147.76</v>
      </c>
      <c r="E835">
        <v>340.07499999999999</v>
      </c>
      <c r="F835">
        <v>0</v>
      </c>
      <c r="G835">
        <v>9.2066800000000004E-2</v>
      </c>
      <c r="H835">
        <v>0.89327999999999996</v>
      </c>
      <c r="I835">
        <v>0</v>
      </c>
    </row>
    <row r="836" spans="1:25" x14ac:dyDescent="0.25">
      <c r="A836" t="s">
        <v>88</v>
      </c>
      <c r="B836">
        <v>1679.18</v>
      </c>
      <c r="C836">
        <v>1182.56</v>
      </c>
      <c r="D836">
        <v>1147.47</v>
      </c>
      <c r="E836">
        <v>339.34899999999999</v>
      </c>
      <c r="F836">
        <v>0</v>
      </c>
      <c r="G836">
        <v>9.99723E-2</v>
      </c>
      <c r="H836">
        <v>0.89903</v>
      </c>
      <c r="I836">
        <v>0</v>
      </c>
    </row>
    <row r="837" spans="1:25" x14ac:dyDescent="0.25">
      <c r="A837" t="s">
        <v>88</v>
      </c>
      <c r="B837">
        <v>1197.6500000000001</v>
      </c>
      <c r="C837">
        <v>1183.48</v>
      </c>
      <c r="D837">
        <v>1147.77</v>
      </c>
      <c r="E837">
        <v>340.07400000000001</v>
      </c>
      <c r="F837">
        <v>0</v>
      </c>
      <c r="G837">
        <v>8.64534E-2</v>
      </c>
      <c r="H837">
        <v>0.90107700000000002</v>
      </c>
      <c r="I837">
        <v>0</v>
      </c>
    </row>
    <row r="838" spans="1:25" x14ac:dyDescent="0.25">
      <c r="A838" t="s">
        <v>88</v>
      </c>
      <c r="B838">
        <v>1174.74</v>
      </c>
      <c r="C838">
        <v>1167.95</v>
      </c>
      <c r="D838">
        <v>1147.47</v>
      </c>
      <c r="E838">
        <v>339.423</v>
      </c>
      <c r="F838">
        <v>0</v>
      </c>
      <c r="G838">
        <v>0.114926</v>
      </c>
      <c r="H838">
        <v>0.89979399999999998</v>
      </c>
      <c r="I838">
        <v>0</v>
      </c>
    </row>
    <row r="839" spans="1:25" x14ac:dyDescent="0.25">
      <c r="A839" t="s">
        <v>88</v>
      </c>
      <c r="B839">
        <v>1180.75</v>
      </c>
      <c r="C839">
        <v>1174.29</v>
      </c>
      <c r="D839">
        <v>1147.8499999999999</v>
      </c>
      <c r="E839">
        <v>340.17200000000003</v>
      </c>
      <c r="F839">
        <v>0</v>
      </c>
      <c r="G839">
        <v>0.10767599999999999</v>
      </c>
      <c r="H839">
        <v>0.89471000000000001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1179.73</v>
      </c>
      <c r="C840">
        <v>1173.2</v>
      </c>
      <c r="D840">
        <v>1147.52</v>
      </c>
      <c r="E840">
        <v>339.41699999999997</v>
      </c>
      <c r="F840">
        <v>0</v>
      </c>
      <c r="G840">
        <v>0.108998</v>
      </c>
      <c r="H840">
        <v>0.90096399999999999</v>
      </c>
      <c r="I840">
        <v>0</v>
      </c>
      <c r="R840">
        <f>AVERAGE(B791:B840)</f>
        <v>1247.5899999999999</v>
      </c>
      <c r="S840">
        <f>AVERAGE(C791:C840)</f>
        <v>1175.9151999999997</v>
      </c>
      <c r="U840">
        <f>_xlfn.VAR.P(B791:B840)</f>
        <v>25859.775251999472</v>
      </c>
      <c r="V840">
        <f>_xlfn.VAR.P(C791:C840)</f>
        <v>62.907048959999948</v>
      </c>
      <c r="X840">
        <f>1.96*SQRT(U840)/50</f>
        <v>6.3037421459980791</v>
      </c>
      <c r="Y840">
        <f>1.96*SQRT(V840)/50</f>
        <v>0.31091073914211181</v>
      </c>
    </row>
    <row r="841" spans="1:25" x14ac:dyDescent="0.25">
      <c r="A841" t="s">
        <v>88</v>
      </c>
      <c r="B841">
        <v>62382.954952</v>
      </c>
      <c r="C841" t="s">
        <v>36</v>
      </c>
    </row>
    <row r="842" spans="1:25" x14ac:dyDescent="0.25">
      <c r="A842" t="s">
        <v>106</v>
      </c>
      <c r="B842">
        <v>1755.45</v>
      </c>
      <c r="C842">
        <v>1748.73</v>
      </c>
      <c r="D842">
        <v>1728.64</v>
      </c>
      <c r="E842">
        <v>568.65700000000004</v>
      </c>
      <c r="F842">
        <v>0</v>
      </c>
      <c r="G842">
        <v>0.114929</v>
      </c>
      <c r="H842">
        <v>0.90045799999999998</v>
      </c>
      <c r="I842">
        <v>0</v>
      </c>
    </row>
    <row r="843" spans="1:25" x14ac:dyDescent="0.25">
      <c r="A843" t="s">
        <v>106</v>
      </c>
      <c r="B843">
        <v>1767.53</v>
      </c>
      <c r="C843">
        <v>1760.99</v>
      </c>
      <c r="D843">
        <v>1728.3</v>
      </c>
      <c r="E843">
        <v>568.24699999999996</v>
      </c>
      <c r="F843">
        <v>0</v>
      </c>
      <c r="G843">
        <v>0.114923</v>
      </c>
      <c r="H843">
        <v>0.89840699999999996</v>
      </c>
      <c r="I843">
        <v>0</v>
      </c>
    </row>
    <row r="844" spans="1:25" x14ac:dyDescent="0.25">
      <c r="A844" t="s">
        <v>106</v>
      </c>
      <c r="B844">
        <v>1772.39</v>
      </c>
      <c r="C844">
        <v>1763.56</v>
      </c>
      <c r="D844">
        <v>1729.64</v>
      </c>
      <c r="E844">
        <v>568.99800000000005</v>
      </c>
      <c r="F844">
        <v>0</v>
      </c>
      <c r="G844">
        <v>8.4603700000000004E-2</v>
      </c>
      <c r="H844">
        <v>0.90059500000000003</v>
      </c>
      <c r="I844">
        <v>0</v>
      </c>
    </row>
    <row r="845" spans="1:25" x14ac:dyDescent="0.25">
      <c r="A845" t="s">
        <v>106</v>
      </c>
      <c r="B845">
        <v>1762.72</v>
      </c>
      <c r="C845">
        <v>1755.99</v>
      </c>
      <c r="D845">
        <v>1728.46</v>
      </c>
      <c r="E845">
        <v>568.25599999999997</v>
      </c>
      <c r="F845">
        <v>0</v>
      </c>
      <c r="G845">
        <v>0.114944</v>
      </c>
      <c r="H845">
        <v>0.90105100000000005</v>
      </c>
      <c r="I845">
        <v>0</v>
      </c>
    </row>
    <row r="846" spans="1:25" x14ac:dyDescent="0.25">
      <c r="A846" t="s">
        <v>106</v>
      </c>
      <c r="B846">
        <v>1760.56</v>
      </c>
      <c r="C846">
        <v>1753.88</v>
      </c>
      <c r="D846">
        <v>1728.15</v>
      </c>
      <c r="E846">
        <v>568.66399999999999</v>
      </c>
      <c r="F846">
        <v>0</v>
      </c>
      <c r="G846">
        <v>0.114977</v>
      </c>
      <c r="H846">
        <v>0.90106900000000001</v>
      </c>
      <c r="I846">
        <v>0</v>
      </c>
    </row>
    <row r="847" spans="1:25" x14ac:dyDescent="0.25">
      <c r="A847" t="s">
        <v>106</v>
      </c>
      <c r="B847">
        <v>1754.85</v>
      </c>
      <c r="C847">
        <v>1748.25</v>
      </c>
      <c r="D847">
        <v>1727.91</v>
      </c>
      <c r="E847">
        <v>568.178</v>
      </c>
      <c r="F847">
        <v>0</v>
      </c>
      <c r="G847">
        <v>0.114925</v>
      </c>
      <c r="H847">
        <v>0.89875000000000005</v>
      </c>
      <c r="I847">
        <v>0</v>
      </c>
    </row>
    <row r="848" spans="1:25" x14ac:dyDescent="0.25">
      <c r="A848" t="s">
        <v>106</v>
      </c>
      <c r="B848">
        <v>1770.63</v>
      </c>
      <c r="C848">
        <v>1764.04</v>
      </c>
      <c r="D848">
        <v>1728.31</v>
      </c>
      <c r="E848">
        <v>568.61699999999996</v>
      </c>
      <c r="F848">
        <v>0</v>
      </c>
      <c r="G848">
        <v>0.11493100000000001</v>
      </c>
      <c r="H848">
        <v>0.90107400000000004</v>
      </c>
      <c r="I848">
        <v>0</v>
      </c>
    </row>
    <row r="849" spans="1:9" x14ac:dyDescent="0.25">
      <c r="A849" t="s">
        <v>106</v>
      </c>
      <c r="B849">
        <v>1756.84</v>
      </c>
      <c r="C849">
        <v>1747.91</v>
      </c>
      <c r="D849">
        <v>1727.82</v>
      </c>
      <c r="E849">
        <v>568.197</v>
      </c>
      <c r="F849">
        <v>0</v>
      </c>
      <c r="G849">
        <v>0.114923</v>
      </c>
      <c r="H849">
        <v>0.90000800000000003</v>
      </c>
      <c r="I849">
        <v>0</v>
      </c>
    </row>
    <row r="850" spans="1:9" x14ac:dyDescent="0.25">
      <c r="A850" t="s">
        <v>106</v>
      </c>
      <c r="B850">
        <v>1770.04</v>
      </c>
      <c r="C850">
        <v>1763.3</v>
      </c>
      <c r="D850">
        <v>1729.21</v>
      </c>
      <c r="E850">
        <v>569.39099999999996</v>
      </c>
      <c r="F850">
        <v>0</v>
      </c>
      <c r="G850">
        <v>8.3325700000000003E-2</v>
      </c>
      <c r="H850">
        <v>0.88173699999999999</v>
      </c>
      <c r="I850">
        <v>0</v>
      </c>
    </row>
    <row r="851" spans="1:9" x14ac:dyDescent="0.25">
      <c r="A851" t="s">
        <v>106</v>
      </c>
      <c r="B851">
        <v>1764.12</v>
      </c>
      <c r="C851">
        <v>1757.35</v>
      </c>
      <c r="D851">
        <v>1728.07</v>
      </c>
      <c r="E851">
        <v>568.25599999999997</v>
      </c>
      <c r="F851">
        <v>0</v>
      </c>
      <c r="G851">
        <v>0.114942</v>
      </c>
      <c r="H851">
        <v>0.89084300000000005</v>
      </c>
      <c r="I851">
        <v>0</v>
      </c>
    </row>
    <row r="852" spans="1:9" x14ac:dyDescent="0.25">
      <c r="A852" t="s">
        <v>106</v>
      </c>
      <c r="B852">
        <v>1760.91</v>
      </c>
      <c r="C852">
        <v>1754.34</v>
      </c>
      <c r="D852">
        <v>1728.81</v>
      </c>
      <c r="E852">
        <v>568.76700000000005</v>
      </c>
      <c r="F852">
        <v>0</v>
      </c>
      <c r="G852">
        <v>0.114927</v>
      </c>
      <c r="H852">
        <v>0.90105500000000005</v>
      </c>
      <c r="I852">
        <v>0</v>
      </c>
    </row>
    <row r="853" spans="1:9" x14ac:dyDescent="0.25">
      <c r="A853" t="s">
        <v>106</v>
      </c>
      <c r="B853">
        <v>1754.79</v>
      </c>
      <c r="C853">
        <v>1748.07</v>
      </c>
      <c r="D853">
        <v>1727.84</v>
      </c>
      <c r="E853">
        <v>568.29600000000005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1770.29</v>
      </c>
      <c r="C854">
        <v>1763.58</v>
      </c>
      <c r="D854">
        <v>1728.53</v>
      </c>
      <c r="E854">
        <v>568.69899999999996</v>
      </c>
      <c r="F854">
        <v>0</v>
      </c>
      <c r="G854">
        <v>0.108678</v>
      </c>
      <c r="H854">
        <v>0.90061800000000003</v>
      </c>
      <c r="I854">
        <v>0</v>
      </c>
    </row>
    <row r="855" spans="1:9" x14ac:dyDescent="0.25">
      <c r="A855" t="s">
        <v>106</v>
      </c>
      <c r="B855">
        <v>2333.25</v>
      </c>
      <c r="C855">
        <v>1762.43</v>
      </c>
      <c r="D855">
        <v>1728.55</v>
      </c>
      <c r="E855">
        <v>568.32100000000003</v>
      </c>
      <c r="F855">
        <v>0</v>
      </c>
      <c r="G855">
        <v>0.114926</v>
      </c>
      <c r="H855">
        <v>0.89886600000000005</v>
      </c>
      <c r="I855">
        <v>0</v>
      </c>
    </row>
    <row r="856" spans="1:9" x14ac:dyDescent="0.25">
      <c r="A856" t="s">
        <v>106</v>
      </c>
      <c r="B856">
        <v>1759.08</v>
      </c>
      <c r="C856">
        <v>1749.05</v>
      </c>
      <c r="D856">
        <v>1728.16</v>
      </c>
      <c r="E856">
        <v>568.76099999999997</v>
      </c>
      <c r="F856">
        <v>0</v>
      </c>
      <c r="G856">
        <v>0.11493</v>
      </c>
      <c r="H856">
        <v>0.89439800000000003</v>
      </c>
      <c r="I856">
        <v>0</v>
      </c>
    </row>
    <row r="857" spans="1:9" x14ac:dyDescent="0.25">
      <c r="A857" t="s">
        <v>106</v>
      </c>
      <c r="B857">
        <v>1763.27</v>
      </c>
      <c r="C857">
        <v>1756.71</v>
      </c>
      <c r="D857">
        <v>1728.14</v>
      </c>
      <c r="E857">
        <v>568.29399999999998</v>
      </c>
      <c r="F857">
        <v>0</v>
      </c>
      <c r="G857">
        <v>0.114923</v>
      </c>
      <c r="H857">
        <v>0.90081999999999995</v>
      </c>
      <c r="I857">
        <v>0</v>
      </c>
    </row>
    <row r="858" spans="1:9" x14ac:dyDescent="0.25">
      <c r="A858" t="s">
        <v>106</v>
      </c>
      <c r="B858">
        <v>1757.66</v>
      </c>
      <c r="C858">
        <v>1751.2</v>
      </c>
      <c r="D858">
        <v>1728.31</v>
      </c>
      <c r="E858">
        <v>568.67899999999997</v>
      </c>
      <c r="F858">
        <v>0</v>
      </c>
      <c r="G858">
        <v>0.114926</v>
      </c>
      <c r="H858">
        <v>0.89970300000000003</v>
      </c>
      <c r="I858">
        <v>0</v>
      </c>
    </row>
    <row r="859" spans="1:9" x14ac:dyDescent="0.25">
      <c r="A859" t="s">
        <v>106</v>
      </c>
      <c r="B859">
        <v>1754.68</v>
      </c>
      <c r="C859">
        <v>1748.1</v>
      </c>
      <c r="D859">
        <v>1727.72</v>
      </c>
      <c r="E859">
        <v>568.14400000000001</v>
      </c>
      <c r="F859">
        <v>0</v>
      </c>
      <c r="G859">
        <v>0.114929</v>
      </c>
      <c r="H859">
        <v>0.89870399999999995</v>
      </c>
      <c r="I859">
        <v>0</v>
      </c>
    </row>
    <row r="860" spans="1:9" x14ac:dyDescent="0.25">
      <c r="A860" t="s">
        <v>106</v>
      </c>
      <c r="B860">
        <v>1767.89</v>
      </c>
      <c r="C860">
        <v>1761.21</v>
      </c>
      <c r="D860">
        <v>1728.03</v>
      </c>
      <c r="E860">
        <v>568.63499999999999</v>
      </c>
      <c r="F860">
        <v>0</v>
      </c>
      <c r="G860">
        <v>0.114924</v>
      </c>
      <c r="H860">
        <v>0.90016499999999999</v>
      </c>
      <c r="I860">
        <v>0</v>
      </c>
    </row>
    <row r="861" spans="1:9" x14ac:dyDescent="0.25">
      <c r="A861" t="s">
        <v>106</v>
      </c>
      <c r="B861">
        <v>1995.88</v>
      </c>
      <c r="C861">
        <v>1762.16</v>
      </c>
      <c r="D861">
        <v>1729.22</v>
      </c>
      <c r="E861">
        <v>569.024</v>
      </c>
      <c r="F861">
        <v>0</v>
      </c>
      <c r="G861">
        <v>0.114944</v>
      </c>
      <c r="H861">
        <v>0.90099899999999999</v>
      </c>
      <c r="I861">
        <v>0</v>
      </c>
    </row>
    <row r="862" spans="1:9" x14ac:dyDescent="0.25">
      <c r="A862" t="s">
        <v>106</v>
      </c>
      <c r="B862">
        <v>1762.25</v>
      </c>
      <c r="C862">
        <v>1755.41</v>
      </c>
      <c r="D862">
        <v>1728.75</v>
      </c>
      <c r="E862">
        <v>568.77099999999996</v>
      </c>
      <c r="F862">
        <v>0</v>
      </c>
      <c r="G862">
        <v>0.114926</v>
      </c>
      <c r="H862">
        <v>0.900918</v>
      </c>
      <c r="I862">
        <v>0</v>
      </c>
    </row>
    <row r="863" spans="1:9" x14ac:dyDescent="0.25">
      <c r="A863" t="s">
        <v>106</v>
      </c>
      <c r="B863">
        <v>1758.2</v>
      </c>
      <c r="C863">
        <v>1751.7</v>
      </c>
      <c r="D863">
        <v>1727.91</v>
      </c>
      <c r="E863">
        <v>568.19899999999996</v>
      </c>
      <c r="F863">
        <v>0</v>
      </c>
      <c r="G863">
        <v>0.111055</v>
      </c>
      <c r="H863">
        <v>0.89713299999999996</v>
      </c>
      <c r="I863">
        <v>0</v>
      </c>
    </row>
    <row r="864" spans="1:9" x14ac:dyDescent="0.25">
      <c r="A864" t="s">
        <v>106</v>
      </c>
      <c r="B864">
        <v>1755.07</v>
      </c>
      <c r="C864">
        <v>1748.45</v>
      </c>
      <c r="D864">
        <v>1728.34</v>
      </c>
      <c r="E864">
        <v>568.66499999999996</v>
      </c>
      <c r="F864">
        <v>0</v>
      </c>
      <c r="G864">
        <v>8.7190500000000004E-2</v>
      </c>
      <c r="H864">
        <v>0.90103999999999995</v>
      </c>
      <c r="I864">
        <v>0</v>
      </c>
    </row>
    <row r="865" spans="1:9" x14ac:dyDescent="0.25">
      <c r="A865" t="s">
        <v>106</v>
      </c>
      <c r="B865">
        <v>1755.71</v>
      </c>
      <c r="C865">
        <v>1749.09</v>
      </c>
      <c r="D865">
        <v>1728.72</v>
      </c>
      <c r="E865">
        <v>568.27700000000004</v>
      </c>
      <c r="F865">
        <v>0</v>
      </c>
      <c r="G865">
        <v>0.114923</v>
      </c>
      <c r="H865">
        <v>0.90107700000000002</v>
      </c>
      <c r="I865">
        <v>0</v>
      </c>
    </row>
    <row r="866" spans="1:9" x14ac:dyDescent="0.25">
      <c r="A866" t="s">
        <v>106</v>
      </c>
      <c r="B866">
        <v>2166.59</v>
      </c>
      <c r="C866">
        <v>1748.62</v>
      </c>
      <c r="D866">
        <v>1728.35</v>
      </c>
      <c r="E866">
        <v>568.79999999999995</v>
      </c>
      <c r="F866">
        <v>0</v>
      </c>
      <c r="G866">
        <v>0.114926</v>
      </c>
      <c r="H866">
        <v>0.90099200000000002</v>
      </c>
      <c r="I866">
        <v>0</v>
      </c>
    </row>
    <row r="867" spans="1:9" x14ac:dyDescent="0.25">
      <c r="A867" t="s">
        <v>106</v>
      </c>
      <c r="B867">
        <v>1780.77</v>
      </c>
      <c r="C867">
        <v>1763.21</v>
      </c>
      <c r="D867">
        <v>1728.31</v>
      </c>
      <c r="E867">
        <v>568.30899999999997</v>
      </c>
      <c r="F867">
        <v>0</v>
      </c>
      <c r="G867">
        <v>9.7035800000000005E-2</v>
      </c>
      <c r="H867">
        <v>0.90101200000000004</v>
      </c>
      <c r="I867">
        <v>0</v>
      </c>
    </row>
    <row r="868" spans="1:9" x14ac:dyDescent="0.25">
      <c r="A868" t="s">
        <v>106</v>
      </c>
      <c r="B868">
        <v>1764.17</v>
      </c>
      <c r="C868">
        <v>1757.46</v>
      </c>
      <c r="D868">
        <v>1728.85</v>
      </c>
      <c r="E868">
        <v>568.68600000000004</v>
      </c>
      <c r="F868">
        <v>0</v>
      </c>
      <c r="G868">
        <v>0.11493100000000001</v>
      </c>
      <c r="H868">
        <v>0.90095499999999995</v>
      </c>
      <c r="I868">
        <v>0</v>
      </c>
    </row>
    <row r="869" spans="1:9" x14ac:dyDescent="0.25">
      <c r="A869" t="s">
        <v>106</v>
      </c>
      <c r="B869">
        <v>1760.74</v>
      </c>
      <c r="C869">
        <v>1754.15</v>
      </c>
      <c r="D869">
        <v>1728.32</v>
      </c>
      <c r="E869">
        <v>568.30200000000002</v>
      </c>
      <c r="F869">
        <v>0</v>
      </c>
      <c r="G869">
        <v>8.9097399999999993E-2</v>
      </c>
      <c r="H869">
        <v>0.90101600000000004</v>
      </c>
      <c r="I869">
        <v>0</v>
      </c>
    </row>
    <row r="870" spans="1:9" x14ac:dyDescent="0.25">
      <c r="A870" t="s">
        <v>106</v>
      </c>
      <c r="B870">
        <v>1758.92</v>
      </c>
      <c r="C870">
        <v>1752.26</v>
      </c>
      <c r="D870">
        <v>1728.84</v>
      </c>
      <c r="E870">
        <v>568.61</v>
      </c>
      <c r="F870">
        <v>0</v>
      </c>
      <c r="G870">
        <v>0.114924</v>
      </c>
      <c r="H870">
        <v>0.90104899999999999</v>
      </c>
      <c r="I870">
        <v>0</v>
      </c>
    </row>
    <row r="871" spans="1:9" x14ac:dyDescent="0.25">
      <c r="A871" t="s">
        <v>106</v>
      </c>
      <c r="B871">
        <v>1768.47</v>
      </c>
      <c r="C871">
        <v>1761.7</v>
      </c>
      <c r="D871">
        <v>1728.21</v>
      </c>
      <c r="E871">
        <v>568.154</v>
      </c>
      <c r="F871">
        <v>0</v>
      </c>
      <c r="G871">
        <v>8.3273799999999995E-2</v>
      </c>
      <c r="H871">
        <v>0.90102199999999999</v>
      </c>
      <c r="I871">
        <v>0</v>
      </c>
    </row>
    <row r="872" spans="1:9" x14ac:dyDescent="0.25">
      <c r="A872" t="s">
        <v>106</v>
      </c>
      <c r="B872">
        <v>1797.5</v>
      </c>
      <c r="C872">
        <v>1788.26</v>
      </c>
      <c r="D872">
        <v>1729.44</v>
      </c>
      <c r="E872">
        <v>568.93399999999997</v>
      </c>
      <c r="F872">
        <v>0</v>
      </c>
      <c r="G872">
        <v>8.3309900000000006E-2</v>
      </c>
      <c r="H872">
        <v>0.90105900000000005</v>
      </c>
      <c r="I872">
        <v>0</v>
      </c>
    </row>
    <row r="873" spans="1:9" x14ac:dyDescent="0.25">
      <c r="A873" t="s">
        <v>106</v>
      </c>
      <c r="B873">
        <v>1781.92</v>
      </c>
      <c r="C873">
        <v>1772.67</v>
      </c>
      <c r="D873">
        <v>1727.59</v>
      </c>
      <c r="E873">
        <v>568.18200000000002</v>
      </c>
      <c r="F873">
        <v>0</v>
      </c>
      <c r="G873">
        <v>0.114923</v>
      </c>
      <c r="H873">
        <v>0.90060600000000002</v>
      </c>
      <c r="I873">
        <v>0</v>
      </c>
    </row>
    <row r="874" spans="1:9" x14ac:dyDescent="0.25">
      <c r="A874" t="s">
        <v>106</v>
      </c>
      <c r="B874">
        <v>1787.82</v>
      </c>
      <c r="C874">
        <v>1780.97</v>
      </c>
      <c r="D874">
        <v>1728.61</v>
      </c>
      <c r="E874">
        <v>568.69399999999996</v>
      </c>
      <c r="F874">
        <v>0</v>
      </c>
      <c r="G874">
        <v>0.114927</v>
      </c>
      <c r="H874">
        <v>0.90101399999999998</v>
      </c>
      <c r="I874">
        <v>0</v>
      </c>
    </row>
    <row r="875" spans="1:9" x14ac:dyDescent="0.25">
      <c r="A875" t="s">
        <v>106</v>
      </c>
      <c r="B875">
        <v>1776.51</v>
      </c>
      <c r="C875">
        <v>1767.23</v>
      </c>
      <c r="D875">
        <v>1728.47</v>
      </c>
      <c r="E875">
        <v>568.35599999999999</v>
      </c>
      <c r="F875">
        <v>0</v>
      </c>
      <c r="G875">
        <v>0.114925</v>
      </c>
      <c r="H875">
        <v>0.90091200000000005</v>
      </c>
      <c r="I875">
        <v>0</v>
      </c>
    </row>
    <row r="876" spans="1:9" x14ac:dyDescent="0.25">
      <c r="A876" t="s">
        <v>106</v>
      </c>
      <c r="B876">
        <v>1778.43</v>
      </c>
      <c r="C876">
        <v>1769.29</v>
      </c>
      <c r="D876">
        <v>1728.65</v>
      </c>
      <c r="E876">
        <v>568.76800000000003</v>
      </c>
      <c r="F876">
        <v>0</v>
      </c>
      <c r="G876">
        <v>0.114923</v>
      </c>
      <c r="H876">
        <v>0.89575800000000005</v>
      </c>
      <c r="I876">
        <v>0</v>
      </c>
    </row>
    <row r="877" spans="1:9" x14ac:dyDescent="0.25">
      <c r="A877" t="s">
        <v>106</v>
      </c>
      <c r="B877">
        <v>2253.19</v>
      </c>
      <c r="C877">
        <v>1766.74</v>
      </c>
      <c r="D877">
        <v>1728.58</v>
      </c>
      <c r="E877">
        <v>568.29899999999998</v>
      </c>
      <c r="F877">
        <v>0</v>
      </c>
      <c r="G877">
        <v>0.114926</v>
      </c>
      <c r="H877">
        <v>0.89730500000000002</v>
      </c>
      <c r="I877">
        <v>0</v>
      </c>
    </row>
    <row r="878" spans="1:9" x14ac:dyDescent="0.25">
      <c r="A878" t="s">
        <v>106</v>
      </c>
      <c r="B878">
        <v>1778.2</v>
      </c>
      <c r="C878">
        <v>1764.35</v>
      </c>
      <c r="D878">
        <v>1729.06</v>
      </c>
      <c r="E878">
        <v>568.69799999999998</v>
      </c>
      <c r="F878">
        <v>0</v>
      </c>
      <c r="G878">
        <v>0.114923</v>
      </c>
      <c r="H878">
        <v>0.89697199999999999</v>
      </c>
      <c r="I878">
        <v>0</v>
      </c>
    </row>
    <row r="879" spans="1:9" x14ac:dyDescent="0.25">
      <c r="A879" t="s">
        <v>106</v>
      </c>
      <c r="B879">
        <v>1766.6</v>
      </c>
      <c r="C879">
        <v>1759.8</v>
      </c>
      <c r="D879">
        <v>1728.3</v>
      </c>
      <c r="E879">
        <v>568.36300000000006</v>
      </c>
      <c r="F879">
        <v>0</v>
      </c>
      <c r="G879">
        <v>0.11494799999999999</v>
      </c>
      <c r="H879">
        <v>0.89936099999999997</v>
      </c>
      <c r="I879">
        <v>0</v>
      </c>
    </row>
    <row r="880" spans="1:9" x14ac:dyDescent="0.25">
      <c r="A880" t="s">
        <v>106</v>
      </c>
      <c r="B880">
        <v>1769.06</v>
      </c>
      <c r="C880">
        <v>1762.32</v>
      </c>
      <c r="D880">
        <v>1728.82</v>
      </c>
      <c r="E880">
        <v>568.75099999999998</v>
      </c>
      <c r="F880">
        <v>0</v>
      </c>
      <c r="G880">
        <v>0.114924</v>
      </c>
      <c r="H880">
        <v>0.90101100000000001</v>
      </c>
      <c r="I880">
        <v>0</v>
      </c>
    </row>
    <row r="881" spans="1:25" x14ac:dyDescent="0.25">
      <c r="A881" t="s">
        <v>106</v>
      </c>
      <c r="B881">
        <v>1771.2</v>
      </c>
      <c r="C881">
        <v>1762.1</v>
      </c>
      <c r="D881">
        <v>1728.3</v>
      </c>
      <c r="E881">
        <v>568.32299999999998</v>
      </c>
      <c r="F881">
        <v>0</v>
      </c>
      <c r="G881">
        <v>0.114923</v>
      </c>
      <c r="H881">
        <v>0.90100999999999998</v>
      </c>
      <c r="I881">
        <v>0</v>
      </c>
    </row>
    <row r="882" spans="1:25" x14ac:dyDescent="0.25">
      <c r="A882" t="s">
        <v>106</v>
      </c>
      <c r="B882">
        <v>1761.52</v>
      </c>
      <c r="C882">
        <v>1754.87</v>
      </c>
      <c r="D882">
        <v>1728.29</v>
      </c>
      <c r="E882">
        <v>568.66499999999996</v>
      </c>
      <c r="F882">
        <v>0</v>
      </c>
      <c r="G882">
        <v>0.114923</v>
      </c>
      <c r="H882">
        <v>0.900752</v>
      </c>
      <c r="I882">
        <v>0</v>
      </c>
    </row>
    <row r="883" spans="1:25" x14ac:dyDescent="0.25">
      <c r="A883" t="s">
        <v>106</v>
      </c>
      <c r="B883">
        <v>1760.33</v>
      </c>
      <c r="C883">
        <v>1753.63</v>
      </c>
      <c r="D883">
        <v>1729.18</v>
      </c>
      <c r="E883">
        <v>568.625</v>
      </c>
      <c r="F883">
        <v>0</v>
      </c>
      <c r="G883">
        <v>8.8147600000000007E-2</v>
      </c>
      <c r="H883">
        <v>0.90104700000000004</v>
      </c>
      <c r="I883">
        <v>0</v>
      </c>
    </row>
    <row r="884" spans="1:25" x14ac:dyDescent="0.25">
      <c r="A884" t="s">
        <v>106</v>
      </c>
      <c r="B884">
        <v>1756.14</v>
      </c>
      <c r="C884">
        <v>1749.3</v>
      </c>
      <c r="D884">
        <v>1728.71</v>
      </c>
      <c r="E884">
        <v>568.67700000000002</v>
      </c>
      <c r="F884">
        <v>0</v>
      </c>
      <c r="G884">
        <v>0.114924</v>
      </c>
      <c r="H884">
        <v>0.90104099999999998</v>
      </c>
      <c r="I884">
        <v>0</v>
      </c>
    </row>
    <row r="885" spans="1:25" x14ac:dyDescent="0.25">
      <c r="A885" t="s">
        <v>106</v>
      </c>
      <c r="B885">
        <v>1769.42</v>
      </c>
      <c r="C885">
        <v>1762.84</v>
      </c>
      <c r="D885">
        <v>1728.54</v>
      </c>
      <c r="E885">
        <v>568.26099999999997</v>
      </c>
      <c r="F885">
        <v>0</v>
      </c>
      <c r="G885">
        <v>0.114923</v>
      </c>
      <c r="H885">
        <v>0.900868</v>
      </c>
      <c r="I885">
        <v>0</v>
      </c>
    </row>
    <row r="886" spans="1:25" x14ac:dyDescent="0.25">
      <c r="A886" t="s">
        <v>106</v>
      </c>
      <c r="B886">
        <v>1772.19</v>
      </c>
      <c r="C886">
        <v>1763.07</v>
      </c>
      <c r="D886">
        <v>1728.87</v>
      </c>
      <c r="E886">
        <v>568.77499999999998</v>
      </c>
      <c r="F886">
        <v>0</v>
      </c>
      <c r="G886">
        <v>0.114923</v>
      </c>
      <c r="H886">
        <v>0.90037400000000001</v>
      </c>
      <c r="I886">
        <v>0</v>
      </c>
    </row>
    <row r="887" spans="1:25" x14ac:dyDescent="0.25">
      <c r="A887" t="s">
        <v>106</v>
      </c>
      <c r="B887">
        <v>1766.18</v>
      </c>
      <c r="C887">
        <v>1759.25</v>
      </c>
      <c r="D887">
        <v>1728.8</v>
      </c>
      <c r="E887">
        <v>568.45799999999997</v>
      </c>
      <c r="F887">
        <v>0</v>
      </c>
      <c r="G887">
        <v>9.6155900000000002E-2</v>
      </c>
      <c r="H887">
        <v>0.90082499999999999</v>
      </c>
      <c r="I887">
        <v>0</v>
      </c>
    </row>
    <row r="888" spans="1:25" x14ac:dyDescent="0.25">
      <c r="A888" t="s">
        <v>106</v>
      </c>
      <c r="B888">
        <v>2331.65</v>
      </c>
      <c r="C888">
        <v>1755.62</v>
      </c>
      <c r="D888">
        <v>1728.81</v>
      </c>
      <c r="E888">
        <v>568.79399999999998</v>
      </c>
      <c r="F888">
        <v>0</v>
      </c>
      <c r="G888">
        <v>0.114953</v>
      </c>
      <c r="H888">
        <v>0.90035200000000004</v>
      </c>
      <c r="I888">
        <v>0</v>
      </c>
    </row>
    <row r="889" spans="1:25" x14ac:dyDescent="0.25">
      <c r="A889" t="s">
        <v>106</v>
      </c>
      <c r="B889">
        <v>1766.49</v>
      </c>
      <c r="C889">
        <v>1752.18</v>
      </c>
      <c r="D889">
        <v>1728.77</v>
      </c>
      <c r="E889">
        <v>568.23400000000004</v>
      </c>
      <c r="F889">
        <v>0</v>
      </c>
      <c r="G889">
        <v>0.114923</v>
      </c>
      <c r="H889">
        <v>0.90101699999999996</v>
      </c>
      <c r="I889">
        <v>0</v>
      </c>
    </row>
    <row r="890" spans="1:25" x14ac:dyDescent="0.25">
      <c r="A890" t="s">
        <v>106</v>
      </c>
      <c r="B890">
        <v>1755.67</v>
      </c>
      <c r="C890">
        <v>1749.15</v>
      </c>
      <c r="D890">
        <v>1728.65</v>
      </c>
      <c r="E890">
        <v>568.77</v>
      </c>
      <c r="F890">
        <v>0</v>
      </c>
      <c r="G890">
        <v>0.114924</v>
      </c>
      <c r="H890">
        <v>0.89854100000000003</v>
      </c>
      <c r="I890">
        <v>0</v>
      </c>
    </row>
    <row r="891" spans="1:25" x14ac:dyDescent="0.25">
      <c r="A891" t="s">
        <v>106</v>
      </c>
      <c r="B891">
        <v>1795.29</v>
      </c>
      <c r="C891">
        <v>1788.12</v>
      </c>
      <c r="D891">
        <v>1728.46</v>
      </c>
      <c r="E891">
        <v>568.35500000000002</v>
      </c>
      <c r="F891">
        <v>0</v>
      </c>
      <c r="G891">
        <v>0.114923</v>
      </c>
      <c r="H891">
        <v>0.90071199999999996</v>
      </c>
      <c r="I891">
        <v>0</v>
      </c>
    </row>
    <row r="892" spans="1:25" x14ac:dyDescent="0.25">
      <c r="A892" t="s">
        <v>106</v>
      </c>
      <c r="B892">
        <v>1790.91</v>
      </c>
      <c r="C892">
        <v>1781.6</v>
      </c>
      <c r="D892">
        <v>1728.43</v>
      </c>
      <c r="E892">
        <v>568.74400000000003</v>
      </c>
      <c r="F892">
        <v>0</v>
      </c>
      <c r="G892">
        <v>9.3390899999999999E-2</v>
      </c>
      <c r="H892">
        <v>0.90099399999999996</v>
      </c>
      <c r="I892">
        <v>0</v>
      </c>
    </row>
    <row r="893" spans="1:25" x14ac:dyDescent="0.25">
      <c r="A893" t="s">
        <v>106</v>
      </c>
      <c r="B893">
        <v>1793.98</v>
      </c>
      <c r="C893">
        <v>1784.84</v>
      </c>
      <c r="D893">
        <v>1728.77</v>
      </c>
      <c r="E893">
        <v>568.428</v>
      </c>
      <c r="F893">
        <v>0</v>
      </c>
      <c r="G893">
        <v>8.39694E-2</v>
      </c>
      <c r="H893">
        <v>0.885517</v>
      </c>
      <c r="I893">
        <v>0</v>
      </c>
    </row>
    <row r="894" spans="1:25" x14ac:dyDescent="0.25">
      <c r="A894" t="s">
        <v>106</v>
      </c>
      <c r="B894">
        <v>1769.63</v>
      </c>
      <c r="C894">
        <v>1760.43</v>
      </c>
      <c r="D894">
        <v>1729.38</v>
      </c>
      <c r="E894">
        <v>569.15499999999997</v>
      </c>
      <c r="F894">
        <v>0</v>
      </c>
      <c r="G894">
        <v>0.10761900000000001</v>
      </c>
      <c r="H894">
        <v>0.90027999999999997</v>
      </c>
      <c r="I894">
        <v>0</v>
      </c>
    </row>
    <row r="895" spans="1:25" x14ac:dyDescent="0.25">
      <c r="A895" t="s">
        <v>106</v>
      </c>
      <c r="B895">
        <v>1783.65</v>
      </c>
      <c r="C895">
        <v>1776.82</v>
      </c>
      <c r="D895">
        <v>1728.24</v>
      </c>
      <c r="E895">
        <v>568.25099999999998</v>
      </c>
      <c r="F895">
        <v>0</v>
      </c>
      <c r="G895">
        <v>0.113106</v>
      </c>
      <c r="H895">
        <v>0.898289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1769.72</v>
      </c>
      <c r="C896">
        <v>1760.8</v>
      </c>
      <c r="D896">
        <v>1728.53</v>
      </c>
      <c r="E896">
        <v>568.73699999999997</v>
      </c>
      <c r="F896">
        <v>0</v>
      </c>
      <c r="G896">
        <v>0.114924</v>
      </c>
      <c r="H896">
        <v>0.90059199999999995</v>
      </c>
      <c r="I896">
        <v>0</v>
      </c>
      <c r="R896">
        <f>AVERAGE(B847:B896)</f>
        <v>1813.3653999999992</v>
      </c>
      <c r="S896">
        <f>AVERAGE(C847:C896)</f>
        <v>1760.5199999999998</v>
      </c>
      <c r="U896">
        <f>_xlfn.VAR.P(B847:B896)</f>
        <v>19731.801664840008</v>
      </c>
      <c r="V896">
        <f>_xlfn.VAR.P(C847:C896)</f>
        <v>112.13623999999973</v>
      </c>
      <c r="X896">
        <f>1.96*SQRT(U896)/50</f>
        <v>5.5064213160872235</v>
      </c>
      <c r="Y896">
        <f>1.96*SQRT(V896)/50</f>
        <v>0.41510604890027752</v>
      </c>
    </row>
    <row r="897" spans="1:15" x14ac:dyDescent="0.25">
      <c r="A897" t="s">
        <v>106</v>
      </c>
      <c r="B897">
        <v>90671.586744999993</v>
      </c>
      <c r="C897" t="s">
        <v>36</v>
      </c>
    </row>
    <row r="898" spans="1:15" x14ac:dyDescent="0.25">
      <c r="A898" t="s">
        <v>41</v>
      </c>
      <c r="B898">
        <v>118083</v>
      </c>
      <c r="C898">
        <v>117968</v>
      </c>
      <c r="D898">
        <v>117967</v>
      </c>
      <c r="E898">
        <v>117954</v>
      </c>
      <c r="F898">
        <v>14695.6</v>
      </c>
      <c r="G898">
        <v>12926.7</v>
      </c>
      <c r="H898">
        <v>2780.16</v>
      </c>
      <c r="I898">
        <v>2837.89</v>
      </c>
      <c r="J898">
        <v>3608.88</v>
      </c>
      <c r="K898">
        <v>87257.7</v>
      </c>
      <c r="L898">
        <v>5.4051599999999998E-2</v>
      </c>
      <c r="M898">
        <v>0.93717600000000001</v>
      </c>
      <c r="N898">
        <v>0</v>
      </c>
      <c r="O898" t="s">
        <v>42</v>
      </c>
    </row>
    <row r="899" spans="1:15" x14ac:dyDescent="0.25">
      <c r="A899" t="s">
        <v>41</v>
      </c>
      <c r="B899">
        <v>117754</v>
      </c>
      <c r="C899">
        <v>117631</v>
      </c>
      <c r="D899">
        <v>117630</v>
      </c>
      <c r="E899">
        <v>117618</v>
      </c>
      <c r="F899">
        <v>14563.7</v>
      </c>
      <c r="G899">
        <v>12997</v>
      </c>
      <c r="H899">
        <v>2766.42</v>
      </c>
      <c r="I899">
        <v>2781.35</v>
      </c>
      <c r="J899">
        <v>3592.46</v>
      </c>
      <c r="K899">
        <v>87096.7</v>
      </c>
      <c r="L899">
        <v>5.3913200000000001E-2</v>
      </c>
      <c r="M899">
        <v>0.95821400000000001</v>
      </c>
      <c r="N899">
        <v>2676</v>
      </c>
      <c r="O899" t="s">
        <v>42</v>
      </c>
    </row>
    <row r="900" spans="1:15" x14ac:dyDescent="0.25">
      <c r="A900" t="s">
        <v>41</v>
      </c>
      <c r="B900">
        <v>120222</v>
      </c>
      <c r="C900">
        <v>120099</v>
      </c>
      <c r="D900">
        <v>120099</v>
      </c>
      <c r="E900">
        <v>120086</v>
      </c>
      <c r="F900">
        <v>15528.7</v>
      </c>
      <c r="G900">
        <v>13341.5</v>
      </c>
      <c r="H900">
        <v>2811.89</v>
      </c>
      <c r="I900">
        <v>2852.35</v>
      </c>
      <c r="J900">
        <v>3856.64</v>
      </c>
      <c r="K900">
        <v>88243.6</v>
      </c>
      <c r="L900">
        <v>5.3946800000000003E-2</v>
      </c>
      <c r="M900">
        <v>0.95848100000000003</v>
      </c>
      <c r="N900">
        <v>0</v>
      </c>
      <c r="O900" t="s">
        <v>42</v>
      </c>
    </row>
    <row r="901" spans="1:15" x14ac:dyDescent="0.25">
      <c r="A901" t="s">
        <v>41</v>
      </c>
      <c r="B901">
        <v>127613</v>
      </c>
      <c r="C901">
        <v>127485</v>
      </c>
      <c r="D901">
        <v>127485</v>
      </c>
      <c r="E901">
        <v>127471</v>
      </c>
      <c r="F901">
        <v>17448</v>
      </c>
      <c r="G901">
        <v>14025.7</v>
      </c>
      <c r="H901">
        <v>2977.13</v>
      </c>
      <c r="I901">
        <v>2992.73</v>
      </c>
      <c r="J901">
        <v>4000.49</v>
      </c>
      <c r="K901">
        <v>93151.9</v>
      </c>
      <c r="L901">
        <v>5.3955400000000001E-2</v>
      </c>
      <c r="M901">
        <v>0.95916900000000005</v>
      </c>
      <c r="N901">
        <v>0</v>
      </c>
      <c r="O901" t="s">
        <v>42</v>
      </c>
    </row>
    <row r="902" spans="1:15" x14ac:dyDescent="0.25">
      <c r="A902" t="s">
        <v>41</v>
      </c>
      <c r="B902">
        <v>132329</v>
      </c>
      <c r="C902">
        <v>132162</v>
      </c>
      <c r="D902">
        <v>132161</v>
      </c>
      <c r="E902">
        <v>132147</v>
      </c>
      <c r="F902">
        <v>18303.7</v>
      </c>
      <c r="G902">
        <v>14576.6</v>
      </c>
      <c r="H902">
        <v>3055.65</v>
      </c>
      <c r="I902">
        <v>3105.09</v>
      </c>
      <c r="J902">
        <v>4374.76</v>
      </c>
      <c r="K902">
        <v>95875.199999999997</v>
      </c>
      <c r="L902">
        <v>5.39414E-2</v>
      </c>
      <c r="M902">
        <v>0.95731500000000003</v>
      </c>
      <c r="N902">
        <v>0</v>
      </c>
      <c r="O902" t="s">
        <v>42</v>
      </c>
    </row>
    <row r="903" spans="1:15" x14ac:dyDescent="0.25">
      <c r="A903" t="s">
        <v>41</v>
      </c>
      <c r="B903">
        <v>128825</v>
      </c>
      <c r="C903">
        <v>128702</v>
      </c>
      <c r="D903">
        <v>128701</v>
      </c>
      <c r="E903">
        <v>128687</v>
      </c>
      <c r="F903">
        <v>17707.8</v>
      </c>
      <c r="G903">
        <v>14396.5</v>
      </c>
      <c r="H903">
        <v>3016.23</v>
      </c>
      <c r="I903">
        <v>3022.72</v>
      </c>
      <c r="J903">
        <v>4241.01</v>
      </c>
      <c r="K903">
        <v>93494.5</v>
      </c>
      <c r="L903">
        <v>5.6856799999999999E-2</v>
      </c>
      <c r="M903">
        <v>0.93179199999999995</v>
      </c>
      <c r="N903">
        <v>558</v>
      </c>
      <c r="O903" t="s">
        <v>42</v>
      </c>
    </row>
    <row r="904" spans="1:15" x14ac:dyDescent="0.25">
      <c r="A904" t="s">
        <v>41</v>
      </c>
      <c r="B904">
        <v>133536</v>
      </c>
      <c r="C904">
        <v>133409</v>
      </c>
      <c r="D904">
        <v>133408</v>
      </c>
      <c r="E904">
        <v>133394</v>
      </c>
      <c r="F904">
        <v>18566.400000000001</v>
      </c>
      <c r="G904">
        <v>15634.7</v>
      </c>
      <c r="H904">
        <v>3082.88</v>
      </c>
      <c r="I904">
        <v>3126.98</v>
      </c>
      <c r="J904">
        <v>5340.07</v>
      </c>
      <c r="K904">
        <v>96094.6</v>
      </c>
      <c r="L904">
        <v>5.4564000000000001E-2</v>
      </c>
      <c r="M904">
        <v>0.95879000000000003</v>
      </c>
      <c r="N904">
        <v>898</v>
      </c>
      <c r="O904" t="s">
        <v>42</v>
      </c>
    </row>
    <row r="905" spans="1:15" x14ac:dyDescent="0.25">
      <c r="A905" t="s">
        <v>41</v>
      </c>
      <c r="B905">
        <v>127667</v>
      </c>
      <c r="C905">
        <v>127543</v>
      </c>
      <c r="D905">
        <v>127542</v>
      </c>
      <c r="E905">
        <v>127529</v>
      </c>
      <c r="F905">
        <v>17390.900000000001</v>
      </c>
      <c r="G905">
        <v>14533.2</v>
      </c>
      <c r="H905">
        <v>2956.48</v>
      </c>
      <c r="I905">
        <v>2965.28</v>
      </c>
      <c r="J905">
        <v>4663.8</v>
      </c>
      <c r="K905">
        <v>92739.199999999997</v>
      </c>
      <c r="L905">
        <v>5.5190299999999998E-2</v>
      </c>
      <c r="M905">
        <v>0.94524900000000001</v>
      </c>
      <c r="N905">
        <v>0</v>
      </c>
      <c r="O905" t="s">
        <v>42</v>
      </c>
    </row>
    <row r="906" spans="1:15" x14ac:dyDescent="0.25">
      <c r="A906" t="s">
        <v>41</v>
      </c>
      <c r="B906">
        <v>124482</v>
      </c>
      <c r="C906">
        <v>124361</v>
      </c>
      <c r="D906">
        <v>124357</v>
      </c>
      <c r="E906">
        <v>124344</v>
      </c>
      <c r="F906">
        <v>16403.8</v>
      </c>
      <c r="G906">
        <v>14158</v>
      </c>
      <c r="H906">
        <v>2924.31</v>
      </c>
      <c r="I906">
        <v>2950.92</v>
      </c>
      <c r="J906">
        <v>4520.21</v>
      </c>
      <c r="K906">
        <v>90390.8</v>
      </c>
      <c r="L906">
        <v>5.3975299999999997E-2</v>
      </c>
      <c r="M906">
        <v>0.94364700000000001</v>
      </c>
      <c r="N906">
        <v>0</v>
      </c>
      <c r="O906" t="s">
        <v>42</v>
      </c>
    </row>
    <row r="907" spans="1:15" x14ac:dyDescent="0.25">
      <c r="A907" t="s">
        <v>41</v>
      </c>
      <c r="B907">
        <v>118591</v>
      </c>
      <c r="C907">
        <v>118470</v>
      </c>
      <c r="D907">
        <v>118469</v>
      </c>
      <c r="E907">
        <v>118456</v>
      </c>
      <c r="F907">
        <v>14905.1</v>
      </c>
      <c r="G907">
        <v>12856.1</v>
      </c>
      <c r="H907">
        <v>2799.46</v>
      </c>
      <c r="I907">
        <v>2825.4</v>
      </c>
      <c r="J907">
        <v>3561.01</v>
      </c>
      <c r="K907">
        <v>87557.9</v>
      </c>
      <c r="L907">
        <v>5.39117E-2</v>
      </c>
      <c r="M907">
        <v>0.95832300000000004</v>
      </c>
      <c r="N907">
        <v>0</v>
      </c>
      <c r="O907" t="s">
        <v>42</v>
      </c>
    </row>
    <row r="908" spans="1:15" x14ac:dyDescent="0.25">
      <c r="A908" t="s">
        <v>41</v>
      </c>
      <c r="B908">
        <v>127245</v>
      </c>
      <c r="C908">
        <v>127121</v>
      </c>
      <c r="D908">
        <v>127120</v>
      </c>
      <c r="E908">
        <v>127107</v>
      </c>
      <c r="F908">
        <v>17138.5</v>
      </c>
      <c r="G908">
        <v>14120.7</v>
      </c>
      <c r="H908">
        <v>2970.97</v>
      </c>
      <c r="I908">
        <v>2965.1</v>
      </c>
      <c r="J908">
        <v>4076.12</v>
      </c>
      <c r="K908">
        <v>92843.199999999997</v>
      </c>
      <c r="L908">
        <v>5.3974300000000003E-2</v>
      </c>
      <c r="M908">
        <v>0.95916400000000002</v>
      </c>
      <c r="N908">
        <v>2093</v>
      </c>
      <c r="O908" t="s">
        <v>42</v>
      </c>
    </row>
    <row r="909" spans="1:15" x14ac:dyDescent="0.25">
      <c r="A909" t="s">
        <v>41</v>
      </c>
      <c r="B909">
        <v>128369</v>
      </c>
      <c r="C909">
        <v>128245</v>
      </c>
      <c r="D909">
        <v>128244</v>
      </c>
      <c r="E909">
        <v>128230</v>
      </c>
      <c r="F909">
        <v>17624.099999999999</v>
      </c>
      <c r="G909">
        <v>14140.4</v>
      </c>
      <c r="H909">
        <v>2989.16</v>
      </c>
      <c r="I909">
        <v>3014.82</v>
      </c>
      <c r="J909">
        <v>4020.19</v>
      </c>
      <c r="K909">
        <v>93381</v>
      </c>
      <c r="L909">
        <v>5.3909699999999998E-2</v>
      </c>
      <c r="M909">
        <v>0.95613099999999995</v>
      </c>
      <c r="N909">
        <v>1859</v>
      </c>
      <c r="O909" t="s">
        <v>42</v>
      </c>
    </row>
    <row r="910" spans="1:15" x14ac:dyDescent="0.25">
      <c r="A910" t="s">
        <v>41</v>
      </c>
      <c r="B910">
        <v>123409</v>
      </c>
      <c r="C910">
        <v>123283</v>
      </c>
      <c r="D910">
        <v>123282</v>
      </c>
      <c r="E910">
        <v>123268</v>
      </c>
      <c r="F910">
        <v>16495.8</v>
      </c>
      <c r="G910">
        <v>13484.3</v>
      </c>
      <c r="H910">
        <v>2913.06</v>
      </c>
      <c r="I910">
        <v>2885.83</v>
      </c>
      <c r="J910">
        <v>3739.58</v>
      </c>
      <c r="K910">
        <v>90250.7</v>
      </c>
      <c r="L910">
        <v>5.4683000000000002E-2</v>
      </c>
      <c r="M910">
        <v>0.95280100000000001</v>
      </c>
      <c r="N910">
        <v>0</v>
      </c>
      <c r="O910" t="s">
        <v>42</v>
      </c>
    </row>
    <row r="911" spans="1:15" x14ac:dyDescent="0.25">
      <c r="A911" t="s">
        <v>41</v>
      </c>
      <c r="B911">
        <v>129935</v>
      </c>
      <c r="C911">
        <v>129804</v>
      </c>
      <c r="D911">
        <v>129803</v>
      </c>
      <c r="E911">
        <v>129789</v>
      </c>
      <c r="F911">
        <v>18079.900000000001</v>
      </c>
      <c r="G911">
        <v>14440.7</v>
      </c>
      <c r="H911">
        <v>3010.48</v>
      </c>
      <c r="I911">
        <v>3036.42</v>
      </c>
      <c r="J911">
        <v>4276.63</v>
      </c>
      <c r="K911">
        <v>94199</v>
      </c>
      <c r="L911">
        <v>5.3920700000000002E-2</v>
      </c>
      <c r="M911">
        <v>0.954349</v>
      </c>
      <c r="N911">
        <v>938</v>
      </c>
      <c r="O911" t="s">
        <v>42</v>
      </c>
    </row>
    <row r="912" spans="1:15" x14ac:dyDescent="0.25">
      <c r="A912" t="s">
        <v>41</v>
      </c>
      <c r="B912">
        <v>129550</v>
      </c>
      <c r="C912">
        <v>129399</v>
      </c>
      <c r="D912">
        <v>129398</v>
      </c>
      <c r="E912">
        <v>129384</v>
      </c>
      <c r="F912">
        <v>18013.400000000001</v>
      </c>
      <c r="G912">
        <v>14110.2</v>
      </c>
      <c r="H912">
        <v>3020.68</v>
      </c>
      <c r="I912">
        <v>3031.82</v>
      </c>
      <c r="J912">
        <v>4019.9</v>
      </c>
      <c r="K912">
        <v>94150</v>
      </c>
      <c r="L912">
        <v>5.4211299999999997E-2</v>
      </c>
      <c r="M912">
        <v>0.95782900000000004</v>
      </c>
      <c r="N912">
        <v>0</v>
      </c>
      <c r="O912" t="s">
        <v>42</v>
      </c>
    </row>
    <row r="913" spans="1:15" x14ac:dyDescent="0.25">
      <c r="A913" t="s">
        <v>41</v>
      </c>
      <c r="B913">
        <v>127121</v>
      </c>
      <c r="C913">
        <v>126985</v>
      </c>
      <c r="D913">
        <v>126984</v>
      </c>
      <c r="E913">
        <v>126970</v>
      </c>
      <c r="F913">
        <v>17464.7</v>
      </c>
      <c r="G913">
        <v>14149.1</v>
      </c>
      <c r="H913">
        <v>2985.39</v>
      </c>
      <c r="I913">
        <v>2977.53</v>
      </c>
      <c r="J913">
        <v>4103.3100000000004</v>
      </c>
      <c r="K913">
        <v>92262.399999999994</v>
      </c>
      <c r="L913">
        <v>5.3959199999999999E-2</v>
      </c>
      <c r="M913">
        <v>0.93183400000000005</v>
      </c>
      <c r="N913">
        <v>2635</v>
      </c>
      <c r="O913" t="s">
        <v>42</v>
      </c>
    </row>
    <row r="914" spans="1:15" x14ac:dyDescent="0.25">
      <c r="A914" t="s">
        <v>41</v>
      </c>
      <c r="B914">
        <v>128694</v>
      </c>
      <c r="C914">
        <v>128550</v>
      </c>
      <c r="D914">
        <v>128550</v>
      </c>
      <c r="E914">
        <v>128536</v>
      </c>
      <c r="F914">
        <v>17448.2</v>
      </c>
      <c r="G914">
        <v>14718.5</v>
      </c>
      <c r="H914">
        <v>2969.46</v>
      </c>
      <c r="I914">
        <v>3065.57</v>
      </c>
      <c r="J914">
        <v>4725.57</v>
      </c>
      <c r="K914">
        <v>93157.3</v>
      </c>
      <c r="L914">
        <v>5.3937199999999998E-2</v>
      </c>
      <c r="M914">
        <v>0.95277800000000001</v>
      </c>
      <c r="N914">
        <v>229</v>
      </c>
      <c r="O914" t="s">
        <v>42</v>
      </c>
    </row>
    <row r="915" spans="1:15" x14ac:dyDescent="0.25">
      <c r="A915" t="s">
        <v>41</v>
      </c>
      <c r="B915">
        <v>127682</v>
      </c>
      <c r="C915">
        <v>127555</v>
      </c>
      <c r="D915">
        <v>127554</v>
      </c>
      <c r="E915">
        <v>127540</v>
      </c>
      <c r="F915">
        <v>17595</v>
      </c>
      <c r="G915">
        <v>13909.9</v>
      </c>
      <c r="H915">
        <v>2974.9</v>
      </c>
      <c r="I915">
        <v>2995.83</v>
      </c>
      <c r="J915">
        <v>3946.98</v>
      </c>
      <c r="K915">
        <v>92891</v>
      </c>
      <c r="L915">
        <v>5.407E-2</v>
      </c>
      <c r="M915">
        <v>0.94283600000000001</v>
      </c>
      <c r="N915">
        <v>0</v>
      </c>
      <c r="O915" t="s">
        <v>42</v>
      </c>
    </row>
    <row r="916" spans="1:15" x14ac:dyDescent="0.25">
      <c r="A916" t="s">
        <v>41</v>
      </c>
      <c r="B916">
        <v>129071</v>
      </c>
      <c r="C916">
        <v>128941</v>
      </c>
      <c r="D916">
        <v>128940</v>
      </c>
      <c r="E916">
        <v>128926</v>
      </c>
      <c r="F916">
        <v>17553.900000000001</v>
      </c>
      <c r="G916">
        <v>14452</v>
      </c>
      <c r="H916">
        <v>3001.06</v>
      </c>
      <c r="I916">
        <v>3053.26</v>
      </c>
      <c r="J916">
        <v>4338.3</v>
      </c>
      <c r="K916">
        <v>93921.1</v>
      </c>
      <c r="L916">
        <v>5.46513E-2</v>
      </c>
      <c r="M916">
        <v>0.95215899999999998</v>
      </c>
      <c r="N916">
        <v>0</v>
      </c>
      <c r="O916" t="s">
        <v>42</v>
      </c>
    </row>
    <row r="917" spans="1:15" x14ac:dyDescent="0.25">
      <c r="A917" t="s">
        <v>41</v>
      </c>
      <c r="B917">
        <v>130362</v>
      </c>
      <c r="C917">
        <v>130217</v>
      </c>
      <c r="D917">
        <v>130216</v>
      </c>
      <c r="E917">
        <v>130202</v>
      </c>
      <c r="F917">
        <v>17904.400000000001</v>
      </c>
      <c r="G917">
        <v>14690.4</v>
      </c>
      <c r="H917">
        <v>3024.66</v>
      </c>
      <c r="I917">
        <v>3052.54</v>
      </c>
      <c r="J917">
        <v>4517.62</v>
      </c>
      <c r="K917">
        <v>94155.5</v>
      </c>
      <c r="L917">
        <v>5.3910399999999997E-2</v>
      </c>
      <c r="M917">
        <v>0.95202299999999995</v>
      </c>
      <c r="N917">
        <v>2691</v>
      </c>
      <c r="O917" t="s">
        <v>42</v>
      </c>
    </row>
    <row r="918" spans="1:15" x14ac:dyDescent="0.25">
      <c r="A918" t="s">
        <v>41</v>
      </c>
      <c r="B918">
        <v>127766</v>
      </c>
      <c r="C918">
        <v>127628</v>
      </c>
      <c r="D918">
        <v>127627</v>
      </c>
      <c r="E918">
        <v>127613</v>
      </c>
      <c r="F918">
        <v>17221.900000000001</v>
      </c>
      <c r="G918">
        <v>13946.2</v>
      </c>
      <c r="H918">
        <v>2997.84</v>
      </c>
      <c r="I918">
        <v>3021.2</v>
      </c>
      <c r="J918">
        <v>3962.09</v>
      </c>
      <c r="K918">
        <v>93119.9</v>
      </c>
      <c r="L918">
        <v>5.39573E-2</v>
      </c>
      <c r="M918">
        <v>0.94350100000000003</v>
      </c>
      <c r="N918">
        <v>0</v>
      </c>
      <c r="O918" t="s">
        <v>42</v>
      </c>
    </row>
    <row r="919" spans="1:15" x14ac:dyDescent="0.25">
      <c r="A919" t="s">
        <v>41</v>
      </c>
      <c r="B919">
        <v>125166</v>
      </c>
      <c r="C919">
        <v>125030</v>
      </c>
      <c r="D919">
        <v>125029</v>
      </c>
      <c r="E919">
        <v>125016</v>
      </c>
      <c r="F919">
        <v>16641.8</v>
      </c>
      <c r="G919">
        <v>13804.7</v>
      </c>
      <c r="H919">
        <v>2948.75</v>
      </c>
      <c r="I919">
        <v>2933.27</v>
      </c>
      <c r="J919">
        <v>3933.98</v>
      </c>
      <c r="K919">
        <v>91699</v>
      </c>
      <c r="L919">
        <v>5.41588E-2</v>
      </c>
      <c r="M919">
        <v>0.94310700000000003</v>
      </c>
      <c r="N919">
        <v>0</v>
      </c>
      <c r="O919" t="s">
        <v>42</v>
      </c>
    </row>
    <row r="920" spans="1:15" x14ac:dyDescent="0.25">
      <c r="A920" t="s">
        <v>41</v>
      </c>
      <c r="B920">
        <v>129964</v>
      </c>
      <c r="C920">
        <v>129840</v>
      </c>
      <c r="D920">
        <v>129839</v>
      </c>
      <c r="E920">
        <v>129825</v>
      </c>
      <c r="F920">
        <v>18290.099999999999</v>
      </c>
      <c r="G920">
        <v>14667.7</v>
      </c>
      <c r="H920">
        <v>2973.71</v>
      </c>
      <c r="I920">
        <v>3049.59</v>
      </c>
      <c r="J920">
        <v>4620.3999999999996</v>
      </c>
      <c r="K920">
        <v>93617.8</v>
      </c>
      <c r="L920">
        <v>5.4054400000000002E-2</v>
      </c>
      <c r="M920">
        <v>0.95889199999999997</v>
      </c>
      <c r="N920">
        <v>0</v>
      </c>
      <c r="O920" t="s">
        <v>42</v>
      </c>
    </row>
    <row r="921" spans="1:15" x14ac:dyDescent="0.25">
      <c r="A921" t="s">
        <v>41</v>
      </c>
      <c r="B921">
        <v>123533</v>
      </c>
      <c r="C921">
        <v>123410</v>
      </c>
      <c r="D921">
        <v>123409</v>
      </c>
      <c r="E921">
        <v>123396</v>
      </c>
      <c r="F921">
        <v>16574.599999999999</v>
      </c>
      <c r="G921">
        <v>13556.6</v>
      </c>
      <c r="H921">
        <v>2861.04</v>
      </c>
      <c r="I921">
        <v>2879.98</v>
      </c>
      <c r="J921">
        <v>3792.76</v>
      </c>
      <c r="K921">
        <v>90241.8</v>
      </c>
      <c r="L921">
        <v>5.3989299999999997E-2</v>
      </c>
      <c r="M921">
        <v>0.95425199999999999</v>
      </c>
      <c r="N921">
        <v>1916</v>
      </c>
      <c r="O921" t="s">
        <v>42</v>
      </c>
    </row>
    <row r="922" spans="1:15" x14ac:dyDescent="0.25">
      <c r="A922" t="s">
        <v>41</v>
      </c>
      <c r="B922">
        <v>128979</v>
      </c>
      <c r="C922">
        <v>128855</v>
      </c>
      <c r="D922">
        <v>128854</v>
      </c>
      <c r="E922">
        <v>128840</v>
      </c>
      <c r="F922">
        <v>17837.099999999999</v>
      </c>
      <c r="G922">
        <v>14019.9</v>
      </c>
      <c r="H922">
        <v>2986.28</v>
      </c>
      <c r="I922">
        <v>3039.42</v>
      </c>
      <c r="J922">
        <v>3983.37</v>
      </c>
      <c r="K922">
        <v>93800.6</v>
      </c>
      <c r="L922">
        <v>5.3971699999999997E-2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130288</v>
      </c>
      <c r="C923">
        <v>130145</v>
      </c>
      <c r="D923">
        <v>130144</v>
      </c>
      <c r="E923">
        <v>130130</v>
      </c>
      <c r="F923">
        <v>18126.8</v>
      </c>
      <c r="G923">
        <v>14595.1</v>
      </c>
      <c r="H923">
        <v>2986.22</v>
      </c>
      <c r="I923">
        <v>3027.33</v>
      </c>
      <c r="J923">
        <v>4541.3599999999997</v>
      </c>
      <c r="K923">
        <v>94232.8</v>
      </c>
      <c r="L923">
        <v>5.4219299999999998E-2</v>
      </c>
      <c r="M923">
        <v>0.95891599999999999</v>
      </c>
      <c r="N923">
        <v>0</v>
      </c>
      <c r="O923" t="s">
        <v>42</v>
      </c>
    </row>
    <row r="924" spans="1:15" x14ac:dyDescent="0.25">
      <c r="A924" t="s">
        <v>41</v>
      </c>
      <c r="B924">
        <v>131070</v>
      </c>
      <c r="C924">
        <v>130950</v>
      </c>
      <c r="D924">
        <v>130949</v>
      </c>
      <c r="E924">
        <v>130935</v>
      </c>
      <c r="F924">
        <v>17984.3</v>
      </c>
      <c r="G924">
        <v>14384.4</v>
      </c>
      <c r="H924">
        <v>3049.19</v>
      </c>
      <c r="I924">
        <v>3078.71</v>
      </c>
      <c r="J924">
        <v>4192.32</v>
      </c>
      <c r="K924">
        <v>95169.1</v>
      </c>
      <c r="L924">
        <v>5.5205200000000003E-2</v>
      </c>
      <c r="M924">
        <v>0.93539300000000003</v>
      </c>
      <c r="N924">
        <v>0</v>
      </c>
      <c r="O924" t="s">
        <v>42</v>
      </c>
    </row>
    <row r="925" spans="1:15" x14ac:dyDescent="0.25">
      <c r="A925" t="s">
        <v>41</v>
      </c>
      <c r="B925">
        <v>130957</v>
      </c>
      <c r="C925">
        <v>130834</v>
      </c>
      <c r="D925">
        <v>130833</v>
      </c>
      <c r="E925">
        <v>130819</v>
      </c>
      <c r="F925">
        <v>18275.8</v>
      </c>
      <c r="G925">
        <v>14464.9</v>
      </c>
      <c r="H925">
        <v>3047.56</v>
      </c>
      <c r="I925">
        <v>3079.77</v>
      </c>
      <c r="J925">
        <v>4293.0200000000004</v>
      </c>
      <c r="K925">
        <v>94946.5</v>
      </c>
      <c r="L925">
        <v>5.3969900000000001E-2</v>
      </c>
      <c r="M925">
        <v>0.95709599999999995</v>
      </c>
      <c r="N925">
        <v>0</v>
      </c>
      <c r="O925" t="s">
        <v>42</v>
      </c>
    </row>
    <row r="926" spans="1:15" x14ac:dyDescent="0.25">
      <c r="A926" t="s">
        <v>41</v>
      </c>
      <c r="B926">
        <v>130169</v>
      </c>
      <c r="C926">
        <v>130027</v>
      </c>
      <c r="D926">
        <v>130026</v>
      </c>
      <c r="E926">
        <v>130013</v>
      </c>
      <c r="F926">
        <v>18209.900000000001</v>
      </c>
      <c r="G926">
        <v>14982.6</v>
      </c>
      <c r="H926">
        <v>2978.85</v>
      </c>
      <c r="I926">
        <v>3083.9</v>
      </c>
      <c r="J926">
        <v>4949.6400000000003</v>
      </c>
      <c r="K926">
        <v>93785.2</v>
      </c>
      <c r="L926">
        <v>5.42978E-2</v>
      </c>
      <c r="M926">
        <v>0.95430499999999996</v>
      </c>
      <c r="N926">
        <v>0</v>
      </c>
      <c r="O926" t="s">
        <v>42</v>
      </c>
    </row>
    <row r="927" spans="1:15" x14ac:dyDescent="0.25">
      <c r="A927" t="s">
        <v>41</v>
      </c>
      <c r="B927">
        <v>129761</v>
      </c>
      <c r="C927">
        <v>129643</v>
      </c>
      <c r="D927">
        <v>129642</v>
      </c>
      <c r="E927">
        <v>129629</v>
      </c>
      <c r="F927">
        <v>17997.8</v>
      </c>
      <c r="G927">
        <v>14764.5</v>
      </c>
      <c r="H927">
        <v>2953.68</v>
      </c>
      <c r="I927">
        <v>3026.08</v>
      </c>
      <c r="J927">
        <v>4816.08</v>
      </c>
      <c r="K927">
        <v>93590.399999999994</v>
      </c>
      <c r="L927">
        <v>5.4137400000000002E-2</v>
      </c>
      <c r="M927">
        <v>0.95914100000000002</v>
      </c>
      <c r="N927">
        <v>0</v>
      </c>
      <c r="O927" t="s">
        <v>42</v>
      </c>
    </row>
    <row r="928" spans="1:15" x14ac:dyDescent="0.25">
      <c r="A928" t="s">
        <v>41</v>
      </c>
      <c r="B928">
        <v>133118</v>
      </c>
      <c r="C928">
        <v>132994</v>
      </c>
      <c r="D928">
        <v>132993</v>
      </c>
      <c r="E928">
        <v>132979</v>
      </c>
      <c r="F928">
        <v>18714</v>
      </c>
      <c r="G928">
        <v>14909.9</v>
      </c>
      <c r="H928">
        <v>3082.56</v>
      </c>
      <c r="I928">
        <v>3059.86</v>
      </c>
      <c r="J928">
        <v>4691.32</v>
      </c>
      <c r="K928">
        <v>96076.3</v>
      </c>
      <c r="L928">
        <v>5.3949200000000003E-2</v>
      </c>
      <c r="M928">
        <v>0.95677199999999996</v>
      </c>
      <c r="N928">
        <v>0</v>
      </c>
      <c r="O928" t="s">
        <v>42</v>
      </c>
    </row>
    <row r="929" spans="1:15" x14ac:dyDescent="0.25">
      <c r="A929" t="s">
        <v>41</v>
      </c>
      <c r="B929">
        <v>129421</v>
      </c>
      <c r="C929">
        <v>129303</v>
      </c>
      <c r="D929">
        <v>129302</v>
      </c>
      <c r="E929">
        <v>129288</v>
      </c>
      <c r="F929">
        <v>17770.3</v>
      </c>
      <c r="G929">
        <v>14241.7</v>
      </c>
      <c r="H929">
        <v>2993.8</v>
      </c>
      <c r="I929">
        <v>3038.19</v>
      </c>
      <c r="J929">
        <v>4203.8100000000004</v>
      </c>
      <c r="K929">
        <v>94001.2</v>
      </c>
      <c r="L929">
        <v>5.3986300000000001E-2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128701</v>
      </c>
      <c r="C930">
        <v>128579</v>
      </c>
      <c r="D930">
        <v>128578</v>
      </c>
      <c r="E930">
        <v>128564</v>
      </c>
      <c r="F930">
        <v>17726.2</v>
      </c>
      <c r="G930">
        <v>14132.3</v>
      </c>
      <c r="H930">
        <v>2975.89</v>
      </c>
      <c r="I930">
        <v>3015.43</v>
      </c>
      <c r="J930">
        <v>4082.76</v>
      </c>
      <c r="K930">
        <v>93751.2</v>
      </c>
      <c r="L930">
        <v>5.3931899999999998E-2</v>
      </c>
      <c r="M930">
        <v>0.93503199999999997</v>
      </c>
      <c r="N930">
        <v>0</v>
      </c>
      <c r="O930" t="s">
        <v>42</v>
      </c>
    </row>
    <row r="931" spans="1:15" x14ac:dyDescent="0.25">
      <c r="A931" t="s">
        <v>41</v>
      </c>
      <c r="B931">
        <v>131860</v>
      </c>
      <c r="C931">
        <v>131696</v>
      </c>
      <c r="D931">
        <v>131695</v>
      </c>
      <c r="E931">
        <v>131681</v>
      </c>
      <c r="F931">
        <v>18614.900000000001</v>
      </c>
      <c r="G931">
        <v>15174</v>
      </c>
      <c r="H931">
        <v>2999.11</v>
      </c>
      <c r="I931">
        <v>3023.72</v>
      </c>
      <c r="J931">
        <v>4853.4399999999996</v>
      </c>
      <c r="K931">
        <v>94986.1</v>
      </c>
      <c r="L931">
        <v>5.3945699999999999E-2</v>
      </c>
      <c r="M931">
        <v>0.95731900000000003</v>
      </c>
      <c r="N931">
        <v>4806</v>
      </c>
      <c r="O931" t="s">
        <v>42</v>
      </c>
    </row>
    <row r="932" spans="1:15" x14ac:dyDescent="0.25">
      <c r="A932" t="s">
        <v>41</v>
      </c>
      <c r="B932">
        <v>130030</v>
      </c>
      <c r="C932">
        <v>129896</v>
      </c>
      <c r="D932">
        <v>129895</v>
      </c>
      <c r="E932">
        <v>129882</v>
      </c>
      <c r="F932">
        <v>17781.599999999999</v>
      </c>
      <c r="G932">
        <v>14226.4</v>
      </c>
      <c r="H932">
        <v>3051.26</v>
      </c>
      <c r="I932">
        <v>3057.8</v>
      </c>
      <c r="J932">
        <v>4047.56</v>
      </c>
      <c r="K932">
        <v>94712.4</v>
      </c>
      <c r="L932">
        <v>5.4172900000000003E-2</v>
      </c>
      <c r="M932">
        <v>0.95413199999999998</v>
      </c>
      <c r="N932">
        <v>532</v>
      </c>
      <c r="O932" t="s">
        <v>42</v>
      </c>
    </row>
    <row r="933" spans="1:15" x14ac:dyDescent="0.25">
      <c r="A933" t="s">
        <v>41</v>
      </c>
      <c r="B933">
        <v>128166</v>
      </c>
      <c r="C933">
        <v>128044</v>
      </c>
      <c r="D933">
        <v>128043</v>
      </c>
      <c r="E933">
        <v>128029</v>
      </c>
      <c r="F933">
        <v>17347.2</v>
      </c>
      <c r="G933">
        <v>13994.1</v>
      </c>
      <c r="H933">
        <v>3000.54</v>
      </c>
      <c r="I933">
        <v>3016.09</v>
      </c>
      <c r="J933">
        <v>3972.57</v>
      </c>
      <c r="K933">
        <v>93558.6</v>
      </c>
      <c r="L933">
        <v>5.3917800000000002E-2</v>
      </c>
      <c r="M933">
        <v>0.93485600000000002</v>
      </c>
      <c r="N933">
        <v>0</v>
      </c>
      <c r="O933" t="s">
        <v>42</v>
      </c>
    </row>
    <row r="934" spans="1:15" x14ac:dyDescent="0.25">
      <c r="A934" t="s">
        <v>41</v>
      </c>
      <c r="B934">
        <v>131344</v>
      </c>
      <c r="C934">
        <v>131220</v>
      </c>
      <c r="D934">
        <v>131219</v>
      </c>
      <c r="E934">
        <v>131205</v>
      </c>
      <c r="F934">
        <v>18081.2</v>
      </c>
      <c r="G934">
        <v>15039.7</v>
      </c>
      <c r="H934">
        <v>3024.5</v>
      </c>
      <c r="I934">
        <v>3085.96</v>
      </c>
      <c r="J934">
        <v>4885.82</v>
      </c>
      <c r="K934">
        <v>94765.3</v>
      </c>
      <c r="L934">
        <v>5.4582600000000002E-2</v>
      </c>
      <c r="M934">
        <v>0.958982</v>
      </c>
      <c r="N934">
        <v>0</v>
      </c>
      <c r="O934" t="s">
        <v>42</v>
      </c>
    </row>
    <row r="935" spans="1:15" x14ac:dyDescent="0.25">
      <c r="A935" t="s">
        <v>41</v>
      </c>
      <c r="B935">
        <v>130199</v>
      </c>
      <c r="C935">
        <v>130014</v>
      </c>
      <c r="D935">
        <v>130013</v>
      </c>
      <c r="E935">
        <v>129999</v>
      </c>
      <c r="F935">
        <v>18264</v>
      </c>
      <c r="G935">
        <v>14578.6</v>
      </c>
      <c r="H935">
        <v>2972.5</v>
      </c>
      <c r="I935">
        <v>3048.56</v>
      </c>
      <c r="J935">
        <v>4581.5600000000004</v>
      </c>
      <c r="K935">
        <v>94137.1</v>
      </c>
      <c r="L935">
        <v>5.4255299999999999E-2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128259</v>
      </c>
      <c r="C936">
        <v>128131</v>
      </c>
      <c r="D936">
        <v>128130</v>
      </c>
      <c r="E936">
        <v>128116</v>
      </c>
      <c r="F936">
        <v>17649.8</v>
      </c>
      <c r="G936">
        <v>14074.4</v>
      </c>
      <c r="H936">
        <v>2976.45</v>
      </c>
      <c r="I936">
        <v>2999.04</v>
      </c>
      <c r="J936">
        <v>4042.09</v>
      </c>
      <c r="K936">
        <v>93311.4</v>
      </c>
      <c r="L936">
        <v>5.4021199999999998E-2</v>
      </c>
      <c r="M936">
        <v>0.931836</v>
      </c>
      <c r="N936">
        <v>0</v>
      </c>
      <c r="O936" t="s">
        <v>42</v>
      </c>
    </row>
    <row r="937" spans="1:15" x14ac:dyDescent="0.25">
      <c r="A937" t="s">
        <v>41</v>
      </c>
      <c r="B937">
        <v>128500</v>
      </c>
      <c r="C937">
        <v>128311</v>
      </c>
      <c r="D937">
        <v>128310</v>
      </c>
      <c r="E937">
        <v>128297</v>
      </c>
      <c r="F937">
        <v>17630.599999999999</v>
      </c>
      <c r="G937">
        <v>14198</v>
      </c>
      <c r="H937">
        <v>3008.33</v>
      </c>
      <c r="I937">
        <v>3030.56</v>
      </c>
      <c r="J937">
        <v>4144.6099999999997</v>
      </c>
      <c r="K937">
        <v>93328.4</v>
      </c>
      <c r="L937">
        <v>5.3981899999999999E-2</v>
      </c>
      <c r="M937">
        <v>0.93182699999999996</v>
      </c>
      <c r="N937">
        <v>0</v>
      </c>
      <c r="O937" t="s">
        <v>42</v>
      </c>
    </row>
    <row r="938" spans="1:15" x14ac:dyDescent="0.25">
      <c r="A938" t="s">
        <v>41</v>
      </c>
      <c r="B938">
        <v>130126</v>
      </c>
      <c r="C938">
        <v>129975</v>
      </c>
      <c r="D938">
        <v>129974</v>
      </c>
      <c r="E938">
        <v>129960</v>
      </c>
      <c r="F938">
        <v>17688</v>
      </c>
      <c r="G938">
        <v>14441.1</v>
      </c>
      <c r="H938">
        <v>3010.66</v>
      </c>
      <c r="I938">
        <v>3057.38</v>
      </c>
      <c r="J938">
        <v>4290.3599999999997</v>
      </c>
      <c r="K938">
        <v>94563.8</v>
      </c>
      <c r="L938">
        <v>5.4108999999999997E-2</v>
      </c>
      <c r="M938">
        <v>0.95847199999999999</v>
      </c>
      <c r="N938">
        <v>1737</v>
      </c>
      <c r="O938" t="s">
        <v>42</v>
      </c>
    </row>
    <row r="939" spans="1:15" x14ac:dyDescent="0.25">
      <c r="A939" t="s">
        <v>41</v>
      </c>
      <c r="B939">
        <v>129701</v>
      </c>
      <c r="C939">
        <v>129578</v>
      </c>
      <c r="D939">
        <v>129577</v>
      </c>
      <c r="E939">
        <v>129564</v>
      </c>
      <c r="F939">
        <v>17736.599999999999</v>
      </c>
      <c r="G939">
        <v>14300.5</v>
      </c>
      <c r="H939">
        <v>3048.89</v>
      </c>
      <c r="I939">
        <v>3043.37</v>
      </c>
      <c r="J939">
        <v>4152.97</v>
      </c>
      <c r="K939">
        <v>94512.6</v>
      </c>
      <c r="L939">
        <v>5.3914799999999999E-2</v>
      </c>
      <c r="M939">
        <v>0.94402699999999995</v>
      </c>
      <c r="N939">
        <v>0</v>
      </c>
      <c r="O939" t="s">
        <v>42</v>
      </c>
    </row>
    <row r="940" spans="1:15" x14ac:dyDescent="0.25">
      <c r="A940" t="s">
        <v>41</v>
      </c>
      <c r="B940">
        <v>132876</v>
      </c>
      <c r="C940">
        <v>132740</v>
      </c>
      <c r="D940">
        <v>132739</v>
      </c>
      <c r="E940">
        <v>132725</v>
      </c>
      <c r="F940">
        <v>18577.400000000001</v>
      </c>
      <c r="G940">
        <v>15175.7</v>
      </c>
      <c r="H940">
        <v>3070.94</v>
      </c>
      <c r="I940">
        <v>3102.12</v>
      </c>
      <c r="J940">
        <v>4921.1499999999996</v>
      </c>
      <c r="K940">
        <v>95600.3</v>
      </c>
      <c r="L940">
        <v>5.3980800000000002E-2</v>
      </c>
      <c r="M940">
        <v>0.95906499999999995</v>
      </c>
      <c r="N940">
        <v>30</v>
      </c>
      <c r="O940" t="s">
        <v>42</v>
      </c>
    </row>
    <row r="941" spans="1:15" x14ac:dyDescent="0.25">
      <c r="A941" t="s">
        <v>41</v>
      </c>
      <c r="B941">
        <v>131302</v>
      </c>
      <c r="C941">
        <v>131142</v>
      </c>
      <c r="D941">
        <v>131141</v>
      </c>
      <c r="E941">
        <v>131127</v>
      </c>
      <c r="F941">
        <v>18487</v>
      </c>
      <c r="G941">
        <v>14838.8</v>
      </c>
      <c r="H941">
        <v>3023.05</v>
      </c>
      <c r="I941">
        <v>3038.61</v>
      </c>
      <c r="J941">
        <v>4637.92</v>
      </c>
      <c r="K941">
        <v>94705.5</v>
      </c>
      <c r="L941">
        <v>5.3909800000000001E-2</v>
      </c>
      <c r="M941">
        <v>0.94948500000000002</v>
      </c>
      <c r="N941">
        <v>1644</v>
      </c>
      <c r="O941" t="s">
        <v>42</v>
      </c>
    </row>
    <row r="942" spans="1:15" x14ac:dyDescent="0.25">
      <c r="A942" t="s">
        <v>41</v>
      </c>
      <c r="B942">
        <v>129085</v>
      </c>
      <c r="C942">
        <v>128965</v>
      </c>
      <c r="D942">
        <v>128964</v>
      </c>
      <c r="E942">
        <v>128951</v>
      </c>
      <c r="F942">
        <v>17373.3</v>
      </c>
      <c r="G942">
        <v>14296.2</v>
      </c>
      <c r="H942">
        <v>3010.5</v>
      </c>
      <c r="I942">
        <v>3033.48</v>
      </c>
      <c r="J942">
        <v>4174.63</v>
      </c>
      <c r="K942">
        <v>94291.8</v>
      </c>
      <c r="L942">
        <v>5.3972300000000001E-2</v>
      </c>
      <c r="M942">
        <v>0.93183700000000003</v>
      </c>
      <c r="N942">
        <v>1336</v>
      </c>
      <c r="O942" t="s">
        <v>42</v>
      </c>
    </row>
    <row r="943" spans="1:15" x14ac:dyDescent="0.25">
      <c r="A943" t="s">
        <v>41</v>
      </c>
      <c r="B943">
        <v>129389</v>
      </c>
      <c r="C943">
        <v>129268</v>
      </c>
      <c r="D943">
        <v>129267</v>
      </c>
      <c r="E943">
        <v>129253</v>
      </c>
      <c r="F943">
        <v>17979.400000000001</v>
      </c>
      <c r="G943">
        <v>14147.4</v>
      </c>
      <c r="H943">
        <v>3013.02</v>
      </c>
      <c r="I943">
        <v>3034.91</v>
      </c>
      <c r="J943">
        <v>4084.91</v>
      </c>
      <c r="K943">
        <v>94081.4</v>
      </c>
      <c r="L943">
        <v>5.40975E-2</v>
      </c>
      <c r="M943">
        <v>0.95049099999999997</v>
      </c>
      <c r="N943">
        <v>0</v>
      </c>
      <c r="O943" t="s">
        <v>42</v>
      </c>
    </row>
    <row r="944" spans="1:15" x14ac:dyDescent="0.25">
      <c r="A944" t="s">
        <v>41</v>
      </c>
      <c r="B944">
        <v>129780</v>
      </c>
      <c r="C944">
        <v>129664</v>
      </c>
      <c r="D944">
        <v>129663</v>
      </c>
      <c r="E944">
        <v>129649</v>
      </c>
      <c r="F944">
        <v>17913.3</v>
      </c>
      <c r="G944">
        <v>14168.1</v>
      </c>
      <c r="H944">
        <v>3039.07</v>
      </c>
      <c r="I944">
        <v>3054.27</v>
      </c>
      <c r="J944">
        <v>3997.05</v>
      </c>
      <c r="K944">
        <v>94493.1</v>
      </c>
      <c r="L944">
        <v>5.39677E-2</v>
      </c>
      <c r="M944">
        <v>0.95921699999999999</v>
      </c>
      <c r="N944">
        <v>0</v>
      </c>
      <c r="O944" t="s">
        <v>42</v>
      </c>
    </row>
    <row r="945" spans="1:25" x14ac:dyDescent="0.25">
      <c r="A945" t="s">
        <v>41</v>
      </c>
      <c r="B945">
        <v>129409</v>
      </c>
      <c r="C945">
        <v>129279</v>
      </c>
      <c r="D945">
        <v>129278</v>
      </c>
      <c r="E945">
        <v>129264</v>
      </c>
      <c r="F945">
        <v>17783.7</v>
      </c>
      <c r="G945">
        <v>13955.9</v>
      </c>
      <c r="H945">
        <v>3017.78</v>
      </c>
      <c r="I945">
        <v>3028.37</v>
      </c>
      <c r="J945">
        <v>3884.55</v>
      </c>
      <c r="K945">
        <v>94445.6</v>
      </c>
      <c r="L945">
        <v>5.3949200000000003E-2</v>
      </c>
      <c r="M945">
        <v>0.95921400000000001</v>
      </c>
      <c r="N945">
        <v>0</v>
      </c>
      <c r="O945" t="s">
        <v>42</v>
      </c>
    </row>
    <row r="946" spans="1:25" x14ac:dyDescent="0.25">
      <c r="A946" t="s">
        <v>41</v>
      </c>
      <c r="B946">
        <v>133148</v>
      </c>
      <c r="C946">
        <v>133021</v>
      </c>
      <c r="D946">
        <v>133020</v>
      </c>
      <c r="E946">
        <v>132998</v>
      </c>
      <c r="F946">
        <v>18840.8</v>
      </c>
      <c r="G946">
        <v>15775.3</v>
      </c>
      <c r="H946">
        <v>2998.49</v>
      </c>
      <c r="I946">
        <v>3107.54</v>
      </c>
      <c r="J946">
        <v>5588.03</v>
      </c>
      <c r="K946">
        <v>95275.199999999997</v>
      </c>
      <c r="L946">
        <v>5.3947099999999998E-2</v>
      </c>
      <c r="M946">
        <v>0.95510499999999998</v>
      </c>
      <c r="N946">
        <v>1016</v>
      </c>
      <c r="O946" t="s">
        <v>42</v>
      </c>
    </row>
    <row r="947" spans="1:25" x14ac:dyDescent="0.25">
      <c r="A947" t="s">
        <v>41</v>
      </c>
      <c r="B947">
        <v>131558</v>
      </c>
      <c r="C947">
        <v>131425</v>
      </c>
      <c r="D947">
        <v>131424</v>
      </c>
      <c r="E947">
        <v>131410</v>
      </c>
      <c r="F947">
        <v>18366.400000000001</v>
      </c>
      <c r="G947">
        <v>15130.3</v>
      </c>
      <c r="H947">
        <v>3009.37</v>
      </c>
      <c r="I947">
        <v>3037.31</v>
      </c>
      <c r="J947">
        <v>4977.6099999999997</v>
      </c>
      <c r="K947">
        <v>94686</v>
      </c>
      <c r="L947">
        <v>5.3910399999999997E-2</v>
      </c>
      <c r="M947">
        <v>0.95127300000000004</v>
      </c>
      <c r="N947">
        <v>0</v>
      </c>
      <c r="O947" t="s">
        <v>42</v>
      </c>
    </row>
    <row r="948" spans="1:25" x14ac:dyDescent="0.25">
      <c r="A948" t="s">
        <v>41</v>
      </c>
      <c r="B948">
        <v>130048</v>
      </c>
      <c r="C948">
        <v>129926</v>
      </c>
      <c r="D948">
        <v>129925</v>
      </c>
      <c r="E948">
        <v>129911</v>
      </c>
      <c r="F948">
        <v>17870.2</v>
      </c>
      <c r="G948">
        <v>14447.7</v>
      </c>
      <c r="H948">
        <v>3007.03</v>
      </c>
      <c r="I948">
        <v>3022.4</v>
      </c>
      <c r="J948">
        <v>4381.47</v>
      </c>
      <c r="K948">
        <v>94218.7</v>
      </c>
      <c r="L948">
        <v>5.3972300000000001E-2</v>
      </c>
      <c r="M948">
        <v>0.95612900000000001</v>
      </c>
      <c r="N948">
        <v>0</v>
      </c>
      <c r="O948" t="s">
        <v>42</v>
      </c>
    </row>
    <row r="949" spans="1:25" x14ac:dyDescent="0.25">
      <c r="A949" t="s">
        <v>41</v>
      </c>
      <c r="B949">
        <v>128225</v>
      </c>
      <c r="C949">
        <v>128105</v>
      </c>
      <c r="D949">
        <v>128104</v>
      </c>
      <c r="E949">
        <v>128091</v>
      </c>
      <c r="F949">
        <v>17605.8</v>
      </c>
      <c r="G949">
        <v>14283</v>
      </c>
      <c r="H949">
        <v>2982.76</v>
      </c>
      <c r="I949">
        <v>2998.88</v>
      </c>
      <c r="J949">
        <v>4309.99</v>
      </c>
      <c r="K949">
        <v>93061</v>
      </c>
      <c r="L949">
        <v>5.5533100000000002E-2</v>
      </c>
      <c r="M949">
        <v>0.94792399999999999</v>
      </c>
      <c r="N949">
        <v>620</v>
      </c>
      <c r="O949" t="s">
        <v>42</v>
      </c>
    </row>
    <row r="950" spans="1:25" x14ac:dyDescent="0.25">
      <c r="A950" t="s">
        <v>41</v>
      </c>
      <c r="B950">
        <v>129907</v>
      </c>
      <c r="C950">
        <v>129786</v>
      </c>
      <c r="D950">
        <v>129785</v>
      </c>
      <c r="E950">
        <v>129771</v>
      </c>
      <c r="F950">
        <v>18354.5</v>
      </c>
      <c r="G950">
        <v>14785.3</v>
      </c>
      <c r="H950">
        <v>3007.61</v>
      </c>
      <c r="I950">
        <v>3014.86</v>
      </c>
      <c r="J950">
        <v>4614.13</v>
      </c>
      <c r="K950">
        <v>93915.199999999997</v>
      </c>
      <c r="L950">
        <v>4.2983599999999997E-2</v>
      </c>
      <c r="M950">
        <v>0.95921599999999996</v>
      </c>
      <c r="N950">
        <v>1292</v>
      </c>
      <c r="O950" t="s">
        <v>42</v>
      </c>
    </row>
    <row r="951" spans="1:25" x14ac:dyDescent="0.25">
      <c r="A951" t="s">
        <v>41</v>
      </c>
      <c r="B951">
        <v>127714</v>
      </c>
      <c r="C951">
        <v>127591</v>
      </c>
      <c r="D951">
        <v>127590</v>
      </c>
      <c r="E951">
        <v>127577</v>
      </c>
      <c r="F951">
        <v>17595.8</v>
      </c>
      <c r="G951">
        <v>14011.8</v>
      </c>
      <c r="H951">
        <v>2947.11</v>
      </c>
      <c r="I951">
        <v>2991.79</v>
      </c>
      <c r="J951">
        <v>4107.0200000000004</v>
      </c>
      <c r="K951">
        <v>92665.3</v>
      </c>
      <c r="L951">
        <v>5.3934299999999998E-2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129090</v>
      </c>
      <c r="C952">
        <v>128966</v>
      </c>
      <c r="D952">
        <v>128965</v>
      </c>
      <c r="E952">
        <v>128951</v>
      </c>
      <c r="F952">
        <v>17945.400000000001</v>
      </c>
      <c r="G952">
        <v>14804.1</v>
      </c>
      <c r="H952">
        <v>2979.19</v>
      </c>
      <c r="I952">
        <v>3016.85</v>
      </c>
      <c r="J952">
        <v>4863.95</v>
      </c>
      <c r="K952">
        <v>92991.1</v>
      </c>
      <c r="L952">
        <v>2.92754E-2</v>
      </c>
      <c r="M952">
        <v>0.95539700000000005</v>
      </c>
      <c r="N952">
        <v>0</v>
      </c>
      <c r="O952" t="s">
        <v>42</v>
      </c>
      <c r="R952">
        <f>AVERAGE(B903:B952)</f>
        <v>129062.96</v>
      </c>
      <c r="S952">
        <f>AVERAGE(C903:C952)</f>
        <v>128931.32</v>
      </c>
      <c r="U952">
        <f>_xlfn.VAR.P(B903:B952)</f>
        <v>6773597.4784000004</v>
      </c>
      <c r="V952">
        <f>_xlfn.VAR.P(C903:C952)</f>
        <v>6759241.1776000001</v>
      </c>
      <c r="X952">
        <f>1.96*SQRT(U952)/50</f>
        <v>102.02245257397303</v>
      </c>
      <c r="Y952">
        <f>1.96*SQRT(V952)/50</f>
        <v>101.91427948598403</v>
      </c>
    </row>
    <row r="953" spans="1:25" x14ac:dyDescent="0.25">
      <c r="A953" t="s">
        <v>43</v>
      </c>
      <c r="B953">
        <v>6453154.0316730002</v>
      </c>
      <c r="C953" t="s">
        <v>36</v>
      </c>
    </row>
    <row r="954" spans="1:25" x14ac:dyDescent="0.25">
      <c r="A954" t="s">
        <v>44</v>
      </c>
      <c r="B954">
        <v>116715</v>
      </c>
      <c r="C954">
        <v>116714</v>
      </c>
      <c r="D954">
        <v>116700</v>
      </c>
      <c r="E954">
        <v>116686</v>
      </c>
      <c r="F954">
        <v>18235.7</v>
      </c>
      <c r="G954">
        <v>0</v>
      </c>
      <c r="H954">
        <v>3104.61</v>
      </c>
      <c r="I954">
        <v>0</v>
      </c>
      <c r="J954">
        <v>6.4767500000000006E-2</v>
      </c>
      <c r="K954">
        <v>0.95298300000000002</v>
      </c>
      <c r="L954">
        <v>0</v>
      </c>
      <c r="M954" t="s">
        <v>42</v>
      </c>
    </row>
    <row r="955" spans="1:25" x14ac:dyDescent="0.25">
      <c r="A955" t="s">
        <v>44</v>
      </c>
      <c r="B955">
        <v>114368</v>
      </c>
      <c r="C955">
        <v>114368</v>
      </c>
      <c r="D955">
        <v>114367</v>
      </c>
      <c r="E955">
        <v>114353</v>
      </c>
      <c r="F955">
        <v>17382.599999999999</v>
      </c>
      <c r="G955">
        <v>0</v>
      </c>
      <c r="H955">
        <v>3059.52</v>
      </c>
      <c r="I955">
        <v>0</v>
      </c>
      <c r="J955">
        <v>8.2494499999999998E-2</v>
      </c>
      <c r="K955">
        <v>0.93111299999999997</v>
      </c>
      <c r="L955">
        <v>0</v>
      </c>
      <c r="M955" t="s">
        <v>42</v>
      </c>
    </row>
    <row r="956" spans="1:25" x14ac:dyDescent="0.25">
      <c r="A956" t="s">
        <v>44</v>
      </c>
      <c r="B956">
        <v>106143</v>
      </c>
      <c r="C956">
        <v>106143</v>
      </c>
      <c r="D956">
        <v>106142</v>
      </c>
      <c r="E956">
        <v>106129</v>
      </c>
      <c r="F956">
        <v>14766.5</v>
      </c>
      <c r="G956">
        <v>0</v>
      </c>
      <c r="H956">
        <v>2883.51</v>
      </c>
      <c r="I956">
        <v>0</v>
      </c>
      <c r="J956">
        <v>5.7450500000000002E-2</v>
      </c>
      <c r="K956">
        <v>0.93183300000000002</v>
      </c>
      <c r="L956">
        <v>0</v>
      </c>
      <c r="M956" t="s">
        <v>42</v>
      </c>
    </row>
    <row r="957" spans="1:25" x14ac:dyDescent="0.25">
      <c r="A957" t="s">
        <v>44</v>
      </c>
      <c r="B957">
        <v>108595</v>
      </c>
      <c r="C957">
        <v>108594</v>
      </c>
      <c r="D957">
        <v>108594</v>
      </c>
      <c r="E957">
        <v>108581</v>
      </c>
      <c r="F957">
        <v>15509.4</v>
      </c>
      <c r="G957">
        <v>0</v>
      </c>
      <c r="H957">
        <v>2948.86</v>
      </c>
      <c r="I957">
        <v>0</v>
      </c>
      <c r="J957">
        <v>5.5781400000000002E-2</v>
      </c>
      <c r="K957">
        <v>0.93183300000000002</v>
      </c>
      <c r="L957">
        <v>0</v>
      </c>
      <c r="M957" t="s">
        <v>42</v>
      </c>
    </row>
    <row r="958" spans="1:25" x14ac:dyDescent="0.25">
      <c r="A958" t="s">
        <v>44</v>
      </c>
      <c r="B958">
        <v>108678</v>
      </c>
      <c r="C958">
        <v>108678</v>
      </c>
      <c r="D958">
        <v>108677</v>
      </c>
      <c r="E958">
        <v>108664</v>
      </c>
      <c r="F958">
        <v>15256.3</v>
      </c>
      <c r="G958">
        <v>0</v>
      </c>
      <c r="H958">
        <v>2926.25</v>
      </c>
      <c r="I958">
        <v>0</v>
      </c>
      <c r="J958">
        <v>5.5350900000000001E-2</v>
      </c>
      <c r="K958">
        <v>0.93183400000000005</v>
      </c>
      <c r="L958">
        <v>0</v>
      </c>
      <c r="M958" t="s">
        <v>42</v>
      </c>
    </row>
    <row r="959" spans="1:25" x14ac:dyDescent="0.25">
      <c r="A959" t="s">
        <v>44</v>
      </c>
      <c r="B959">
        <v>105768</v>
      </c>
      <c r="C959">
        <v>105767</v>
      </c>
      <c r="D959">
        <v>105767</v>
      </c>
      <c r="E959">
        <v>105754</v>
      </c>
      <c r="F959">
        <v>14755.8</v>
      </c>
      <c r="G959">
        <v>0</v>
      </c>
      <c r="H959">
        <v>2861.56</v>
      </c>
      <c r="I959">
        <v>0</v>
      </c>
      <c r="J959">
        <v>5.75308E-2</v>
      </c>
      <c r="K959">
        <v>0.95402500000000001</v>
      </c>
      <c r="L959">
        <v>0</v>
      </c>
      <c r="M959" t="s">
        <v>42</v>
      </c>
    </row>
    <row r="960" spans="1:25" x14ac:dyDescent="0.25">
      <c r="A960" t="s">
        <v>44</v>
      </c>
      <c r="B960">
        <v>106528</v>
      </c>
      <c r="C960">
        <v>106527</v>
      </c>
      <c r="D960">
        <v>106526</v>
      </c>
      <c r="E960">
        <v>106514</v>
      </c>
      <c r="F960">
        <v>14963.8</v>
      </c>
      <c r="G960">
        <v>0</v>
      </c>
      <c r="H960">
        <v>2897.48</v>
      </c>
      <c r="I960">
        <v>0</v>
      </c>
      <c r="J960">
        <v>5.6708500000000002E-2</v>
      </c>
      <c r="K960">
        <v>0.95279000000000003</v>
      </c>
      <c r="L960">
        <v>0</v>
      </c>
      <c r="M960" t="s">
        <v>42</v>
      </c>
    </row>
    <row r="961" spans="1:13" x14ac:dyDescent="0.25">
      <c r="A961" t="s">
        <v>44</v>
      </c>
      <c r="B961">
        <v>107367</v>
      </c>
      <c r="C961">
        <v>107366</v>
      </c>
      <c r="D961">
        <v>107366</v>
      </c>
      <c r="E961">
        <v>107353</v>
      </c>
      <c r="F961">
        <v>15046.4</v>
      </c>
      <c r="G961">
        <v>0</v>
      </c>
      <c r="H961">
        <v>2928.88</v>
      </c>
      <c r="I961">
        <v>0</v>
      </c>
      <c r="J961">
        <v>5.3944400000000003E-2</v>
      </c>
      <c r="K961">
        <v>0.93161899999999997</v>
      </c>
      <c r="L961">
        <v>0</v>
      </c>
      <c r="M961" t="s">
        <v>42</v>
      </c>
    </row>
    <row r="962" spans="1:13" x14ac:dyDescent="0.25">
      <c r="A962" t="s">
        <v>44</v>
      </c>
      <c r="B962">
        <v>105893</v>
      </c>
      <c r="C962">
        <v>105893</v>
      </c>
      <c r="D962">
        <v>105892</v>
      </c>
      <c r="E962">
        <v>105880</v>
      </c>
      <c r="F962">
        <v>14610.6</v>
      </c>
      <c r="G962">
        <v>0</v>
      </c>
      <c r="H962">
        <v>2883.85</v>
      </c>
      <c r="I962">
        <v>0</v>
      </c>
      <c r="J962">
        <v>6.0427399999999999E-2</v>
      </c>
      <c r="K962">
        <v>0.93132400000000004</v>
      </c>
      <c r="L962">
        <v>0</v>
      </c>
      <c r="M962" t="s">
        <v>42</v>
      </c>
    </row>
    <row r="963" spans="1:13" x14ac:dyDescent="0.25">
      <c r="A963" t="s">
        <v>44</v>
      </c>
      <c r="B963">
        <v>106514</v>
      </c>
      <c r="C963">
        <v>106514</v>
      </c>
      <c r="D963">
        <v>106513</v>
      </c>
      <c r="E963">
        <v>106500</v>
      </c>
      <c r="F963">
        <v>14953.9</v>
      </c>
      <c r="G963">
        <v>0</v>
      </c>
      <c r="H963">
        <v>2900.49</v>
      </c>
      <c r="I963">
        <v>0</v>
      </c>
      <c r="J963">
        <v>5.9204800000000002E-2</v>
      </c>
      <c r="K963">
        <v>0.93178000000000005</v>
      </c>
      <c r="L963">
        <v>0</v>
      </c>
      <c r="M963" t="s">
        <v>42</v>
      </c>
    </row>
    <row r="964" spans="1:13" x14ac:dyDescent="0.25">
      <c r="A964" t="s">
        <v>44</v>
      </c>
      <c r="B964">
        <v>104687</v>
      </c>
      <c r="C964">
        <v>104687</v>
      </c>
      <c r="D964">
        <v>104686</v>
      </c>
      <c r="E964">
        <v>104673</v>
      </c>
      <c r="F964">
        <v>14275</v>
      </c>
      <c r="G964">
        <v>0</v>
      </c>
      <c r="H964">
        <v>2888.09</v>
      </c>
      <c r="I964">
        <v>0</v>
      </c>
      <c r="J964">
        <v>5.81483E-2</v>
      </c>
      <c r="K964">
        <v>0.95899699999999999</v>
      </c>
      <c r="L964">
        <v>0</v>
      </c>
      <c r="M964" t="s">
        <v>42</v>
      </c>
    </row>
    <row r="965" spans="1:13" x14ac:dyDescent="0.25">
      <c r="A965" t="s">
        <v>44</v>
      </c>
      <c r="B965">
        <v>107222</v>
      </c>
      <c r="C965">
        <v>107222</v>
      </c>
      <c r="D965">
        <v>107221</v>
      </c>
      <c r="E965">
        <v>107208</v>
      </c>
      <c r="F965">
        <v>15239.1</v>
      </c>
      <c r="G965">
        <v>0</v>
      </c>
      <c r="H965">
        <v>2891.56</v>
      </c>
      <c r="I965">
        <v>0</v>
      </c>
      <c r="J965">
        <v>5.5583399999999998E-2</v>
      </c>
      <c r="K965">
        <v>0.93172699999999997</v>
      </c>
      <c r="L965">
        <v>0</v>
      </c>
      <c r="M965" t="s">
        <v>42</v>
      </c>
    </row>
    <row r="966" spans="1:13" x14ac:dyDescent="0.25">
      <c r="A966" t="s">
        <v>44</v>
      </c>
      <c r="B966">
        <v>107822</v>
      </c>
      <c r="C966">
        <v>107821</v>
      </c>
      <c r="D966">
        <v>107820</v>
      </c>
      <c r="E966">
        <v>107807</v>
      </c>
      <c r="F966">
        <v>15274.7</v>
      </c>
      <c r="G966">
        <v>0</v>
      </c>
      <c r="H966">
        <v>2906.5</v>
      </c>
      <c r="I966">
        <v>0</v>
      </c>
      <c r="J966">
        <v>5.4209500000000001E-2</v>
      </c>
      <c r="K966">
        <v>0.95728400000000002</v>
      </c>
      <c r="L966">
        <v>0</v>
      </c>
      <c r="M966" t="s">
        <v>42</v>
      </c>
    </row>
    <row r="967" spans="1:13" x14ac:dyDescent="0.25">
      <c r="A967" t="s">
        <v>44</v>
      </c>
      <c r="B967">
        <v>106733</v>
      </c>
      <c r="C967">
        <v>106733</v>
      </c>
      <c r="D967">
        <v>106732</v>
      </c>
      <c r="E967">
        <v>106719</v>
      </c>
      <c r="F967">
        <v>15043.1</v>
      </c>
      <c r="G967">
        <v>0</v>
      </c>
      <c r="H967">
        <v>2860.46</v>
      </c>
      <c r="I967">
        <v>0</v>
      </c>
      <c r="J967">
        <v>5.4799100000000003E-2</v>
      </c>
      <c r="K967">
        <v>0.95306000000000002</v>
      </c>
      <c r="L967">
        <v>0</v>
      </c>
      <c r="M967" t="s">
        <v>42</v>
      </c>
    </row>
    <row r="968" spans="1:13" x14ac:dyDescent="0.25">
      <c r="A968" t="s">
        <v>44</v>
      </c>
      <c r="B968">
        <v>104735</v>
      </c>
      <c r="C968">
        <v>104735</v>
      </c>
      <c r="D968">
        <v>104734</v>
      </c>
      <c r="E968">
        <v>104721</v>
      </c>
      <c r="F968">
        <v>14721</v>
      </c>
      <c r="G968">
        <v>0</v>
      </c>
      <c r="H968">
        <v>2868.36</v>
      </c>
      <c r="I968">
        <v>0</v>
      </c>
      <c r="J968">
        <v>5.3916600000000002E-2</v>
      </c>
      <c r="K968">
        <v>0.93164800000000003</v>
      </c>
      <c r="L968">
        <v>0</v>
      </c>
      <c r="M968" t="s">
        <v>42</v>
      </c>
    </row>
    <row r="969" spans="1:13" x14ac:dyDescent="0.25">
      <c r="A969" t="s">
        <v>44</v>
      </c>
      <c r="B969">
        <v>104574</v>
      </c>
      <c r="C969">
        <v>104574</v>
      </c>
      <c r="D969">
        <v>104573</v>
      </c>
      <c r="E969">
        <v>104561</v>
      </c>
      <c r="F969">
        <v>14543</v>
      </c>
      <c r="G969">
        <v>0</v>
      </c>
      <c r="H969">
        <v>2847.31</v>
      </c>
      <c r="I969">
        <v>0</v>
      </c>
      <c r="J969">
        <v>5.391E-2</v>
      </c>
      <c r="K969">
        <v>0.95503499999999997</v>
      </c>
      <c r="L969">
        <v>0</v>
      </c>
      <c r="M969" t="s">
        <v>42</v>
      </c>
    </row>
    <row r="970" spans="1:13" x14ac:dyDescent="0.25">
      <c r="A970" t="s">
        <v>44</v>
      </c>
      <c r="B970">
        <v>106560</v>
      </c>
      <c r="C970">
        <v>106560</v>
      </c>
      <c r="D970">
        <v>106559</v>
      </c>
      <c r="E970">
        <v>106546</v>
      </c>
      <c r="F970">
        <v>14640.2</v>
      </c>
      <c r="G970">
        <v>0</v>
      </c>
      <c r="H970">
        <v>2924.06</v>
      </c>
      <c r="I970">
        <v>0</v>
      </c>
      <c r="J970">
        <v>5.6154599999999999E-2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106270</v>
      </c>
      <c r="C971">
        <v>106269</v>
      </c>
      <c r="D971">
        <v>106268</v>
      </c>
      <c r="E971">
        <v>106256</v>
      </c>
      <c r="F971">
        <v>14814.4</v>
      </c>
      <c r="G971">
        <v>0</v>
      </c>
      <c r="H971">
        <v>2877.48</v>
      </c>
      <c r="I971">
        <v>0</v>
      </c>
      <c r="J971">
        <v>5.6547199999999999E-2</v>
      </c>
      <c r="K971">
        <v>0.93175600000000003</v>
      </c>
      <c r="L971">
        <v>0</v>
      </c>
      <c r="M971" t="s">
        <v>42</v>
      </c>
    </row>
    <row r="972" spans="1:13" x14ac:dyDescent="0.25">
      <c r="A972" t="s">
        <v>44</v>
      </c>
      <c r="B972">
        <v>105026</v>
      </c>
      <c r="C972">
        <v>105025</v>
      </c>
      <c r="D972">
        <v>105025</v>
      </c>
      <c r="E972">
        <v>105012</v>
      </c>
      <c r="F972">
        <v>14374.8</v>
      </c>
      <c r="G972">
        <v>0</v>
      </c>
      <c r="H972">
        <v>2845.21</v>
      </c>
      <c r="I972">
        <v>0</v>
      </c>
      <c r="J972">
        <v>5.40285E-2</v>
      </c>
      <c r="K972">
        <v>0.93177900000000002</v>
      </c>
      <c r="L972">
        <v>0</v>
      </c>
      <c r="M972" t="s">
        <v>42</v>
      </c>
    </row>
    <row r="973" spans="1:13" x14ac:dyDescent="0.25">
      <c r="A973" t="s">
        <v>44</v>
      </c>
      <c r="B973">
        <v>107164</v>
      </c>
      <c r="C973">
        <v>107164</v>
      </c>
      <c r="D973">
        <v>107163</v>
      </c>
      <c r="E973">
        <v>107150</v>
      </c>
      <c r="F973">
        <v>15011.6</v>
      </c>
      <c r="G973">
        <v>0</v>
      </c>
      <c r="H973">
        <v>2916.87</v>
      </c>
      <c r="I973">
        <v>0</v>
      </c>
      <c r="J973">
        <v>6.8449999999999997E-2</v>
      </c>
      <c r="K973">
        <v>0.93182900000000002</v>
      </c>
      <c r="L973">
        <v>0</v>
      </c>
      <c r="M973" t="s">
        <v>42</v>
      </c>
    </row>
    <row r="974" spans="1:13" x14ac:dyDescent="0.25">
      <c r="A974" t="s">
        <v>44</v>
      </c>
      <c r="B974">
        <v>108351</v>
      </c>
      <c r="C974">
        <v>108351</v>
      </c>
      <c r="D974">
        <v>108350</v>
      </c>
      <c r="E974">
        <v>108337</v>
      </c>
      <c r="F974">
        <v>15409.9</v>
      </c>
      <c r="G974">
        <v>0</v>
      </c>
      <c r="H974">
        <v>2921.46</v>
      </c>
      <c r="I974">
        <v>0</v>
      </c>
      <c r="J974">
        <v>5.4018299999999998E-2</v>
      </c>
      <c r="K974">
        <v>0.93177399999999999</v>
      </c>
      <c r="L974">
        <v>0</v>
      </c>
      <c r="M974" t="s">
        <v>42</v>
      </c>
    </row>
    <row r="975" spans="1:13" x14ac:dyDescent="0.25">
      <c r="A975" t="s">
        <v>44</v>
      </c>
      <c r="B975">
        <v>104977</v>
      </c>
      <c r="C975">
        <v>104976</v>
      </c>
      <c r="D975">
        <v>104975</v>
      </c>
      <c r="E975">
        <v>104963</v>
      </c>
      <c r="F975">
        <v>14586.9</v>
      </c>
      <c r="G975">
        <v>0</v>
      </c>
      <c r="H975">
        <v>2839.51</v>
      </c>
      <c r="I975">
        <v>0</v>
      </c>
      <c r="J975">
        <v>5.3975500000000003E-2</v>
      </c>
      <c r="K975">
        <v>0.93475200000000003</v>
      </c>
      <c r="L975">
        <v>0</v>
      </c>
      <c r="M975" t="s">
        <v>42</v>
      </c>
    </row>
    <row r="976" spans="1:13" x14ac:dyDescent="0.25">
      <c r="A976" t="s">
        <v>44</v>
      </c>
      <c r="B976">
        <v>105367</v>
      </c>
      <c r="C976">
        <v>105366</v>
      </c>
      <c r="D976">
        <v>105366</v>
      </c>
      <c r="E976">
        <v>105353</v>
      </c>
      <c r="F976">
        <v>14564.1</v>
      </c>
      <c r="G976">
        <v>0</v>
      </c>
      <c r="H976">
        <v>2855.78</v>
      </c>
      <c r="I976">
        <v>0</v>
      </c>
      <c r="J976">
        <v>5.56146E-2</v>
      </c>
      <c r="K976">
        <v>0.93180200000000002</v>
      </c>
      <c r="L976">
        <v>0</v>
      </c>
      <c r="M976" t="s">
        <v>42</v>
      </c>
    </row>
    <row r="977" spans="1:13" x14ac:dyDescent="0.25">
      <c r="A977" t="s">
        <v>44</v>
      </c>
      <c r="B977">
        <v>105331</v>
      </c>
      <c r="C977">
        <v>105330</v>
      </c>
      <c r="D977">
        <v>105330</v>
      </c>
      <c r="E977">
        <v>105317</v>
      </c>
      <c r="F977">
        <v>14648.1</v>
      </c>
      <c r="G977">
        <v>0</v>
      </c>
      <c r="H977">
        <v>2823.51</v>
      </c>
      <c r="I977">
        <v>0</v>
      </c>
      <c r="J977">
        <v>5.5948900000000003E-2</v>
      </c>
      <c r="K977">
        <v>0.95899100000000004</v>
      </c>
      <c r="L977">
        <v>0</v>
      </c>
      <c r="M977" t="s">
        <v>42</v>
      </c>
    </row>
    <row r="978" spans="1:13" x14ac:dyDescent="0.25">
      <c r="A978" t="s">
        <v>44</v>
      </c>
      <c r="B978">
        <v>108325</v>
      </c>
      <c r="C978">
        <v>108324</v>
      </c>
      <c r="D978">
        <v>108323</v>
      </c>
      <c r="E978">
        <v>108310</v>
      </c>
      <c r="F978">
        <v>15578.9</v>
      </c>
      <c r="G978">
        <v>0</v>
      </c>
      <c r="H978">
        <v>2942.74</v>
      </c>
      <c r="I978">
        <v>0</v>
      </c>
      <c r="J978">
        <v>6.2312600000000003E-2</v>
      </c>
      <c r="K978">
        <v>0.93178799999999995</v>
      </c>
      <c r="L978">
        <v>0</v>
      </c>
      <c r="M978" t="s">
        <v>42</v>
      </c>
    </row>
    <row r="979" spans="1:13" x14ac:dyDescent="0.25">
      <c r="A979" t="s">
        <v>44</v>
      </c>
      <c r="B979">
        <v>107754</v>
      </c>
      <c r="C979">
        <v>107753</v>
      </c>
      <c r="D979">
        <v>107752</v>
      </c>
      <c r="E979">
        <v>107739</v>
      </c>
      <c r="F979">
        <v>15586</v>
      </c>
      <c r="G979">
        <v>0</v>
      </c>
      <c r="H979">
        <v>2908.84</v>
      </c>
      <c r="I979">
        <v>0</v>
      </c>
      <c r="J979">
        <v>7.0053599999999994E-2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104317</v>
      </c>
      <c r="C980">
        <v>104317</v>
      </c>
      <c r="D980">
        <v>104316</v>
      </c>
      <c r="E980">
        <v>104304</v>
      </c>
      <c r="F980">
        <v>14768.1</v>
      </c>
      <c r="G980">
        <v>0</v>
      </c>
      <c r="H980">
        <v>2805.59</v>
      </c>
      <c r="I980">
        <v>0</v>
      </c>
      <c r="J980">
        <v>5.3912700000000001E-2</v>
      </c>
      <c r="K980">
        <v>0.93182699999999996</v>
      </c>
      <c r="L980">
        <v>0</v>
      </c>
      <c r="M980" t="s">
        <v>42</v>
      </c>
    </row>
    <row r="981" spans="1:13" x14ac:dyDescent="0.25">
      <c r="A981" t="s">
        <v>44</v>
      </c>
      <c r="B981">
        <v>106004</v>
      </c>
      <c r="C981">
        <v>106003</v>
      </c>
      <c r="D981">
        <v>106002</v>
      </c>
      <c r="E981">
        <v>105990</v>
      </c>
      <c r="F981">
        <v>15201.1</v>
      </c>
      <c r="G981">
        <v>0</v>
      </c>
      <c r="H981">
        <v>2823.14</v>
      </c>
      <c r="I981">
        <v>0</v>
      </c>
      <c r="J981">
        <v>5.40215E-2</v>
      </c>
      <c r="K981">
        <v>0.93168700000000004</v>
      </c>
      <c r="L981">
        <v>0</v>
      </c>
      <c r="M981" t="s">
        <v>42</v>
      </c>
    </row>
    <row r="982" spans="1:13" x14ac:dyDescent="0.25">
      <c r="A982" t="s">
        <v>44</v>
      </c>
      <c r="B982">
        <v>117175</v>
      </c>
      <c r="C982">
        <v>117175</v>
      </c>
      <c r="D982">
        <v>117174</v>
      </c>
      <c r="E982">
        <v>117160</v>
      </c>
      <c r="F982">
        <v>17970.2</v>
      </c>
      <c r="G982">
        <v>0</v>
      </c>
      <c r="H982">
        <v>3072.08</v>
      </c>
      <c r="I982">
        <v>0</v>
      </c>
      <c r="J982">
        <v>5.4223300000000002E-2</v>
      </c>
      <c r="K982">
        <v>0.93182500000000001</v>
      </c>
      <c r="L982">
        <v>0</v>
      </c>
      <c r="M982" t="s">
        <v>42</v>
      </c>
    </row>
    <row r="983" spans="1:13" x14ac:dyDescent="0.25">
      <c r="A983" t="s">
        <v>44</v>
      </c>
      <c r="B983">
        <v>109617</v>
      </c>
      <c r="C983">
        <v>109616</v>
      </c>
      <c r="D983">
        <v>109615</v>
      </c>
      <c r="E983">
        <v>109603</v>
      </c>
      <c r="F983">
        <v>16226.8</v>
      </c>
      <c r="G983">
        <v>0</v>
      </c>
      <c r="H983">
        <v>2902.77</v>
      </c>
      <c r="I983">
        <v>0</v>
      </c>
      <c r="J983">
        <v>5.8317800000000003E-2</v>
      </c>
      <c r="K983">
        <v>0.93144499999999997</v>
      </c>
      <c r="L983">
        <v>0</v>
      </c>
      <c r="M983" t="s">
        <v>42</v>
      </c>
    </row>
    <row r="984" spans="1:13" x14ac:dyDescent="0.25">
      <c r="A984" t="s">
        <v>44</v>
      </c>
      <c r="B984">
        <v>109911</v>
      </c>
      <c r="C984">
        <v>109911</v>
      </c>
      <c r="D984">
        <v>109910</v>
      </c>
      <c r="E984">
        <v>109897</v>
      </c>
      <c r="F984">
        <v>16307.5</v>
      </c>
      <c r="G984">
        <v>0</v>
      </c>
      <c r="H984">
        <v>2949.79</v>
      </c>
      <c r="I984">
        <v>0</v>
      </c>
      <c r="J984">
        <v>5.3917199999999998E-2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105650</v>
      </c>
      <c r="C985">
        <v>105650</v>
      </c>
      <c r="D985">
        <v>105649</v>
      </c>
      <c r="E985">
        <v>105636</v>
      </c>
      <c r="F985">
        <v>15156.4</v>
      </c>
      <c r="G985">
        <v>0</v>
      </c>
      <c r="H985">
        <v>2847.6</v>
      </c>
      <c r="I985">
        <v>0</v>
      </c>
      <c r="J985">
        <v>5.4164999999999998E-2</v>
      </c>
      <c r="K985">
        <v>0.931697</v>
      </c>
      <c r="L985">
        <v>0</v>
      </c>
      <c r="M985" t="s">
        <v>42</v>
      </c>
    </row>
    <row r="986" spans="1:13" x14ac:dyDescent="0.25">
      <c r="A986" t="s">
        <v>44</v>
      </c>
      <c r="B986">
        <v>104838</v>
      </c>
      <c r="C986">
        <v>104837</v>
      </c>
      <c r="D986">
        <v>104836</v>
      </c>
      <c r="E986">
        <v>104824</v>
      </c>
      <c r="F986">
        <v>14829</v>
      </c>
      <c r="G986">
        <v>0</v>
      </c>
      <c r="H986">
        <v>2825.65</v>
      </c>
      <c r="I986">
        <v>0</v>
      </c>
      <c r="J986">
        <v>5.4908499999999999E-2</v>
      </c>
      <c r="K986">
        <v>0.93162</v>
      </c>
      <c r="L986">
        <v>0</v>
      </c>
      <c r="M986" t="s">
        <v>42</v>
      </c>
    </row>
    <row r="987" spans="1:13" x14ac:dyDescent="0.25">
      <c r="A987" t="s">
        <v>44</v>
      </c>
      <c r="B987">
        <v>105202</v>
      </c>
      <c r="C987">
        <v>105202</v>
      </c>
      <c r="D987">
        <v>105201</v>
      </c>
      <c r="E987">
        <v>105188</v>
      </c>
      <c r="F987">
        <v>14375</v>
      </c>
      <c r="G987">
        <v>0</v>
      </c>
      <c r="H987">
        <v>2892.33</v>
      </c>
      <c r="I987">
        <v>0</v>
      </c>
      <c r="J987">
        <v>5.6147099999999998E-2</v>
      </c>
      <c r="K987">
        <v>0.93183300000000002</v>
      </c>
      <c r="L987">
        <v>0</v>
      </c>
      <c r="M987" t="s">
        <v>42</v>
      </c>
    </row>
    <row r="988" spans="1:13" x14ac:dyDescent="0.25">
      <c r="A988" t="s">
        <v>44</v>
      </c>
      <c r="B988">
        <v>105437</v>
      </c>
      <c r="C988">
        <v>105436</v>
      </c>
      <c r="D988">
        <v>105435</v>
      </c>
      <c r="E988">
        <v>105423</v>
      </c>
      <c r="F988">
        <v>14534.2</v>
      </c>
      <c r="G988">
        <v>0</v>
      </c>
      <c r="H988">
        <v>2894.57</v>
      </c>
      <c r="I988">
        <v>0</v>
      </c>
      <c r="J988">
        <v>5.3918399999999998E-2</v>
      </c>
      <c r="K988">
        <v>0.93181899999999995</v>
      </c>
      <c r="L988">
        <v>0</v>
      </c>
      <c r="M988" t="s">
        <v>42</v>
      </c>
    </row>
    <row r="989" spans="1:13" x14ac:dyDescent="0.25">
      <c r="A989" t="s">
        <v>44</v>
      </c>
      <c r="B989">
        <v>103265</v>
      </c>
      <c r="C989">
        <v>103264</v>
      </c>
      <c r="D989">
        <v>103264</v>
      </c>
      <c r="E989">
        <v>103251</v>
      </c>
      <c r="F989">
        <v>14234.5</v>
      </c>
      <c r="G989">
        <v>0</v>
      </c>
      <c r="H989">
        <v>2799.38</v>
      </c>
      <c r="I989">
        <v>0</v>
      </c>
      <c r="J989">
        <v>8.3256499999999997E-2</v>
      </c>
      <c r="K989">
        <v>0.93183499999999997</v>
      </c>
      <c r="L989">
        <v>0</v>
      </c>
      <c r="M989" t="s">
        <v>42</v>
      </c>
    </row>
    <row r="990" spans="1:13" x14ac:dyDescent="0.25">
      <c r="A990" t="s">
        <v>44</v>
      </c>
      <c r="B990">
        <v>105035</v>
      </c>
      <c r="C990">
        <v>105035</v>
      </c>
      <c r="D990">
        <v>105034</v>
      </c>
      <c r="E990">
        <v>105021</v>
      </c>
      <c r="F990">
        <v>14608.7</v>
      </c>
      <c r="G990">
        <v>0</v>
      </c>
      <c r="H990">
        <v>2860.89</v>
      </c>
      <c r="I990">
        <v>0</v>
      </c>
      <c r="J990">
        <v>5.4073799999999998E-2</v>
      </c>
      <c r="K990">
        <v>0.93168600000000001</v>
      </c>
      <c r="L990">
        <v>0</v>
      </c>
      <c r="M990" t="s">
        <v>42</v>
      </c>
    </row>
    <row r="991" spans="1:13" x14ac:dyDescent="0.25">
      <c r="A991" t="s">
        <v>44</v>
      </c>
      <c r="B991">
        <v>106380</v>
      </c>
      <c r="C991">
        <v>106380</v>
      </c>
      <c r="D991">
        <v>106379</v>
      </c>
      <c r="E991">
        <v>106366</v>
      </c>
      <c r="F991">
        <v>14907.7</v>
      </c>
      <c r="G991">
        <v>0</v>
      </c>
      <c r="H991">
        <v>2886.24</v>
      </c>
      <c r="I991">
        <v>0</v>
      </c>
      <c r="J991">
        <v>5.4643200000000003E-2</v>
      </c>
      <c r="K991">
        <v>0.93128999999999995</v>
      </c>
      <c r="L991">
        <v>0</v>
      </c>
      <c r="M991" t="s">
        <v>42</v>
      </c>
    </row>
    <row r="992" spans="1:13" x14ac:dyDescent="0.25">
      <c r="A992" t="s">
        <v>44</v>
      </c>
      <c r="B992">
        <v>111950</v>
      </c>
      <c r="C992">
        <v>111950</v>
      </c>
      <c r="D992">
        <v>111949</v>
      </c>
      <c r="E992">
        <v>111919</v>
      </c>
      <c r="F992">
        <v>16538.900000000001</v>
      </c>
      <c r="G992">
        <v>0</v>
      </c>
      <c r="H992">
        <v>3023.6</v>
      </c>
      <c r="I992">
        <v>0</v>
      </c>
      <c r="J992">
        <v>6.7929799999999999E-2</v>
      </c>
      <c r="K992">
        <v>0.93808000000000002</v>
      </c>
      <c r="L992">
        <v>0</v>
      </c>
      <c r="M992" t="s">
        <v>42</v>
      </c>
    </row>
    <row r="993" spans="1:25" x14ac:dyDescent="0.25">
      <c r="A993" t="s">
        <v>44</v>
      </c>
      <c r="B993">
        <v>107695</v>
      </c>
      <c r="C993">
        <v>107695</v>
      </c>
      <c r="D993">
        <v>107694</v>
      </c>
      <c r="E993">
        <v>107681</v>
      </c>
      <c r="F993">
        <v>15545.8</v>
      </c>
      <c r="G993">
        <v>0</v>
      </c>
      <c r="H993">
        <v>2868.59</v>
      </c>
      <c r="I993">
        <v>0</v>
      </c>
      <c r="J993">
        <v>5.4393299999999999E-2</v>
      </c>
      <c r="K993">
        <v>0.93175200000000002</v>
      </c>
      <c r="L993">
        <v>0</v>
      </c>
      <c r="M993" t="s">
        <v>42</v>
      </c>
    </row>
    <row r="994" spans="1:25" x14ac:dyDescent="0.25">
      <c r="A994" t="s">
        <v>44</v>
      </c>
      <c r="B994">
        <v>105072</v>
      </c>
      <c r="C994">
        <v>105071</v>
      </c>
      <c r="D994">
        <v>105071</v>
      </c>
      <c r="E994">
        <v>105058</v>
      </c>
      <c r="F994">
        <v>14991.9</v>
      </c>
      <c r="G994">
        <v>0</v>
      </c>
      <c r="H994">
        <v>2822.49</v>
      </c>
      <c r="I994">
        <v>0</v>
      </c>
      <c r="J994">
        <v>5.5307099999999998E-2</v>
      </c>
      <c r="K994">
        <v>0.93183099999999996</v>
      </c>
      <c r="L994">
        <v>0</v>
      </c>
      <c r="M994" t="s">
        <v>42</v>
      </c>
    </row>
    <row r="995" spans="1:25" x14ac:dyDescent="0.25">
      <c r="A995" t="s">
        <v>44</v>
      </c>
      <c r="B995">
        <v>104160</v>
      </c>
      <c r="C995">
        <v>104159</v>
      </c>
      <c r="D995">
        <v>104159</v>
      </c>
      <c r="E995">
        <v>104146</v>
      </c>
      <c r="F995">
        <v>14517.5</v>
      </c>
      <c r="G995">
        <v>0</v>
      </c>
      <c r="H995">
        <v>2834.86</v>
      </c>
      <c r="I995">
        <v>0</v>
      </c>
      <c r="J995">
        <v>5.8279699999999997E-2</v>
      </c>
      <c r="K995">
        <v>0.93174800000000002</v>
      </c>
      <c r="L995">
        <v>0</v>
      </c>
      <c r="M995" t="s">
        <v>42</v>
      </c>
    </row>
    <row r="996" spans="1:25" x14ac:dyDescent="0.25">
      <c r="A996" t="s">
        <v>44</v>
      </c>
      <c r="B996">
        <v>109390</v>
      </c>
      <c r="C996">
        <v>109390</v>
      </c>
      <c r="D996">
        <v>109389</v>
      </c>
      <c r="E996">
        <v>109376</v>
      </c>
      <c r="F996">
        <v>16300.6</v>
      </c>
      <c r="G996">
        <v>0</v>
      </c>
      <c r="H996">
        <v>2925.95</v>
      </c>
      <c r="I996">
        <v>0</v>
      </c>
      <c r="J996">
        <v>5.7799900000000001E-2</v>
      </c>
      <c r="K996">
        <v>0.95699800000000002</v>
      </c>
      <c r="L996">
        <v>0</v>
      </c>
      <c r="M996" t="s">
        <v>42</v>
      </c>
    </row>
    <row r="997" spans="1:25" x14ac:dyDescent="0.25">
      <c r="A997" t="s">
        <v>44</v>
      </c>
      <c r="B997">
        <v>107820</v>
      </c>
      <c r="C997">
        <v>107820</v>
      </c>
      <c r="D997">
        <v>107819</v>
      </c>
      <c r="E997">
        <v>107806</v>
      </c>
      <c r="F997">
        <v>15230.4</v>
      </c>
      <c r="G997">
        <v>0</v>
      </c>
      <c r="H997">
        <v>2942.63</v>
      </c>
      <c r="I997">
        <v>0</v>
      </c>
      <c r="J997">
        <v>5.4320500000000001E-2</v>
      </c>
      <c r="K997">
        <v>0.93183099999999996</v>
      </c>
      <c r="L997">
        <v>0</v>
      </c>
      <c r="M997" t="s">
        <v>42</v>
      </c>
    </row>
    <row r="998" spans="1:25" x14ac:dyDescent="0.25">
      <c r="A998" t="s">
        <v>44</v>
      </c>
      <c r="B998">
        <v>105637</v>
      </c>
      <c r="C998">
        <v>105636</v>
      </c>
      <c r="D998">
        <v>105636</v>
      </c>
      <c r="E998">
        <v>105623</v>
      </c>
      <c r="F998">
        <v>14408.5</v>
      </c>
      <c r="G998">
        <v>0</v>
      </c>
      <c r="H998">
        <v>2877</v>
      </c>
      <c r="I998">
        <v>0</v>
      </c>
      <c r="J998">
        <v>5.4161000000000001E-2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109316</v>
      </c>
      <c r="C999">
        <v>109316</v>
      </c>
      <c r="D999">
        <v>109315</v>
      </c>
      <c r="E999">
        <v>109301</v>
      </c>
      <c r="F999">
        <v>15619</v>
      </c>
      <c r="G999">
        <v>0</v>
      </c>
      <c r="H999">
        <v>2947.36</v>
      </c>
      <c r="I999">
        <v>0</v>
      </c>
      <c r="J999">
        <v>5.4028100000000003E-2</v>
      </c>
      <c r="K999">
        <v>0.955951</v>
      </c>
      <c r="L999">
        <v>0</v>
      </c>
      <c r="M999" t="s">
        <v>42</v>
      </c>
    </row>
    <row r="1000" spans="1:25" x14ac:dyDescent="0.25">
      <c r="A1000" t="s">
        <v>44</v>
      </c>
      <c r="B1000">
        <v>105670</v>
      </c>
      <c r="C1000">
        <v>105670</v>
      </c>
      <c r="D1000">
        <v>105669</v>
      </c>
      <c r="E1000">
        <v>105656</v>
      </c>
      <c r="F1000">
        <v>14645.4</v>
      </c>
      <c r="G1000">
        <v>0</v>
      </c>
      <c r="H1000">
        <v>2892.71</v>
      </c>
      <c r="I1000">
        <v>0</v>
      </c>
      <c r="J1000">
        <v>5.40881E-2</v>
      </c>
      <c r="K1000">
        <v>0.95543199999999995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106726</v>
      </c>
      <c r="C1001">
        <v>106725</v>
      </c>
      <c r="D1001">
        <v>106724</v>
      </c>
      <c r="E1001">
        <v>106712</v>
      </c>
      <c r="F1001">
        <v>14931.1</v>
      </c>
      <c r="G1001">
        <v>0</v>
      </c>
      <c r="H1001">
        <v>2884.25</v>
      </c>
      <c r="I1001">
        <v>0</v>
      </c>
      <c r="J1001">
        <v>6.1626100000000003E-2</v>
      </c>
      <c r="K1001">
        <v>0.93889999999999996</v>
      </c>
      <c r="L1001">
        <v>0</v>
      </c>
      <c r="M1001" t="s">
        <v>42</v>
      </c>
    </row>
    <row r="1002" spans="1:25" x14ac:dyDescent="0.25">
      <c r="A1002" t="s">
        <v>44</v>
      </c>
      <c r="B1002">
        <v>108148</v>
      </c>
      <c r="C1002">
        <v>108148</v>
      </c>
      <c r="D1002">
        <v>108147</v>
      </c>
      <c r="E1002">
        <v>108134</v>
      </c>
      <c r="F1002">
        <v>15265.4</v>
      </c>
      <c r="G1002">
        <v>0</v>
      </c>
      <c r="H1002">
        <v>2948.94</v>
      </c>
      <c r="I1002">
        <v>0</v>
      </c>
      <c r="J1002">
        <v>5.3925300000000002E-2</v>
      </c>
      <c r="K1002">
        <v>0.93183400000000005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104766</v>
      </c>
      <c r="C1003">
        <v>104766</v>
      </c>
      <c r="D1003">
        <v>104765</v>
      </c>
      <c r="E1003">
        <v>104752</v>
      </c>
      <c r="F1003">
        <v>14389.4</v>
      </c>
      <c r="G1003">
        <v>0</v>
      </c>
      <c r="H1003">
        <v>2821.59</v>
      </c>
      <c r="I1003">
        <v>0</v>
      </c>
      <c r="J1003">
        <v>5.8445700000000003E-2</v>
      </c>
      <c r="K1003">
        <v>0.93132300000000001</v>
      </c>
      <c r="L1003">
        <v>0</v>
      </c>
      <c r="M1003" t="s">
        <v>42</v>
      </c>
    </row>
    <row r="1004" spans="1:25" x14ac:dyDescent="0.25">
      <c r="A1004" t="s">
        <v>44</v>
      </c>
      <c r="B1004">
        <v>103935</v>
      </c>
      <c r="C1004">
        <v>103934</v>
      </c>
      <c r="D1004">
        <v>103934</v>
      </c>
      <c r="E1004">
        <v>103921</v>
      </c>
      <c r="F1004">
        <v>13904.1</v>
      </c>
      <c r="G1004">
        <v>0</v>
      </c>
      <c r="H1004">
        <v>2860.9</v>
      </c>
      <c r="I1004">
        <v>0</v>
      </c>
      <c r="J1004">
        <v>5.3975599999999999E-2</v>
      </c>
      <c r="K1004">
        <v>0.93180499999999999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106499</v>
      </c>
      <c r="C1005">
        <v>106498</v>
      </c>
      <c r="D1005">
        <v>106472</v>
      </c>
      <c r="E1005">
        <v>106459</v>
      </c>
      <c r="F1005">
        <v>14127.1</v>
      </c>
      <c r="G1005">
        <v>0</v>
      </c>
      <c r="H1005">
        <v>2891.5</v>
      </c>
      <c r="I1005">
        <v>0</v>
      </c>
      <c r="J1005">
        <v>7.1155700000000002E-2</v>
      </c>
      <c r="K1005">
        <v>0.93168300000000004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108961</v>
      </c>
      <c r="C1006">
        <v>108961</v>
      </c>
      <c r="D1006">
        <v>108960</v>
      </c>
      <c r="E1006">
        <v>108947</v>
      </c>
      <c r="F1006">
        <v>14326.6</v>
      </c>
      <c r="G1006">
        <v>0</v>
      </c>
      <c r="H1006">
        <v>2976.52</v>
      </c>
      <c r="I1006">
        <v>0</v>
      </c>
      <c r="J1006">
        <v>6.3115500000000005E-2</v>
      </c>
      <c r="K1006">
        <v>0.93127300000000002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104643</v>
      </c>
      <c r="C1007">
        <v>104643</v>
      </c>
      <c r="D1007">
        <v>104642</v>
      </c>
      <c r="E1007">
        <v>104630</v>
      </c>
      <c r="F1007">
        <v>13759.3</v>
      </c>
      <c r="G1007">
        <v>0</v>
      </c>
      <c r="H1007">
        <v>2894.04</v>
      </c>
      <c r="I1007">
        <v>0</v>
      </c>
      <c r="J1007">
        <v>5.4203800000000003E-2</v>
      </c>
      <c r="K1007">
        <v>0.93183499999999997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108297</v>
      </c>
      <c r="C1008">
        <v>108296</v>
      </c>
      <c r="D1008">
        <v>108295</v>
      </c>
      <c r="E1008">
        <v>108282</v>
      </c>
      <c r="F1008">
        <v>14218.1</v>
      </c>
      <c r="G1008">
        <v>0</v>
      </c>
      <c r="H1008">
        <v>2950.19</v>
      </c>
      <c r="I1008">
        <v>0</v>
      </c>
      <c r="J1008">
        <v>5.6864499999999998E-2</v>
      </c>
      <c r="K1008">
        <v>0.95874099999999995</v>
      </c>
      <c r="L1008">
        <v>0</v>
      </c>
      <c r="M1008" t="s">
        <v>42</v>
      </c>
      <c r="R1008">
        <f>AVERAGE(B959:B1008)</f>
        <v>106689.68</v>
      </c>
      <c r="S1008">
        <f>AVERAGE(C959:C1008)</f>
        <v>106689.22</v>
      </c>
      <c r="U1008">
        <f>_xlfn.VAR.P(B959:B1008)</f>
        <v>5413914.3775999984</v>
      </c>
      <c r="V1008">
        <f>_xlfn.VAR.P(C959:C1008)</f>
        <v>5414468.251600001</v>
      </c>
      <c r="X1008">
        <f>1.96*SQRT(U1008)/50</f>
        <v>91.209853575122366</v>
      </c>
      <c r="Y1008">
        <f>1.96*SQRT(V1008)/50</f>
        <v>91.21451909722829</v>
      </c>
    </row>
    <row r="1009" spans="1:12" x14ac:dyDescent="0.25">
      <c r="A1009" t="s">
        <v>44</v>
      </c>
      <c r="B1009">
        <v>5334487.3860590002</v>
      </c>
      <c r="C1009" t="s">
        <v>36</v>
      </c>
    </row>
    <row r="1010" spans="1:12" x14ac:dyDescent="0.25">
      <c r="A1010" t="s">
        <v>45</v>
      </c>
      <c r="B1010">
        <v>211134</v>
      </c>
      <c r="C1010">
        <v>206837</v>
      </c>
      <c r="D1010">
        <v>206670</v>
      </c>
      <c r="E1010">
        <v>206649</v>
      </c>
      <c r="F1010">
        <v>8895.94</v>
      </c>
      <c r="G1010">
        <v>24355.5</v>
      </c>
      <c r="H1010">
        <v>8355.52</v>
      </c>
      <c r="I1010">
        <v>5.3978999999999999E-2</v>
      </c>
      <c r="J1010">
        <v>0.94839899999999999</v>
      </c>
      <c r="K1010">
        <v>0</v>
      </c>
      <c r="L1010" t="s">
        <v>42</v>
      </c>
    </row>
    <row r="1011" spans="1:12" x14ac:dyDescent="0.25">
      <c r="A1011" t="s">
        <v>45</v>
      </c>
      <c r="B1011">
        <v>215111</v>
      </c>
      <c r="C1011">
        <v>210935</v>
      </c>
      <c r="D1011">
        <v>210767</v>
      </c>
      <c r="E1011">
        <v>210746</v>
      </c>
      <c r="F1011">
        <v>9067.32</v>
      </c>
      <c r="G1011">
        <v>24913.9</v>
      </c>
      <c r="H1011">
        <v>8500.83</v>
      </c>
      <c r="I1011">
        <v>5.4358900000000002E-2</v>
      </c>
      <c r="J1011">
        <v>0.955179</v>
      </c>
      <c r="K1011">
        <v>0</v>
      </c>
      <c r="L1011" t="s">
        <v>42</v>
      </c>
    </row>
    <row r="1012" spans="1:12" x14ac:dyDescent="0.25">
      <c r="A1012" t="s">
        <v>45</v>
      </c>
      <c r="B1012">
        <v>211861</v>
      </c>
      <c r="C1012">
        <v>207781</v>
      </c>
      <c r="D1012">
        <v>207615</v>
      </c>
      <c r="E1012">
        <v>207594</v>
      </c>
      <c r="F1012">
        <v>8932.94</v>
      </c>
      <c r="G1012">
        <v>24405.599999999999</v>
      </c>
      <c r="H1012">
        <v>8356.9699999999993</v>
      </c>
      <c r="I1012">
        <v>5.39327E-2</v>
      </c>
      <c r="J1012">
        <v>0.95820700000000003</v>
      </c>
      <c r="K1012">
        <v>0</v>
      </c>
      <c r="L1012" t="s">
        <v>42</v>
      </c>
    </row>
    <row r="1013" spans="1:12" x14ac:dyDescent="0.25">
      <c r="A1013" t="s">
        <v>45</v>
      </c>
      <c r="B1013">
        <v>211214</v>
      </c>
      <c r="C1013">
        <v>207296</v>
      </c>
      <c r="D1013">
        <v>207130</v>
      </c>
      <c r="E1013">
        <v>207109</v>
      </c>
      <c r="F1013">
        <v>8920.65</v>
      </c>
      <c r="G1013">
        <v>24341.1</v>
      </c>
      <c r="H1013">
        <v>8362.44</v>
      </c>
      <c r="I1013">
        <v>5.4019900000000003E-2</v>
      </c>
      <c r="J1013">
        <v>0.95910200000000001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214380</v>
      </c>
      <c r="C1014">
        <v>210143</v>
      </c>
      <c r="D1014">
        <v>209976</v>
      </c>
      <c r="E1014">
        <v>209955</v>
      </c>
      <c r="F1014">
        <v>9033.31</v>
      </c>
      <c r="G1014">
        <v>24808.5</v>
      </c>
      <c r="H1014">
        <v>8492.08</v>
      </c>
      <c r="I1014">
        <v>5.5020899999999998E-2</v>
      </c>
      <c r="J1014">
        <v>0.95780399999999999</v>
      </c>
      <c r="K1014">
        <v>0</v>
      </c>
      <c r="L1014" t="s">
        <v>42</v>
      </c>
    </row>
    <row r="1015" spans="1:12" x14ac:dyDescent="0.25">
      <c r="A1015" t="s">
        <v>45</v>
      </c>
      <c r="B1015">
        <v>211402</v>
      </c>
      <c r="C1015">
        <v>207177</v>
      </c>
      <c r="D1015">
        <v>207008</v>
      </c>
      <c r="E1015">
        <v>206987</v>
      </c>
      <c r="F1015">
        <v>8912.2800000000007</v>
      </c>
      <c r="G1015">
        <v>24378.9</v>
      </c>
      <c r="H1015">
        <v>8374.42</v>
      </c>
      <c r="I1015">
        <v>5.4068600000000001E-2</v>
      </c>
      <c r="J1015">
        <v>0.95894699999999999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212367</v>
      </c>
      <c r="C1016">
        <v>208195</v>
      </c>
      <c r="D1016">
        <v>208030</v>
      </c>
      <c r="E1016">
        <v>208008</v>
      </c>
      <c r="F1016">
        <v>8996.74</v>
      </c>
      <c r="G1016">
        <v>24543.5</v>
      </c>
      <c r="H1016">
        <v>8383.18</v>
      </c>
      <c r="I1016">
        <v>5.4205200000000002E-2</v>
      </c>
      <c r="J1016">
        <v>0.95918899999999996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209082</v>
      </c>
      <c r="C1017">
        <v>205024</v>
      </c>
      <c r="D1017">
        <v>204858</v>
      </c>
      <c r="E1017">
        <v>204836</v>
      </c>
      <c r="F1017">
        <v>8873.9599999999991</v>
      </c>
      <c r="G1017">
        <v>24091.8</v>
      </c>
      <c r="H1017">
        <v>8260.43</v>
      </c>
      <c r="I1017">
        <v>5.4134500000000002E-2</v>
      </c>
      <c r="J1017">
        <v>0.95469899999999996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213898</v>
      </c>
      <c r="C1018">
        <v>209976</v>
      </c>
      <c r="D1018">
        <v>209810</v>
      </c>
      <c r="E1018">
        <v>209788</v>
      </c>
      <c r="F1018">
        <v>9026.93</v>
      </c>
      <c r="G1018">
        <v>24780.6</v>
      </c>
      <c r="H1018">
        <v>8491.9</v>
      </c>
      <c r="I1018">
        <v>5.4011200000000002E-2</v>
      </c>
      <c r="J1018">
        <v>0.95580100000000001</v>
      </c>
      <c r="K1018">
        <v>0</v>
      </c>
      <c r="L1018" t="s">
        <v>42</v>
      </c>
    </row>
    <row r="1019" spans="1:12" x14ac:dyDescent="0.25">
      <c r="A1019" t="s">
        <v>45</v>
      </c>
      <c r="B1019">
        <v>210168</v>
      </c>
      <c r="C1019">
        <v>205896</v>
      </c>
      <c r="D1019">
        <v>205730</v>
      </c>
      <c r="E1019">
        <v>205708</v>
      </c>
      <c r="F1019">
        <v>8891.6299999999992</v>
      </c>
      <c r="G1019">
        <v>24282.1</v>
      </c>
      <c r="H1019">
        <v>8309.14</v>
      </c>
      <c r="I1019">
        <v>5.3956299999999999E-2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215177</v>
      </c>
      <c r="C1020">
        <v>210576</v>
      </c>
      <c r="D1020">
        <v>210409</v>
      </c>
      <c r="E1020">
        <v>210387</v>
      </c>
      <c r="F1020">
        <v>9101.2800000000007</v>
      </c>
      <c r="G1020">
        <v>24820.7</v>
      </c>
      <c r="H1020">
        <v>8495.8799999999992</v>
      </c>
      <c r="I1020">
        <v>5.4468599999999999E-2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209142</v>
      </c>
      <c r="C1021">
        <v>205196</v>
      </c>
      <c r="D1021">
        <v>205030</v>
      </c>
      <c r="E1021">
        <v>205009</v>
      </c>
      <c r="F1021">
        <v>8823.2000000000007</v>
      </c>
      <c r="G1021">
        <v>24211.200000000001</v>
      </c>
      <c r="H1021">
        <v>8305.3799999999992</v>
      </c>
      <c r="I1021">
        <v>5.5364799999999999E-2</v>
      </c>
      <c r="J1021">
        <v>0.93183499999999997</v>
      </c>
      <c r="K1021">
        <v>0</v>
      </c>
      <c r="L1021" t="s">
        <v>42</v>
      </c>
    </row>
    <row r="1022" spans="1:12" x14ac:dyDescent="0.25">
      <c r="A1022" t="s">
        <v>45</v>
      </c>
      <c r="B1022">
        <v>209580</v>
      </c>
      <c r="C1022">
        <v>205612</v>
      </c>
      <c r="D1022">
        <v>205447</v>
      </c>
      <c r="E1022">
        <v>205426</v>
      </c>
      <c r="F1022">
        <v>8865.9500000000007</v>
      </c>
      <c r="G1022">
        <v>24214.3</v>
      </c>
      <c r="H1022">
        <v>8320.27</v>
      </c>
      <c r="I1022">
        <v>5.391E-2</v>
      </c>
      <c r="J1022">
        <v>0.95899800000000002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213086</v>
      </c>
      <c r="C1023">
        <v>209186</v>
      </c>
      <c r="D1023">
        <v>209021</v>
      </c>
      <c r="E1023">
        <v>208999</v>
      </c>
      <c r="F1023">
        <v>9011.86</v>
      </c>
      <c r="G1023">
        <v>24713.599999999999</v>
      </c>
      <c r="H1023">
        <v>8439.64</v>
      </c>
      <c r="I1023">
        <v>5.3911300000000002E-2</v>
      </c>
      <c r="J1023">
        <v>0.94789699999999999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207188</v>
      </c>
      <c r="C1024">
        <v>203161</v>
      </c>
      <c r="D1024">
        <v>202998</v>
      </c>
      <c r="E1024">
        <v>202976</v>
      </c>
      <c r="F1024">
        <v>8733.33</v>
      </c>
      <c r="G1024">
        <v>23992.2</v>
      </c>
      <c r="H1024">
        <v>8218.2099999999991</v>
      </c>
      <c r="I1024">
        <v>5.3951699999999998E-2</v>
      </c>
      <c r="J1024">
        <v>0.946156</v>
      </c>
      <c r="K1024">
        <v>0</v>
      </c>
      <c r="L1024" t="s">
        <v>42</v>
      </c>
    </row>
    <row r="1025" spans="1:12" x14ac:dyDescent="0.25">
      <c r="A1025" t="s">
        <v>45</v>
      </c>
      <c r="B1025">
        <v>212944</v>
      </c>
      <c r="C1025">
        <v>208749</v>
      </c>
      <c r="D1025">
        <v>208583</v>
      </c>
      <c r="E1025">
        <v>208561</v>
      </c>
      <c r="F1025">
        <v>8962.48</v>
      </c>
      <c r="G1025">
        <v>24607</v>
      </c>
      <c r="H1025">
        <v>8424.36</v>
      </c>
      <c r="I1025">
        <v>5.4408699999999997E-2</v>
      </c>
      <c r="J1025">
        <v>0.95716900000000005</v>
      </c>
      <c r="K1025">
        <v>0</v>
      </c>
      <c r="L1025" t="s">
        <v>42</v>
      </c>
    </row>
    <row r="1026" spans="1:12" x14ac:dyDescent="0.25">
      <c r="A1026" t="s">
        <v>45</v>
      </c>
      <c r="B1026">
        <v>213459</v>
      </c>
      <c r="C1026">
        <v>209542</v>
      </c>
      <c r="D1026">
        <v>209376</v>
      </c>
      <c r="E1026">
        <v>209354</v>
      </c>
      <c r="F1026">
        <v>9012.85</v>
      </c>
      <c r="G1026">
        <v>24704</v>
      </c>
      <c r="H1026">
        <v>8447.51</v>
      </c>
      <c r="I1026">
        <v>5.3924E-2</v>
      </c>
      <c r="J1026">
        <v>0.95631699999999997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210485</v>
      </c>
      <c r="C1027">
        <v>205915</v>
      </c>
      <c r="D1027">
        <v>205750</v>
      </c>
      <c r="E1027">
        <v>205729</v>
      </c>
      <c r="F1027">
        <v>8897.68</v>
      </c>
      <c r="G1027">
        <v>24233</v>
      </c>
      <c r="H1027">
        <v>8281.0400000000009</v>
      </c>
      <c r="I1027">
        <v>5.4282799999999999E-2</v>
      </c>
      <c r="J1027">
        <v>0.95891000000000004</v>
      </c>
      <c r="K1027">
        <v>0</v>
      </c>
      <c r="L1027" t="s">
        <v>42</v>
      </c>
    </row>
    <row r="1028" spans="1:12" x14ac:dyDescent="0.25">
      <c r="A1028" t="s">
        <v>45</v>
      </c>
      <c r="B1028">
        <v>210244</v>
      </c>
      <c r="C1028">
        <v>205896</v>
      </c>
      <c r="D1028">
        <v>205730</v>
      </c>
      <c r="E1028">
        <v>205709</v>
      </c>
      <c r="F1028">
        <v>8867.4500000000007</v>
      </c>
      <c r="G1028">
        <v>24234.3</v>
      </c>
      <c r="H1028">
        <v>8296.81</v>
      </c>
      <c r="I1028">
        <v>5.4131899999999997E-2</v>
      </c>
      <c r="J1028">
        <v>0.93850800000000001</v>
      </c>
      <c r="K1028">
        <v>0</v>
      </c>
      <c r="L1028" t="s">
        <v>42</v>
      </c>
    </row>
    <row r="1029" spans="1:12" x14ac:dyDescent="0.25">
      <c r="A1029" t="s">
        <v>45</v>
      </c>
      <c r="B1029">
        <v>212601</v>
      </c>
      <c r="C1029">
        <v>208357</v>
      </c>
      <c r="D1029">
        <v>208191</v>
      </c>
      <c r="E1029">
        <v>208170</v>
      </c>
      <c r="F1029">
        <v>8980.59</v>
      </c>
      <c r="G1029">
        <v>24525.599999999999</v>
      </c>
      <c r="H1029">
        <v>8396.75</v>
      </c>
      <c r="I1029">
        <v>5.5134599999999999E-2</v>
      </c>
      <c r="J1029">
        <v>0.93183400000000005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209225</v>
      </c>
      <c r="C1030">
        <v>205337</v>
      </c>
      <c r="D1030">
        <v>205172</v>
      </c>
      <c r="E1030">
        <v>205151</v>
      </c>
      <c r="F1030">
        <v>8884.89</v>
      </c>
      <c r="G1030">
        <v>24260.2</v>
      </c>
      <c r="H1030">
        <v>8315.7199999999993</v>
      </c>
      <c r="I1030">
        <v>5.3917100000000003E-2</v>
      </c>
      <c r="J1030">
        <v>0.95899599999999996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210345</v>
      </c>
      <c r="C1031">
        <v>206393</v>
      </c>
      <c r="D1031">
        <v>206228</v>
      </c>
      <c r="E1031">
        <v>206206</v>
      </c>
      <c r="F1031">
        <v>8912.5300000000007</v>
      </c>
      <c r="G1031">
        <v>24353.4</v>
      </c>
      <c r="H1031">
        <v>8334.2900000000009</v>
      </c>
      <c r="I1031">
        <v>2.9299100000000002E-2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214409</v>
      </c>
      <c r="C1032">
        <v>210482</v>
      </c>
      <c r="D1032">
        <v>210316</v>
      </c>
      <c r="E1032">
        <v>210294</v>
      </c>
      <c r="F1032">
        <v>9095.07</v>
      </c>
      <c r="G1032">
        <v>24956.5</v>
      </c>
      <c r="H1032">
        <v>8531</v>
      </c>
      <c r="I1032">
        <v>3.1142300000000001E-2</v>
      </c>
      <c r="J1032">
        <v>0.95121199999999995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209398</v>
      </c>
      <c r="C1033">
        <v>205541</v>
      </c>
      <c r="D1033">
        <v>205377</v>
      </c>
      <c r="E1033">
        <v>205356</v>
      </c>
      <c r="F1033">
        <v>8857.14</v>
      </c>
      <c r="G1033">
        <v>24251.200000000001</v>
      </c>
      <c r="H1033">
        <v>8303.49</v>
      </c>
      <c r="I1033">
        <v>5.3909699999999998E-2</v>
      </c>
      <c r="J1033">
        <v>0.95597100000000002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210685</v>
      </c>
      <c r="C1034">
        <v>206798</v>
      </c>
      <c r="D1034">
        <v>206634</v>
      </c>
      <c r="E1034">
        <v>206612</v>
      </c>
      <c r="F1034">
        <v>8908.58</v>
      </c>
      <c r="G1034">
        <v>24423.5</v>
      </c>
      <c r="H1034">
        <v>8337.98</v>
      </c>
      <c r="I1034">
        <v>5.3909600000000002E-2</v>
      </c>
      <c r="J1034">
        <v>0.93733100000000003</v>
      </c>
      <c r="K1034">
        <v>0</v>
      </c>
      <c r="L1034" t="s">
        <v>42</v>
      </c>
    </row>
    <row r="1035" spans="1:12" x14ac:dyDescent="0.25">
      <c r="A1035" t="s">
        <v>45</v>
      </c>
      <c r="B1035">
        <v>216052</v>
      </c>
      <c r="C1035">
        <v>211955</v>
      </c>
      <c r="D1035">
        <v>211787</v>
      </c>
      <c r="E1035">
        <v>211765</v>
      </c>
      <c r="F1035">
        <v>9112.67</v>
      </c>
      <c r="G1035">
        <v>24955.3</v>
      </c>
      <c r="H1035">
        <v>8531.0499999999993</v>
      </c>
      <c r="I1035">
        <v>5.3929999999999999E-2</v>
      </c>
      <c r="J1035">
        <v>0.94215499999999996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218414</v>
      </c>
      <c r="C1036">
        <v>213990</v>
      </c>
      <c r="D1036">
        <v>213801</v>
      </c>
      <c r="E1036">
        <v>213779</v>
      </c>
      <c r="F1036">
        <v>9236.33</v>
      </c>
      <c r="G1036">
        <v>25285.1</v>
      </c>
      <c r="H1036">
        <v>8646.06</v>
      </c>
      <c r="I1036">
        <v>5.3937199999999998E-2</v>
      </c>
      <c r="J1036">
        <v>0.95657199999999998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216521</v>
      </c>
      <c r="C1037">
        <v>212318</v>
      </c>
      <c r="D1037">
        <v>212151</v>
      </c>
      <c r="E1037">
        <v>212128</v>
      </c>
      <c r="F1037">
        <v>9145.18</v>
      </c>
      <c r="G1037">
        <v>24948</v>
      </c>
      <c r="H1037">
        <v>8531.34</v>
      </c>
      <c r="I1037">
        <v>5.3923800000000001E-2</v>
      </c>
      <c r="J1037">
        <v>0.931836</v>
      </c>
      <c r="K1037">
        <v>0</v>
      </c>
      <c r="L1037" t="s">
        <v>42</v>
      </c>
    </row>
    <row r="1038" spans="1:12" x14ac:dyDescent="0.25">
      <c r="A1038" t="s">
        <v>45</v>
      </c>
      <c r="B1038">
        <v>213202</v>
      </c>
      <c r="C1038">
        <v>208582</v>
      </c>
      <c r="D1038">
        <v>208414</v>
      </c>
      <c r="E1038">
        <v>208392</v>
      </c>
      <c r="F1038">
        <v>8967.09</v>
      </c>
      <c r="G1038">
        <v>24535.599999999999</v>
      </c>
      <c r="H1038">
        <v>8418.74</v>
      </c>
      <c r="I1038">
        <v>2.95488E-2</v>
      </c>
      <c r="J1038">
        <v>0.95866600000000002</v>
      </c>
      <c r="K1038">
        <v>0</v>
      </c>
      <c r="L1038" t="s">
        <v>42</v>
      </c>
    </row>
    <row r="1039" spans="1:12" x14ac:dyDescent="0.25">
      <c r="A1039" t="s">
        <v>45</v>
      </c>
      <c r="B1039">
        <v>213149</v>
      </c>
      <c r="C1039">
        <v>208766</v>
      </c>
      <c r="D1039">
        <v>208598</v>
      </c>
      <c r="E1039">
        <v>208577</v>
      </c>
      <c r="F1039">
        <v>9002.17</v>
      </c>
      <c r="G1039">
        <v>24665.9</v>
      </c>
      <c r="H1039">
        <v>8419.66</v>
      </c>
      <c r="I1039">
        <v>5.4025200000000002E-2</v>
      </c>
      <c r="J1039">
        <v>0.93182299999999996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211350</v>
      </c>
      <c r="C1040">
        <v>207333</v>
      </c>
      <c r="D1040">
        <v>207167</v>
      </c>
      <c r="E1040">
        <v>207146</v>
      </c>
      <c r="F1040">
        <v>8935.7900000000009</v>
      </c>
      <c r="G1040">
        <v>24434.3</v>
      </c>
      <c r="H1040">
        <v>8366.48</v>
      </c>
      <c r="I1040">
        <v>5.3956900000000002E-2</v>
      </c>
      <c r="J1040">
        <v>0.95656799999999997</v>
      </c>
      <c r="K1040">
        <v>0</v>
      </c>
      <c r="L1040" t="s">
        <v>42</v>
      </c>
    </row>
    <row r="1041" spans="1:12" x14ac:dyDescent="0.25">
      <c r="A1041" t="s">
        <v>45</v>
      </c>
      <c r="B1041">
        <v>212894</v>
      </c>
      <c r="C1041">
        <v>208883</v>
      </c>
      <c r="D1041">
        <v>208717</v>
      </c>
      <c r="E1041">
        <v>208696</v>
      </c>
      <c r="F1041">
        <v>9007.6299999999992</v>
      </c>
      <c r="G1041">
        <v>24604.1</v>
      </c>
      <c r="H1041">
        <v>8432.0400000000009</v>
      </c>
      <c r="I1041">
        <v>5.3961599999999998E-2</v>
      </c>
      <c r="J1041">
        <v>0.941052</v>
      </c>
      <c r="K1041">
        <v>0</v>
      </c>
      <c r="L1041" t="s">
        <v>42</v>
      </c>
    </row>
    <row r="1042" spans="1:12" x14ac:dyDescent="0.25">
      <c r="A1042" t="s">
        <v>45</v>
      </c>
      <c r="B1042">
        <v>211064</v>
      </c>
      <c r="C1042">
        <v>207063</v>
      </c>
      <c r="D1042">
        <v>206896</v>
      </c>
      <c r="E1042">
        <v>206874</v>
      </c>
      <c r="F1042">
        <v>8945.76</v>
      </c>
      <c r="G1042">
        <v>24416.6</v>
      </c>
      <c r="H1042">
        <v>8401.85</v>
      </c>
      <c r="I1042">
        <v>5.4627000000000002E-2</v>
      </c>
      <c r="J1042">
        <v>0.931836</v>
      </c>
      <c r="K1042">
        <v>0</v>
      </c>
      <c r="L1042" t="s">
        <v>42</v>
      </c>
    </row>
    <row r="1043" spans="1:12" x14ac:dyDescent="0.25">
      <c r="A1043" t="s">
        <v>45</v>
      </c>
      <c r="B1043">
        <v>211667</v>
      </c>
      <c r="C1043">
        <v>206879</v>
      </c>
      <c r="D1043">
        <v>206714</v>
      </c>
      <c r="E1043">
        <v>206692</v>
      </c>
      <c r="F1043">
        <v>8927.84</v>
      </c>
      <c r="G1043">
        <v>24406</v>
      </c>
      <c r="H1043">
        <v>8342.81</v>
      </c>
      <c r="I1043">
        <v>5.4591399999999998E-2</v>
      </c>
      <c r="J1043">
        <v>0.95217600000000002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209952</v>
      </c>
      <c r="C1044">
        <v>205482</v>
      </c>
      <c r="D1044">
        <v>205318</v>
      </c>
      <c r="E1044">
        <v>205296</v>
      </c>
      <c r="F1044">
        <v>8859.91</v>
      </c>
      <c r="G1044">
        <v>24179.5</v>
      </c>
      <c r="H1044">
        <v>8262.7900000000009</v>
      </c>
      <c r="I1044">
        <v>5.3997000000000003E-2</v>
      </c>
      <c r="J1044">
        <v>0.95877800000000002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210880</v>
      </c>
      <c r="C1045">
        <v>206499</v>
      </c>
      <c r="D1045">
        <v>206333</v>
      </c>
      <c r="E1045">
        <v>206312</v>
      </c>
      <c r="F1045">
        <v>8877.81</v>
      </c>
      <c r="G1045">
        <v>24303.9</v>
      </c>
      <c r="H1045">
        <v>8333.7000000000007</v>
      </c>
      <c r="I1045">
        <v>3.8906000000000003E-2</v>
      </c>
      <c r="J1045">
        <v>0.931836</v>
      </c>
      <c r="K1045">
        <v>0</v>
      </c>
      <c r="L1045" t="s">
        <v>42</v>
      </c>
    </row>
    <row r="1046" spans="1:12" x14ac:dyDescent="0.25">
      <c r="A1046" t="s">
        <v>45</v>
      </c>
      <c r="B1046">
        <v>210496</v>
      </c>
      <c r="C1046">
        <v>206320</v>
      </c>
      <c r="D1046">
        <v>206155</v>
      </c>
      <c r="E1046">
        <v>206134</v>
      </c>
      <c r="F1046">
        <v>8898.16</v>
      </c>
      <c r="G1046">
        <v>24408.3</v>
      </c>
      <c r="H1046">
        <v>8354.42</v>
      </c>
      <c r="I1046">
        <v>5.46262E-2</v>
      </c>
      <c r="J1046">
        <v>0.95539600000000002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213152</v>
      </c>
      <c r="C1047">
        <v>209263</v>
      </c>
      <c r="D1047">
        <v>209098</v>
      </c>
      <c r="E1047">
        <v>209076</v>
      </c>
      <c r="F1047">
        <v>9024.2199999999993</v>
      </c>
      <c r="G1047">
        <v>24772.2</v>
      </c>
      <c r="H1047">
        <v>8498.06</v>
      </c>
      <c r="I1047">
        <v>5.3910399999999997E-2</v>
      </c>
      <c r="J1047">
        <v>0.95880200000000004</v>
      </c>
      <c r="K1047">
        <v>0</v>
      </c>
      <c r="L1047" t="s">
        <v>42</v>
      </c>
    </row>
    <row r="1048" spans="1:12" x14ac:dyDescent="0.25">
      <c r="A1048" t="s">
        <v>45</v>
      </c>
      <c r="B1048">
        <v>210601</v>
      </c>
      <c r="C1048">
        <v>206506</v>
      </c>
      <c r="D1048">
        <v>206338</v>
      </c>
      <c r="E1048">
        <v>206317</v>
      </c>
      <c r="F1048">
        <v>8923.44</v>
      </c>
      <c r="G1048">
        <v>24313.9</v>
      </c>
      <c r="H1048">
        <v>8363.66</v>
      </c>
      <c r="I1048">
        <v>5.4796900000000003E-2</v>
      </c>
      <c r="J1048">
        <v>0.94946399999999997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213560</v>
      </c>
      <c r="C1049">
        <v>209630</v>
      </c>
      <c r="D1049">
        <v>209464</v>
      </c>
      <c r="E1049">
        <v>209442</v>
      </c>
      <c r="F1049">
        <v>9004.9699999999993</v>
      </c>
      <c r="G1049">
        <v>24709</v>
      </c>
      <c r="H1049">
        <v>8449.19</v>
      </c>
      <c r="I1049">
        <v>5.4886900000000002E-2</v>
      </c>
      <c r="J1049">
        <v>0.95887999999999995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210663</v>
      </c>
      <c r="C1050">
        <v>206790</v>
      </c>
      <c r="D1050">
        <v>206623</v>
      </c>
      <c r="E1050">
        <v>206601</v>
      </c>
      <c r="F1050">
        <v>8921.4699999999993</v>
      </c>
      <c r="G1050">
        <v>24459</v>
      </c>
      <c r="H1050">
        <v>8388.52</v>
      </c>
      <c r="I1050">
        <v>5.3914200000000002E-2</v>
      </c>
      <c r="J1050">
        <v>0.95829600000000004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208956</v>
      </c>
      <c r="C1051">
        <v>205088</v>
      </c>
      <c r="D1051">
        <v>204921</v>
      </c>
      <c r="E1051">
        <v>204900</v>
      </c>
      <c r="F1051">
        <v>8870.43</v>
      </c>
      <c r="G1051">
        <v>24191.599999999999</v>
      </c>
      <c r="H1051">
        <v>8272.66</v>
      </c>
      <c r="I1051">
        <v>5.3916600000000002E-2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213081</v>
      </c>
      <c r="C1052">
        <v>208370</v>
      </c>
      <c r="D1052">
        <v>208204</v>
      </c>
      <c r="E1052">
        <v>208182</v>
      </c>
      <c r="F1052">
        <v>8942.36</v>
      </c>
      <c r="G1052">
        <v>24501.5</v>
      </c>
      <c r="H1052">
        <v>8383.66</v>
      </c>
      <c r="I1052">
        <v>5.4312399999999997E-2</v>
      </c>
      <c r="J1052">
        <v>0.93642300000000001</v>
      </c>
      <c r="K1052">
        <v>0</v>
      </c>
      <c r="L1052" t="s">
        <v>42</v>
      </c>
    </row>
    <row r="1053" spans="1:12" x14ac:dyDescent="0.25">
      <c r="A1053" t="s">
        <v>45</v>
      </c>
      <c r="B1053">
        <v>212187</v>
      </c>
      <c r="C1053">
        <v>208037</v>
      </c>
      <c r="D1053">
        <v>207871</v>
      </c>
      <c r="E1053">
        <v>207849</v>
      </c>
      <c r="F1053">
        <v>8925.2199999999993</v>
      </c>
      <c r="G1053">
        <v>24531.8</v>
      </c>
      <c r="H1053">
        <v>8403.44</v>
      </c>
      <c r="I1053">
        <v>5.7366E-2</v>
      </c>
      <c r="J1053">
        <v>0.957542</v>
      </c>
      <c r="K1053">
        <v>0</v>
      </c>
      <c r="L1053" t="s">
        <v>42</v>
      </c>
    </row>
    <row r="1054" spans="1:12" x14ac:dyDescent="0.25">
      <c r="A1054" t="s">
        <v>45</v>
      </c>
      <c r="B1054">
        <v>208662</v>
      </c>
      <c r="C1054">
        <v>204527</v>
      </c>
      <c r="D1054">
        <v>204363</v>
      </c>
      <c r="E1054">
        <v>204341</v>
      </c>
      <c r="F1054">
        <v>8820.3700000000008</v>
      </c>
      <c r="G1054">
        <v>24167.200000000001</v>
      </c>
      <c r="H1054">
        <v>8261.14</v>
      </c>
      <c r="I1054">
        <v>5.3957199999999997E-2</v>
      </c>
      <c r="J1054">
        <v>0.95881300000000003</v>
      </c>
      <c r="K1054">
        <v>0</v>
      </c>
      <c r="L1054" t="s">
        <v>42</v>
      </c>
    </row>
    <row r="1055" spans="1:12" x14ac:dyDescent="0.25">
      <c r="A1055" t="s">
        <v>45</v>
      </c>
      <c r="B1055">
        <v>212388</v>
      </c>
      <c r="C1055">
        <v>208455</v>
      </c>
      <c r="D1055">
        <v>208289</v>
      </c>
      <c r="E1055">
        <v>208267</v>
      </c>
      <c r="F1055">
        <v>8940.6</v>
      </c>
      <c r="G1055">
        <v>24591.3</v>
      </c>
      <c r="H1055">
        <v>8459.8799999999992</v>
      </c>
      <c r="I1055">
        <v>3.57518E-2</v>
      </c>
      <c r="J1055">
        <v>0.95458500000000002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210067</v>
      </c>
      <c r="C1056">
        <v>206268</v>
      </c>
      <c r="D1056">
        <v>206100</v>
      </c>
      <c r="E1056">
        <v>206079</v>
      </c>
      <c r="F1056">
        <v>8936.56</v>
      </c>
      <c r="G1056">
        <v>24344.3</v>
      </c>
      <c r="H1056">
        <v>8325.0499999999993</v>
      </c>
      <c r="I1056">
        <v>5.3925500000000001E-2</v>
      </c>
      <c r="J1056">
        <v>0.95131900000000003</v>
      </c>
      <c r="K1056">
        <v>0</v>
      </c>
      <c r="L1056" t="s">
        <v>42</v>
      </c>
    </row>
    <row r="1057" spans="1:25" x14ac:dyDescent="0.25">
      <c r="A1057" t="s">
        <v>45</v>
      </c>
      <c r="B1057">
        <v>212484</v>
      </c>
      <c r="C1057">
        <v>208557</v>
      </c>
      <c r="D1057">
        <v>208390</v>
      </c>
      <c r="E1057">
        <v>208369</v>
      </c>
      <c r="F1057">
        <v>9004.99</v>
      </c>
      <c r="G1057">
        <v>24561.1</v>
      </c>
      <c r="H1057">
        <v>8431.36</v>
      </c>
      <c r="I1057">
        <v>5.3923199999999998E-2</v>
      </c>
      <c r="J1057">
        <v>0.95844099999999999</v>
      </c>
      <c r="K1057">
        <v>0</v>
      </c>
      <c r="L1057" t="s">
        <v>42</v>
      </c>
    </row>
    <row r="1058" spans="1:25" x14ac:dyDescent="0.25">
      <c r="A1058" t="s">
        <v>45</v>
      </c>
      <c r="B1058">
        <v>212531</v>
      </c>
      <c r="C1058">
        <v>208199</v>
      </c>
      <c r="D1058">
        <v>208033</v>
      </c>
      <c r="E1058">
        <v>208012</v>
      </c>
      <c r="F1058">
        <v>8970.44</v>
      </c>
      <c r="G1058">
        <v>24519.3</v>
      </c>
      <c r="H1058">
        <v>8385.68</v>
      </c>
      <c r="I1058">
        <v>5.3922999999999999E-2</v>
      </c>
      <c r="J1058">
        <v>0.95499000000000001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211434</v>
      </c>
      <c r="C1059">
        <v>207211</v>
      </c>
      <c r="D1059">
        <v>207045</v>
      </c>
      <c r="E1059">
        <v>207023</v>
      </c>
      <c r="F1059">
        <v>8927.8700000000008</v>
      </c>
      <c r="G1059">
        <v>24440.3</v>
      </c>
      <c r="H1059">
        <v>8383.3799999999992</v>
      </c>
      <c r="I1059">
        <v>5.4209399999999998E-2</v>
      </c>
      <c r="J1059">
        <v>0.93183499999999997</v>
      </c>
      <c r="K1059">
        <v>0</v>
      </c>
      <c r="L1059" t="s">
        <v>42</v>
      </c>
    </row>
    <row r="1060" spans="1:25" x14ac:dyDescent="0.25">
      <c r="A1060" t="s">
        <v>45</v>
      </c>
      <c r="B1060">
        <v>208879</v>
      </c>
      <c r="C1060">
        <v>204445</v>
      </c>
      <c r="D1060">
        <v>204281</v>
      </c>
      <c r="E1060">
        <v>204260</v>
      </c>
      <c r="F1060">
        <v>8790.4</v>
      </c>
      <c r="G1060">
        <v>24120.9</v>
      </c>
      <c r="H1060">
        <v>8268.98</v>
      </c>
      <c r="I1060">
        <v>5.3929299999999999E-2</v>
      </c>
      <c r="J1060">
        <v>0.95849200000000001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212363</v>
      </c>
      <c r="C1061">
        <v>207974</v>
      </c>
      <c r="D1061">
        <v>207806</v>
      </c>
      <c r="E1061">
        <v>207785</v>
      </c>
      <c r="F1061">
        <v>8969.7900000000009</v>
      </c>
      <c r="G1061">
        <v>24556.2</v>
      </c>
      <c r="H1061">
        <v>8381.9599999999991</v>
      </c>
      <c r="I1061">
        <v>5.5808400000000001E-2</v>
      </c>
      <c r="J1061">
        <v>0.93914399999999998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212713</v>
      </c>
      <c r="C1062">
        <v>208515</v>
      </c>
      <c r="D1062">
        <v>208349</v>
      </c>
      <c r="E1062">
        <v>208328</v>
      </c>
      <c r="F1062">
        <v>8964.7999999999993</v>
      </c>
      <c r="G1062">
        <v>24497.9</v>
      </c>
      <c r="H1062">
        <v>8434.8799999999992</v>
      </c>
      <c r="I1062">
        <v>6.1888600000000002E-2</v>
      </c>
      <c r="J1062">
        <v>0.95392600000000005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213558</v>
      </c>
      <c r="C1063">
        <v>209673</v>
      </c>
      <c r="D1063">
        <v>209506</v>
      </c>
      <c r="E1063">
        <v>209484</v>
      </c>
      <c r="F1063">
        <v>9011.14</v>
      </c>
      <c r="G1063">
        <v>24695.599999999999</v>
      </c>
      <c r="H1063">
        <v>8434.61</v>
      </c>
      <c r="I1063">
        <v>5.6794999999999998E-2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208878</v>
      </c>
      <c r="C1064">
        <v>204985</v>
      </c>
      <c r="D1064">
        <v>204820</v>
      </c>
      <c r="E1064">
        <v>204799</v>
      </c>
      <c r="F1064">
        <v>8874.51</v>
      </c>
      <c r="G1064">
        <v>24164.1</v>
      </c>
      <c r="H1064">
        <v>8263.5400000000009</v>
      </c>
      <c r="I1064">
        <v>5.3977400000000002E-2</v>
      </c>
      <c r="J1064">
        <v>0.94429799999999997</v>
      </c>
      <c r="K1064">
        <v>0</v>
      </c>
      <c r="L1064" t="s">
        <v>42</v>
      </c>
      <c r="R1064">
        <f>AVERAGE(B1015:B1064)</f>
        <v>211733.66</v>
      </c>
      <c r="S1064">
        <f>AVERAGE(C1015:C1064)</f>
        <v>207591.44</v>
      </c>
      <c r="U1064">
        <f>_xlfn.VAR.P(B1015:B1064)</f>
        <v>4829031.4243999999</v>
      </c>
      <c r="V1064">
        <f>_xlfn.VAR.P(C1015:C1064)</f>
        <v>4664289.6464000009</v>
      </c>
      <c r="X1064">
        <f>1.96*SQRT(U1064)/50</f>
        <v>86.142224535880288</v>
      </c>
      <c r="Y1064">
        <f>1.96*SQRT(V1064)/50</f>
        <v>84.660108919396606</v>
      </c>
    </row>
    <row r="1065" spans="1:25" x14ac:dyDescent="0.25">
      <c r="A1065" t="s">
        <v>46</v>
      </c>
      <c r="B1065">
        <v>10586688.45056</v>
      </c>
      <c r="C1065" t="s">
        <v>36</v>
      </c>
    </row>
    <row r="1066" spans="1:25" x14ac:dyDescent="0.25">
      <c r="A1066" t="s">
        <v>47</v>
      </c>
      <c r="B1066">
        <v>194075</v>
      </c>
      <c r="C1066">
        <v>194074</v>
      </c>
      <c r="D1066">
        <v>193964</v>
      </c>
      <c r="E1066">
        <v>193942</v>
      </c>
      <c r="F1066">
        <v>8939.66</v>
      </c>
      <c r="G1066">
        <v>0</v>
      </c>
      <c r="H1066">
        <v>8444.02</v>
      </c>
      <c r="I1066">
        <v>5.4169000000000002E-2</v>
      </c>
      <c r="J1066">
        <v>0.95922700000000005</v>
      </c>
      <c r="K1066">
        <v>0</v>
      </c>
      <c r="L1066" t="s">
        <v>42</v>
      </c>
    </row>
    <row r="1067" spans="1:25" x14ac:dyDescent="0.25">
      <c r="A1067" t="s">
        <v>47</v>
      </c>
      <c r="B1067">
        <v>188427</v>
      </c>
      <c r="C1067">
        <v>188426</v>
      </c>
      <c r="D1067">
        <v>188318</v>
      </c>
      <c r="E1067">
        <v>188297</v>
      </c>
      <c r="F1067">
        <v>8697.2900000000009</v>
      </c>
      <c r="G1067">
        <v>0</v>
      </c>
      <c r="H1067">
        <v>8240.89</v>
      </c>
      <c r="I1067">
        <v>5.4059099999999999E-2</v>
      </c>
      <c r="J1067">
        <v>0.95916400000000002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189051</v>
      </c>
      <c r="C1068">
        <v>189050</v>
      </c>
      <c r="D1068">
        <v>188942</v>
      </c>
      <c r="E1068">
        <v>188921</v>
      </c>
      <c r="F1068">
        <v>8699.58</v>
      </c>
      <c r="G1068">
        <v>0</v>
      </c>
      <c r="H1068">
        <v>8238.7000000000007</v>
      </c>
      <c r="I1068">
        <v>3.0908399999999999E-2</v>
      </c>
      <c r="J1068">
        <v>0.93961399999999995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186724</v>
      </c>
      <c r="C1069">
        <v>186723</v>
      </c>
      <c r="D1069">
        <v>186616</v>
      </c>
      <c r="E1069">
        <v>186596</v>
      </c>
      <c r="F1069">
        <v>8577.2199999999993</v>
      </c>
      <c r="G1069">
        <v>0</v>
      </c>
      <c r="H1069">
        <v>8124.97</v>
      </c>
      <c r="I1069">
        <v>2.9214E-2</v>
      </c>
      <c r="J1069">
        <v>0.95704900000000004</v>
      </c>
      <c r="K1069">
        <v>0</v>
      </c>
      <c r="L1069" t="s">
        <v>42</v>
      </c>
    </row>
    <row r="1070" spans="1:25" x14ac:dyDescent="0.25">
      <c r="A1070" t="s">
        <v>47</v>
      </c>
      <c r="B1070">
        <v>188765</v>
      </c>
      <c r="C1070">
        <v>188764</v>
      </c>
      <c r="D1070">
        <v>188654</v>
      </c>
      <c r="E1070">
        <v>188634</v>
      </c>
      <c r="F1070">
        <v>8683.94</v>
      </c>
      <c r="G1070">
        <v>0</v>
      </c>
      <c r="H1070">
        <v>8228.27</v>
      </c>
      <c r="I1070">
        <v>3.6231699999999999E-2</v>
      </c>
      <c r="J1070">
        <v>0.95832899999999999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187498</v>
      </c>
      <c r="C1071">
        <v>187497</v>
      </c>
      <c r="D1071">
        <v>187387</v>
      </c>
      <c r="E1071">
        <v>187366</v>
      </c>
      <c r="F1071">
        <v>8782.56</v>
      </c>
      <c r="G1071">
        <v>0</v>
      </c>
      <c r="H1071">
        <v>8303.41</v>
      </c>
      <c r="I1071">
        <v>5.3918000000000001E-2</v>
      </c>
      <c r="J1071">
        <v>0.95916299999999999</v>
      </c>
      <c r="K1071">
        <v>0</v>
      </c>
      <c r="L1071" t="s">
        <v>42</v>
      </c>
    </row>
    <row r="1072" spans="1:25" x14ac:dyDescent="0.25">
      <c r="A1072" t="s">
        <v>47</v>
      </c>
      <c r="B1072">
        <v>193499</v>
      </c>
      <c r="C1072">
        <v>193498</v>
      </c>
      <c r="D1072">
        <v>193388</v>
      </c>
      <c r="E1072">
        <v>193366</v>
      </c>
      <c r="F1072">
        <v>8904.2000000000007</v>
      </c>
      <c r="G1072">
        <v>0</v>
      </c>
      <c r="H1072">
        <v>8438.44</v>
      </c>
      <c r="I1072">
        <v>5.3953300000000003E-2</v>
      </c>
      <c r="J1072">
        <v>0.95893499999999998</v>
      </c>
      <c r="K1072">
        <v>0</v>
      </c>
      <c r="L1072" t="s">
        <v>42</v>
      </c>
    </row>
    <row r="1073" spans="1:12" x14ac:dyDescent="0.25">
      <c r="A1073" t="s">
        <v>47</v>
      </c>
      <c r="B1073">
        <v>190653</v>
      </c>
      <c r="C1073">
        <v>190652</v>
      </c>
      <c r="D1073">
        <v>190542</v>
      </c>
      <c r="E1073">
        <v>190520</v>
      </c>
      <c r="F1073">
        <v>8783.6200000000008</v>
      </c>
      <c r="G1073">
        <v>0</v>
      </c>
      <c r="H1073">
        <v>8284.4699999999993</v>
      </c>
      <c r="I1073">
        <v>5.3916800000000001E-2</v>
      </c>
      <c r="J1073">
        <v>0.94930499999999995</v>
      </c>
      <c r="K1073">
        <v>0</v>
      </c>
      <c r="L1073" t="s">
        <v>42</v>
      </c>
    </row>
    <row r="1074" spans="1:12" x14ac:dyDescent="0.25">
      <c r="A1074" t="s">
        <v>47</v>
      </c>
      <c r="B1074">
        <v>194914</v>
      </c>
      <c r="C1074">
        <v>194913</v>
      </c>
      <c r="D1074">
        <v>194802</v>
      </c>
      <c r="E1074">
        <v>194781</v>
      </c>
      <c r="F1074">
        <v>8946</v>
      </c>
      <c r="G1074">
        <v>0</v>
      </c>
      <c r="H1074">
        <v>8474.68</v>
      </c>
      <c r="I1074">
        <v>5.3932800000000003E-2</v>
      </c>
      <c r="J1074">
        <v>0.931836</v>
      </c>
      <c r="K1074">
        <v>0</v>
      </c>
      <c r="L1074" t="s">
        <v>42</v>
      </c>
    </row>
    <row r="1075" spans="1:12" x14ac:dyDescent="0.25">
      <c r="A1075" t="s">
        <v>47</v>
      </c>
      <c r="B1075">
        <v>192733</v>
      </c>
      <c r="C1075">
        <v>192732</v>
      </c>
      <c r="D1075">
        <v>192620</v>
      </c>
      <c r="E1075">
        <v>192599</v>
      </c>
      <c r="F1075">
        <v>8936.1299999999992</v>
      </c>
      <c r="G1075">
        <v>0</v>
      </c>
      <c r="H1075">
        <v>8336.7099999999991</v>
      </c>
      <c r="I1075">
        <v>5.391E-2</v>
      </c>
      <c r="J1075">
        <v>0.95768900000000001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193323</v>
      </c>
      <c r="C1076">
        <v>193322</v>
      </c>
      <c r="D1076">
        <v>193211</v>
      </c>
      <c r="E1076">
        <v>193182</v>
      </c>
      <c r="F1076">
        <v>8933.08</v>
      </c>
      <c r="G1076">
        <v>0</v>
      </c>
      <c r="H1076">
        <v>8405.2900000000009</v>
      </c>
      <c r="I1076">
        <v>5.5649400000000002E-2</v>
      </c>
      <c r="J1076">
        <v>0.95900200000000002</v>
      </c>
      <c r="K1076">
        <v>0</v>
      </c>
      <c r="L1076" t="s">
        <v>42</v>
      </c>
    </row>
    <row r="1077" spans="1:12" x14ac:dyDescent="0.25">
      <c r="A1077" t="s">
        <v>47</v>
      </c>
      <c r="B1077">
        <v>193852</v>
      </c>
      <c r="C1077">
        <v>193851</v>
      </c>
      <c r="D1077">
        <v>193739</v>
      </c>
      <c r="E1077">
        <v>193717</v>
      </c>
      <c r="F1077">
        <v>9081.48</v>
      </c>
      <c r="G1077">
        <v>0</v>
      </c>
      <c r="H1077">
        <v>8572.56</v>
      </c>
      <c r="I1077">
        <v>5.3915400000000002E-2</v>
      </c>
      <c r="J1077">
        <v>0.93791899999999995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196929</v>
      </c>
      <c r="C1078">
        <v>196928</v>
      </c>
      <c r="D1078">
        <v>196817</v>
      </c>
      <c r="E1078">
        <v>196795</v>
      </c>
      <c r="F1078">
        <v>9065.0499999999993</v>
      </c>
      <c r="G1078">
        <v>0</v>
      </c>
      <c r="H1078">
        <v>8562.0400000000009</v>
      </c>
      <c r="I1078">
        <v>3.5619600000000001E-2</v>
      </c>
      <c r="J1078">
        <v>0.95569999999999999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197426</v>
      </c>
      <c r="C1079">
        <v>197425</v>
      </c>
      <c r="D1079">
        <v>197313</v>
      </c>
      <c r="E1079">
        <v>197291</v>
      </c>
      <c r="F1079">
        <v>9161.5</v>
      </c>
      <c r="G1079">
        <v>0</v>
      </c>
      <c r="H1079">
        <v>8544.33</v>
      </c>
      <c r="I1079">
        <v>5.4001100000000003E-2</v>
      </c>
      <c r="J1079">
        <v>0.95217799999999997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192452</v>
      </c>
      <c r="C1080">
        <v>192451</v>
      </c>
      <c r="D1080">
        <v>192341</v>
      </c>
      <c r="E1080">
        <v>192320</v>
      </c>
      <c r="F1080">
        <v>8866.89</v>
      </c>
      <c r="G1080">
        <v>0</v>
      </c>
      <c r="H1080">
        <v>8409.6</v>
      </c>
      <c r="I1080">
        <v>5.391E-2</v>
      </c>
      <c r="J1080">
        <v>0.93183499999999997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191897</v>
      </c>
      <c r="C1081">
        <v>191896</v>
      </c>
      <c r="D1081">
        <v>191785</v>
      </c>
      <c r="E1081">
        <v>191764</v>
      </c>
      <c r="F1081">
        <v>8877.32</v>
      </c>
      <c r="G1081">
        <v>0</v>
      </c>
      <c r="H1081">
        <v>8381.24</v>
      </c>
      <c r="I1081">
        <v>5.4095499999999998E-2</v>
      </c>
      <c r="J1081">
        <v>0.95910899999999999</v>
      </c>
      <c r="K1081">
        <v>0</v>
      </c>
      <c r="L1081" t="s">
        <v>42</v>
      </c>
    </row>
    <row r="1082" spans="1:12" x14ac:dyDescent="0.25">
      <c r="A1082" t="s">
        <v>47</v>
      </c>
      <c r="B1082">
        <v>191280</v>
      </c>
      <c r="C1082">
        <v>191279</v>
      </c>
      <c r="D1082">
        <v>191170</v>
      </c>
      <c r="E1082">
        <v>191149</v>
      </c>
      <c r="F1082">
        <v>8838.5300000000007</v>
      </c>
      <c r="G1082">
        <v>0</v>
      </c>
      <c r="H1082">
        <v>8307.77</v>
      </c>
      <c r="I1082">
        <v>5.4169299999999997E-2</v>
      </c>
      <c r="J1082">
        <v>0.95916800000000002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189451</v>
      </c>
      <c r="C1083">
        <v>189450</v>
      </c>
      <c r="D1083">
        <v>189341</v>
      </c>
      <c r="E1083">
        <v>189320</v>
      </c>
      <c r="F1083">
        <v>8854</v>
      </c>
      <c r="G1083">
        <v>0</v>
      </c>
      <c r="H1083">
        <v>8365.52</v>
      </c>
      <c r="I1083">
        <v>5.5122200000000003E-2</v>
      </c>
      <c r="J1083">
        <v>0.95913800000000005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192801</v>
      </c>
      <c r="C1084">
        <v>192799</v>
      </c>
      <c r="D1084">
        <v>192690</v>
      </c>
      <c r="E1084">
        <v>192668</v>
      </c>
      <c r="F1084">
        <v>8885.8700000000008</v>
      </c>
      <c r="G1084">
        <v>0</v>
      </c>
      <c r="H1084">
        <v>8392.5300000000007</v>
      </c>
      <c r="I1084">
        <v>5.3988300000000003E-2</v>
      </c>
      <c r="J1084">
        <v>0.95788700000000004</v>
      </c>
      <c r="K1084">
        <v>0</v>
      </c>
      <c r="L1084" t="s">
        <v>42</v>
      </c>
    </row>
    <row r="1085" spans="1:12" x14ac:dyDescent="0.25">
      <c r="A1085" t="s">
        <v>47</v>
      </c>
      <c r="B1085">
        <v>192088</v>
      </c>
      <c r="C1085">
        <v>192087</v>
      </c>
      <c r="D1085">
        <v>191977</v>
      </c>
      <c r="E1085">
        <v>191956</v>
      </c>
      <c r="F1085">
        <v>8825.56</v>
      </c>
      <c r="G1085">
        <v>0</v>
      </c>
      <c r="H1085">
        <v>8354.7199999999993</v>
      </c>
      <c r="I1085">
        <v>5.4115000000000003E-2</v>
      </c>
      <c r="J1085">
        <v>0.95032099999999997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190591</v>
      </c>
      <c r="C1086">
        <v>190590</v>
      </c>
      <c r="D1086">
        <v>190480</v>
      </c>
      <c r="E1086">
        <v>190459</v>
      </c>
      <c r="F1086">
        <v>8827.39</v>
      </c>
      <c r="G1086">
        <v>0</v>
      </c>
      <c r="H1086">
        <v>8355</v>
      </c>
      <c r="I1086">
        <v>5.4133300000000002E-2</v>
      </c>
      <c r="J1086">
        <v>0.95922399999999997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191356</v>
      </c>
      <c r="C1087">
        <v>191355</v>
      </c>
      <c r="D1087">
        <v>191243</v>
      </c>
      <c r="E1087">
        <v>191222</v>
      </c>
      <c r="F1087">
        <v>8829.69</v>
      </c>
      <c r="G1087">
        <v>0</v>
      </c>
      <c r="H1087">
        <v>8339.64</v>
      </c>
      <c r="I1087">
        <v>5.4233999999999997E-2</v>
      </c>
      <c r="J1087">
        <v>0.958982</v>
      </c>
      <c r="K1087">
        <v>0</v>
      </c>
      <c r="L1087" t="s">
        <v>42</v>
      </c>
    </row>
    <row r="1088" spans="1:12" x14ac:dyDescent="0.25">
      <c r="A1088" t="s">
        <v>47</v>
      </c>
      <c r="B1088">
        <v>190204</v>
      </c>
      <c r="C1088">
        <v>190203</v>
      </c>
      <c r="D1088">
        <v>190093</v>
      </c>
      <c r="E1088">
        <v>190072</v>
      </c>
      <c r="F1088">
        <v>8783.9500000000007</v>
      </c>
      <c r="G1088">
        <v>0</v>
      </c>
      <c r="H1088">
        <v>8243.2900000000009</v>
      </c>
      <c r="I1088">
        <v>5.40133E-2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190106</v>
      </c>
      <c r="C1089">
        <v>190105</v>
      </c>
      <c r="D1089">
        <v>189994</v>
      </c>
      <c r="E1089">
        <v>189973</v>
      </c>
      <c r="F1089">
        <v>8919.77</v>
      </c>
      <c r="G1089">
        <v>0</v>
      </c>
      <c r="H1089">
        <v>8391.51</v>
      </c>
      <c r="I1089">
        <v>5.3910800000000002E-2</v>
      </c>
      <c r="J1089">
        <v>0.95917300000000005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191149</v>
      </c>
      <c r="C1090">
        <v>191148</v>
      </c>
      <c r="D1090">
        <v>191039</v>
      </c>
      <c r="E1090">
        <v>191018</v>
      </c>
      <c r="F1090">
        <v>8807.5300000000007</v>
      </c>
      <c r="G1090">
        <v>0</v>
      </c>
      <c r="H1090">
        <v>8351.82</v>
      </c>
      <c r="I1090">
        <v>5.4011099999999999E-2</v>
      </c>
      <c r="J1090">
        <v>0.95274400000000004</v>
      </c>
      <c r="K1090">
        <v>0</v>
      </c>
      <c r="L1090" t="s">
        <v>42</v>
      </c>
    </row>
    <row r="1091" spans="1:12" x14ac:dyDescent="0.25">
      <c r="A1091" t="s">
        <v>47</v>
      </c>
      <c r="B1091">
        <v>191698</v>
      </c>
      <c r="C1091">
        <v>191697</v>
      </c>
      <c r="D1091">
        <v>191586</v>
      </c>
      <c r="E1091">
        <v>191565</v>
      </c>
      <c r="F1091">
        <v>8820.92</v>
      </c>
      <c r="G1091">
        <v>0</v>
      </c>
      <c r="H1091">
        <v>8353.86</v>
      </c>
      <c r="I1091">
        <v>5.40227E-2</v>
      </c>
      <c r="J1091">
        <v>0.93182799999999999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191388</v>
      </c>
      <c r="C1092">
        <v>191387</v>
      </c>
      <c r="D1092">
        <v>191277</v>
      </c>
      <c r="E1092">
        <v>191256</v>
      </c>
      <c r="F1092">
        <v>8797.02</v>
      </c>
      <c r="G1092">
        <v>0</v>
      </c>
      <c r="H1092">
        <v>8312.3700000000008</v>
      </c>
      <c r="I1092">
        <v>5.4566700000000003E-2</v>
      </c>
      <c r="J1092">
        <v>0.94875799999999999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190927</v>
      </c>
      <c r="C1093">
        <v>190926</v>
      </c>
      <c r="D1093">
        <v>190817</v>
      </c>
      <c r="E1093">
        <v>190796</v>
      </c>
      <c r="F1093">
        <v>8801.24</v>
      </c>
      <c r="G1093">
        <v>0</v>
      </c>
      <c r="H1093">
        <v>8290.6299999999992</v>
      </c>
      <c r="I1093">
        <v>5.42044E-2</v>
      </c>
      <c r="J1093">
        <v>0.93183400000000005</v>
      </c>
      <c r="K1093">
        <v>0</v>
      </c>
      <c r="L1093" t="s">
        <v>42</v>
      </c>
    </row>
    <row r="1094" spans="1:12" x14ac:dyDescent="0.25">
      <c r="A1094" t="s">
        <v>47</v>
      </c>
      <c r="B1094">
        <v>189667</v>
      </c>
      <c r="C1094">
        <v>189666</v>
      </c>
      <c r="D1094">
        <v>189557</v>
      </c>
      <c r="E1094">
        <v>189536</v>
      </c>
      <c r="F1094">
        <v>8700.11</v>
      </c>
      <c r="G1094">
        <v>0</v>
      </c>
      <c r="H1094">
        <v>8315.7199999999993</v>
      </c>
      <c r="I1094">
        <v>5.6154599999999999E-2</v>
      </c>
      <c r="J1094">
        <v>0.95870299999999997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191869</v>
      </c>
      <c r="C1095">
        <v>191868</v>
      </c>
      <c r="D1095">
        <v>191758</v>
      </c>
      <c r="E1095">
        <v>191736</v>
      </c>
      <c r="F1095">
        <v>8941.8799999999992</v>
      </c>
      <c r="G1095">
        <v>0</v>
      </c>
      <c r="H1095">
        <v>8444.52</v>
      </c>
      <c r="I1095">
        <v>5.4994800000000003E-2</v>
      </c>
      <c r="J1095">
        <v>0.95368299999999995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188275</v>
      </c>
      <c r="C1096">
        <v>188274</v>
      </c>
      <c r="D1096">
        <v>188166</v>
      </c>
      <c r="E1096">
        <v>188146</v>
      </c>
      <c r="F1096">
        <v>8687.99</v>
      </c>
      <c r="G1096">
        <v>0</v>
      </c>
      <c r="H1096">
        <v>8216.35</v>
      </c>
      <c r="I1096">
        <v>5.3990400000000001E-2</v>
      </c>
      <c r="J1096">
        <v>0.95845999999999998</v>
      </c>
      <c r="K1096">
        <v>0</v>
      </c>
      <c r="L1096" t="s">
        <v>42</v>
      </c>
    </row>
    <row r="1097" spans="1:12" x14ac:dyDescent="0.25">
      <c r="A1097" t="s">
        <v>47</v>
      </c>
      <c r="B1097">
        <v>186541</v>
      </c>
      <c r="C1097">
        <v>186540</v>
      </c>
      <c r="D1097">
        <v>186432</v>
      </c>
      <c r="E1097">
        <v>186411</v>
      </c>
      <c r="F1097">
        <v>8599.16</v>
      </c>
      <c r="G1097">
        <v>0</v>
      </c>
      <c r="H1097">
        <v>8060.14</v>
      </c>
      <c r="I1097">
        <v>5.3942299999999999E-2</v>
      </c>
      <c r="J1097">
        <v>0.93183300000000002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186144</v>
      </c>
      <c r="C1098">
        <v>186143</v>
      </c>
      <c r="D1098">
        <v>186035</v>
      </c>
      <c r="E1098">
        <v>186014</v>
      </c>
      <c r="F1098">
        <v>8547.5400000000009</v>
      </c>
      <c r="G1098">
        <v>0</v>
      </c>
      <c r="H1098">
        <v>8086.68</v>
      </c>
      <c r="I1098">
        <v>5.4315700000000001E-2</v>
      </c>
      <c r="J1098">
        <v>0.95916900000000005</v>
      </c>
      <c r="K1098">
        <v>0</v>
      </c>
      <c r="L1098" t="s">
        <v>42</v>
      </c>
    </row>
    <row r="1099" spans="1:12" x14ac:dyDescent="0.25">
      <c r="A1099" t="s">
        <v>47</v>
      </c>
      <c r="B1099">
        <v>184827</v>
      </c>
      <c r="C1099">
        <v>184826</v>
      </c>
      <c r="D1099">
        <v>184717</v>
      </c>
      <c r="E1099">
        <v>184697</v>
      </c>
      <c r="F1099">
        <v>8512.51</v>
      </c>
      <c r="G1099">
        <v>0</v>
      </c>
      <c r="H1099">
        <v>8039.57</v>
      </c>
      <c r="I1099">
        <v>5.3923499999999999E-2</v>
      </c>
      <c r="J1099">
        <v>0.93183700000000003</v>
      </c>
      <c r="K1099">
        <v>0</v>
      </c>
      <c r="L1099" t="s">
        <v>42</v>
      </c>
    </row>
    <row r="1100" spans="1:12" x14ac:dyDescent="0.25">
      <c r="A1100" t="s">
        <v>47</v>
      </c>
      <c r="B1100">
        <v>185704</v>
      </c>
      <c r="C1100">
        <v>185703</v>
      </c>
      <c r="D1100">
        <v>185576</v>
      </c>
      <c r="E1100">
        <v>185556</v>
      </c>
      <c r="F1100">
        <v>8583.2199999999993</v>
      </c>
      <c r="G1100">
        <v>0</v>
      </c>
      <c r="H1100">
        <v>8052.92</v>
      </c>
      <c r="I1100">
        <v>5.3935400000000001E-2</v>
      </c>
      <c r="J1100">
        <v>0.95716400000000001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181310</v>
      </c>
      <c r="C1101">
        <v>181309</v>
      </c>
      <c r="D1101">
        <v>181200</v>
      </c>
      <c r="E1101">
        <v>181180</v>
      </c>
      <c r="F1101">
        <v>8541.41</v>
      </c>
      <c r="G1101">
        <v>0</v>
      </c>
      <c r="H1101">
        <v>7999.61</v>
      </c>
      <c r="I1101">
        <v>5.3927999999999997E-2</v>
      </c>
      <c r="J1101">
        <v>0.94973300000000005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184371</v>
      </c>
      <c r="C1102">
        <v>184370</v>
      </c>
      <c r="D1102">
        <v>184261</v>
      </c>
      <c r="E1102">
        <v>184241</v>
      </c>
      <c r="F1102">
        <v>8499.51</v>
      </c>
      <c r="G1102">
        <v>0</v>
      </c>
      <c r="H1102">
        <v>8105.45</v>
      </c>
      <c r="I1102">
        <v>3.7505499999999997E-2</v>
      </c>
      <c r="J1102">
        <v>0.95827700000000005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184380</v>
      </c>
      <c r="C1103">
        <v>184379</v>
      </c>
      <c r="D1103">
        <v>184271</v>
      </c>
      <c r="E1103">
        <v>184251</v>
      </c>
      <c r="F1103">
        <v>8551.18</v>
      </c>
      <c r="G1103">
        <v>0</v>
      </c>
      <c r="H1103">
        <v>7969.72</v>
      </c>
      <c r="I1103">
        <v>5.3927099999999999E-2</v>
      </c>
      <c r="J1103">
        <v>0.95919200000000004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182418</v>
      </c>
      <c r="C1104">
        <v>182417</v>
      </c>
      <c r="D1104">
        <v>182311</v>
      </c>
      <c r="E1104">
        <v>182291</v>
      </c>
      <c r="F1104">
        <v>8369.23</v>
      </c>
      <c r="G1104">
        <v>0</v>
      </c>
      <c r="H1104">
        <v>7876.99</v>
      </c>
      <c r="I1104">
        <v>3.7963200000000002E-2</v>
      </c>
      <c r="J1104">
        <v>0.95806800000000003</v>
      </c>
      <c r="K1104">
        <v>0</v>
      </c>
      <c r="L1104" t="s">
        <v>42</v>
      </c>
    </row>
    <row r="1105" spans="1:25" x14ac:dyDescent="0.25">
      <c r="A1105" t="s">
        <v>47</v>
      </c>
      <c r="B1105">
        <v>184421</v>
      </c>
      <c r="C1105">
        <v>184420</v>
      </c>
      <c r="D1105">
        <v>184313</v>
      </c>
      <c r="E1105">
        <v>184293</v>
      </c>
      <c r="F1105">
        <v>8465.68</v>
      </c>
      <c r="G1105">
        <v>0</v>
      </c>
      <c r="H1105">
        <v>8003.92</v>
      </c>
      <c r="I1105">
        <v>5.4105199999999999E-2</v>
      </c>
      <c r="J1105">
        <v>0.94115000000000004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182797</v>
      </c>
      <c r="C1106">
        <v>182796</v>
      </c>
      <c r="D1106">
        <v>182690</v>
      </c>
      <c r="E1106">
        <v>182670</v>
      </c>
      <c r="F1106">
        <v>8403.42</v>
      </c>
      <c r="G1106">
        <v>0</v>
      </c>
      <c r="H1106">
        <v>7955.57</v>
      </c>
      <c r="I1106">
        <v>5.3911899999999999E-2</v>
      </c>
      <c r="J1106">
        <v>0.95882599999999996</v>
      </c>
      <c r="K1106">
        <v>0</v>
      </c>
      <c r="L1106" t="s">
        <v>42</v>
      </c>
    </row>
    <row r="1107" spans="1:25" x14ac:dyDescent="0.25">
      <c r="A1107" t="s">
        <v>47</v>
      </c>
      <c r="B1107">
        <v>178259</v>
      </c>
      <c r="C1107">
        <v>178258</v>
      </c>
      <c r="D1107">
        <v>178150</v>
      </c>
      <c r="E1107">
        <v>178130</v>
      </c>
      <c r="F1107">
        <v>8378.4</v>
      </c>
      <c r="G1107">
        <v>0</v>
      </c>
      <c r="H1107">
        <v>7847.42</v>
      </c>
      <c r="I1107">
        <v>5.3910600000000003E-2</v>
      </c>
      <c r="J1107">
        <v>0.95716400000000001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185627</v>
      </c>
      <c r="C1108">
        <v>185626</v>
      </c>
      <c r="D1108">
        <v>185518</v>
      </c>
      <c r="E1108">
        <v>185497</v>
      </c>
      <c r="F1108">
        <v>8570.76</v>
      </c>
      <c r="G1108">
        <v>0</v>
      </c>
      <c r="H1108">
        <v>8037.62</v>
      </c>
      <c r="I1108">
        <v>5.3909699999999998E-2</v>
      </c>
      <c r="J1108">
        <v>0.93920700000000001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185745</v>
      </c>
      <c r="C1109">
        <v>185744</v>
      </c>
      <c r="D1109">
        <v>185636</v>
      </c>
      <c r="E1109">
        <v>185615</v>
      </c>
      <c r="F1109">
        <v>8569.2000000000007</v>
      </c>
      <c r="G1109">
        <v>0</v>
      </c>
      <c r="H1109">
        <v>8068.53</v>
      </c>
      <c r="I1109">
        <v>5.4512400000000003E-2</v>
      </c>
      <c r="J1109">
        <v>0.95455599999999996</v>
      </c>
      <c r="K1109">
        <v>0</v>
      </c>
      <c r="L1109" t="s">
        <v>42</v>
      </c>
    </row>
    <row r="1110" spans="1:25" x14ac:dyDescent="0.25">
      <c r="A1110" t="s">
        <v>47</v>
      </c>
      <c r="B1110">
        <v>184639</v>
      </c>
      <c r="C1110">
        <v>184638</v>
      </c>
      <c r="D1110">
        <v>184529</v>
      </c>
      <c r="E1110">
        <v>184509</v>
      </c>
      <c r="F1110">
        <v>8495.9500000000007</v>
      </c>
      <c r="G1110">
        <v>0</v>
      </c>
      <c r="H1110">
        <v>8040.88</v>
      </c>
      <c r="I1110">
        <v>5.3942999999999998E-2</v>
      </c>
      <c r="J1110">
        <v>0.956565</v>
      </c>
      <c r="K1110">
        <v>0</v>
      </c>
      <c r="L1110" t="s">
        <v>42</v>
      </c>
    </row>
    <row r="1111" spans="1:25" x14ac:dyDescent="0.25">
      <c r="A1111" t="s">
        <v>47</v>
      </c>
      <c r="B1111">
        <v>181494</v>
      </c>
      <c r="C1111">
        <v>181493</v>
      </c>
      <c r="D1111">
        <v>181387</v>
      </c>
      <c r="E1111">
        <v>181348</v>
      </c>
      <c r="F1111">
        <v>8357.5400000000009</v>
      </c>
      <c r="G1111">
        <v>0</v>
      </c>
      <c r="H1111">
        <v>7906.68</v>
      </c>
      <c r="I1111">
        <v>5.3911000000000001E-2</v>
      </c>
      <c r="J1111">
        <v>0.93183400000000005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183380</v>
      </c>
      <c r="C1112">
        <v>183379</v>
      </c>
      <c r="D1112">
        <v>183272</v>
      </c>
      <c r="E1112">
        <v>183252</v>
      </c>
      <c r="F1112">
        <v>8461.61</v>
      </c>
      <c r="G1112">
        <v>0</v>
      </c>
      <c r="H1112">
        <v>7962.17</v>
      </c>
      <c r="I1112">
        <v>5.3973E-2</v>
      </c>
      <c r="J1112">
        <v>0.93857000000000002</v>
      </c>
      <c r="K1112">
        <v>0</v>
      </c>
      <c r="L1112" t="s">
        <v>42</v>
      </c>
    </row>
    <row r="1113" spans="1:25" x14ac:dyDescent="0.25">
      <c r="A1113" t="s">
        <v>47</v>
      </c>
      <c r="B1113">
        <v>182623</v>
      </c>
      <c r="C1113">
        <v>182622</v>
      </c>
      <c r="D1113">
        <v>182514</v>
      </c>
      <c r="E1113">
        <v>182494</v>
      </c>
      <c r="F1113">
        <v>8583.3700000000008</v>
      </c>
      <c r="G1113">
        <v>0</v>
      </c>
      <c r="H1113">
        <v>8074.68</v>
      </c>
      <c r="I1113">
        <v>5.4545900000000001E-2</v>
      </c>
      <c r="J1113">
        <v>0.97321199999999997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186283</v>
      </c>
      <c r="C1114">
        <v>186282</v>
      </c>
      <c r="D1114">
        <v>186174</v>
      </c>
      <c r="E1114">
        <v>186154</v>
      </c>
      <c r="F1114">
        <v>8569.67</v>
      </c>
      <c r="G1114">
        <v>0</v>
      </c>
      <c r="H1114">
        <v>8106.07</v>
      </c>
      <c r="I1114">
        <v>5.3962400000000001E-2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185011</v>
      </c>
      <c r="C1115">
        <v>185010</v>
      </c>
      <c r="D1115">
        <v>184899</v>
      </c>
      <c r="E1115">
        <v>184879</v>
      </c>
      <c r="F1115">
        <v>8547.1299999999992</v>
      </c>
      <c r="G1115">
        <v>0</v>
      </c>
      <c r="H1115">
        <v>8063.87</v>
      </c>
      <c r="I1115">
        <v>5.7558100000000001E-2</v>
      </c>
      <c r="J1115">
        <v>0.95283399999999996</v>
      </c>
      <c r="K1115">
        <v>0</v>
      </c>
      <c r="L1115" t="s">
        <v>42</v>
      </c>
    </row>
    <row r="1116" spans="1:25" x14ac:dyDescent="0.25">
      <c r="A1116" t="s">
        <v>47</v>
      </c>
      <c r="B1116">
        <v>184800</v>
      </c>
      <c r="C1116">
        <v>184799</v>
      </c>
      <c r="D1116">
        <v>184692</v>
      </c>
      <c r="E1116">
        <v>184671</v>
      </c>
      <c r="F1116">
        <v>8533.83</v>
      </c>
      <c r="G1116">
        <v>0</v>
      </c>
      <c r="H1116">
        <v>8013.58</v>
      </c>
      <c r="I1116">
        <v>4.0175599999999999E-2</v>
      </c>
      <c r="J1116">
        <v>0.95695699999999995</v>
      </c>
      <c r="K1116">
        <v>0</v>
      </c>
      <c r="L1116" t="s">
        <v>42</v>
      </c>
    </row>
    <row r="1117" spans="1:25" x14ac:dyDescent="0.25">
      <c r="A1117" t="s">
        <v>47</v>
      </c>
      <c r="B1117">
        <v>183937</v>
      </c>
      <c r="C1117">
        <v>183936</v>
      </c>
      <c r="D1117">
        <v>183827</v>
      </c>
      <c r="E1117">
        <v>183807</v>
      </c>
      <c r="F1117">
        <v>8530.43</v>
      </c>
      <c r="G1117">
        <v>0</v>
      </c>
      <c r="H1117">
        <v>8015.72</v>
      </c>
      <c r="I1117">
        <v>5.3921299999999998E-2</v>
      </c>
      <c r="J1117">
        <v>0.95838299999999998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182933</v>
      </c>
      <c r="C1118">
        <v>182932</v>
      </c>
      <c r="D1118">
        <v>182821</v>
      </c>
      <c r="E1118">
        <v>182801</v>
      </c>
      <c r="F1118">
        <v>8505.02</v>
      </c>
      <c r="G1118">
        <v>0</v>
      </c>
      <c r="H1118">
        <v>7958.06</v>
      </c>
      <c r="I1118">
        <v>5.3910100000000002E-2</v>
      </c>
      <c r="J1118">
        <v>0.95783799999999997</v>
      </c>
      <c r="K1118">
        <v>0</v>
      </c>
      <c r="L1118" t="s">
        <v>42</v>
      </c>
    </row>
    <row r="1119" spans="1:25" x14ac:dyDescent="0.25">
      <c r="A1119" t="s">
        <v>47</v>
      </c>
      <c r="B1119">
        <v>180840</v>
      </c>
      <c r="C1119">
        <v>180839</v>
      </c>
      <c r="D1119">
        <v>180732</v>
      </c>
      <c r="E1119">
        <v>180712</v>
      </c>
      <c r="F1119">
        <v>8476.23</v>
      </c>
      <c r="G1119">
        <v>0</v>
      </c>
      <c r="H1119">
        <v>7974.3</v>
      </c>
      <c r="I1119">
        <v>5.398E-2</v>
      </c>
      <c r="J1119">
        <v>0.95921599999999996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184086</v>
      </c>
      <c r="C1120">
        <v>184085</v>
      </c>
      <c r="D1120">
        <v>183975</v>
      </c>
      <c r="E1120">
        <v>183954</v>
      </c>
      <c r="F1120">
        <v>8526.14</v>
      </c>
      <c r="G1120">
        <v>0</v>
      </c>
      <c r="H1120">
        <v>8014.01</v>
      </c>
      <c r="I1120">
        <v>5.4459199999999999E-2</v>
      </c>
      <c r="J1120">
        <v>0.95881799999999995</v>
      </c>
      <c r="K1120">
        <v>0</v>
      </c>
      <c r="L1120" t="s">
        <v>42</v>
      </c>
      <c r="R1120">
        <f>AVERAGE(B1071:B1120)</f>
        <v>188011.92</v>
      </c>
      <c r="S1120">
        <f>AVERAGE(C1071:C1120)</f>
        <v>188010.9</v>
      </c>
      <c r="U1120">
        <f>_xlfn.VAR.P(B1071:B1120)</f>
        <v>20372033.753599994</v>
      </c>
      <c r="V1120">
        <f>_xlfn.VAR.P(C1071:C1120)</f>
        <v>20371842.210000001</v>
      </c>
      <c r="X1120">
        <f>1.96*SQRT(U1120)/50</f>
        <v>176.9307264076308</v>
      </c>
      <c r="Y1120">
        <f>1.96*SQRT(V1120)/50</f>
        <v>176.92989462941077</v>
      </c>
    </row>
    <row r="1121" spans="1:12" x14ac:dyDescent="0.25">
      <c r="A1121" t="s">
        <v>48</v>
      </c>
      <c r="B1121">
        <v>9400599.8388669994</v>
      </c>
      <c r="C1121" t="s">
        <v>36</v>
      </c>
    </row>
    <row r="1122" spans="1:12" x14ac:dyDescent="0.25">
      <c r="A1122" t="s">
        <v>49</v>
      </c>
      <c r="B1122">
        <v>110876</v>
      </c>
      <c r="C1122">
        <v>110736</v>
      </c>
      <c r="D1122">
        <v>110735</v>
      </c>
      <c r="E1122">
        <v>110723</v>
      </c>
      <c r="F1122">
        <v>13932.7</v>
      </c>
      <c r="G1122">
        <v>9108.15</v>
      </c>
      <c r="H1122">
        <v>2758.66</v>
      </c>
      <c r="I1122">
        <v>5.3912799999999997E-2</v>
      </c>
      <c r="J1122">
        <v>0.97597400000000001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110712</v>
      </c>
      <c r="C1123">
        <v>110594</v>
      </c>
      <c r="D1123">
        <v>110593</v>
      </c>
      <c r="E1123">
        <v>110580</v>
      </c>
      <c r="F1123">
        <v>13838.2</v>
      </c>
      <c r="G1123">
        <v>9144.1200000000008</v>
      </c>
      <c r="H1123">
        <v>2799.51</v>
      </c>
      <c r="I1123">
        <v>5.5469400000000002E-2</v>
      </c>
      <c r="J1123">
        <v>0.94714799999999999</v>
      </c>
      <c r="K1123">
        <v>0</v>
      </c>
      <c r="L1123" t="s">
        <v>42</v>
      </c>
    </row>
    <row r="1124" spans="1:12" x14ac:dyDescent="0.25">
      <c r="A1124" t="s">
        <v>49</v>
      </c>
      <c r="B1124">
        <v>109887</v>
      </c>
      <c r="C1124">
        <v>109768</v>
      </c>
      <c r="D1124">
        <v>109768</v>
      </c>
      <c r="E1124">
        <v>109755</v>
      </c>
      <c r="F1124">
        <v>13739.3</v>
      </c>
      <c r="G1124">
        <v>9142.9</v>
      </c>
      <c r="H1124">
        <v>2763.97</v>
      </c>
      <c r="I1124">
        <v>5.3909800000000001E-2</v>
      </c>
      <c r="J1124">
        <v>0.95032799999999995</v>
      </c>
      <c r="K1124">
        <v>0</v>
      </c>
      <c r="L1124" t="s">
        <v>42</v>
      </c>
    </row>
    <row r="1125" spans="1:12" x14ac:dyDescent="0.25">
      <c r="A1125" t="s">
        <v>49</v>
      </c>
      <c r="B1125">
        <v>110187</v>
      </c>
      <c r="C1125">
        <v>110063</v>
      </c>
      <c r="D1125">
        <v>110062</v>
      </c>
      <c r="E1125">
        <v>110050</v>
      </c>
      <c r="F1125">
        <v>13796</v>
      </c>
      <c r="G1125">
        <v>9113.7999999999993</v>
      </c>
      <c r="H1125">
        <v>2762.22</v>
      </c>
      <c r="I1125">
        <v>5.3997799999999999E-2</v>
      </c>
      <c r="J1125">
        <v>0.95805899999999999</v>
      </c>
      <c r="K1125">
        <v>0</v>
      </c>
      <c r="L1125" t="s">
        <v>42</v>
      </c>
    </row>
    <row r="1126" spans="1:12" x14ac:dyDescent="0.25">
      <c r="A1126" t="s">
        <v>49</v>
      </c>
      <c r="B1126">
        <v>109703</v>
      </c>
      <c r="C1126">
        <v>109583</v>
      </c>
      <c r="D1126">
        <v>109582</v>
      </c>
      <c r="E1126">
        <v>109570</v>
      </c>
      <c r="F1126">
        <v>13660.6</v>
      </c>
      <c r="G1126">
        <v>9128.49</v>
      </c>
      <c r="H1126">
        <v>2772.6</v>
      </c>
      <c r="I1126">
        <v>5.3976999999999997E-2</v>
      </c>
      <c r="J1126">
        <v>0.95291300000000001</v>
      </c>
      <c r="K1126">
        <v>877</v>
      </c>
      <c r="L1126" t="s">
        <v>42</v>
      </c>
    </row>
    <row r="1127" spans="1:12" x14ac:dyDescent="0.25">
      <c r="A1127" t="s">
        <v>49</v>
      </c>
      <c r="B1127">
        <v>110331</v>
      </c>
      <c r="C1127">
        <v>110212</v>
      </c>
      <c r="D1127">
        <v>110211</v>
      </c>
      <c r="E1127">
        <v>110199</v>
      </c>
      <c r="F1127">
        <v>13742.1</v>
      </c>
      <c r="G1127">
        <v>9124.31</v>
      </c>
      <c r="H1127">
        <v>2790.88</v>
      </c>
      <c r="I1127">
        <v>5.3939500000000001E-2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112142</v>
      </c>
      <c r="C1128">
        <v>112016</v>
      </c>
      <c r="D1128">
        <v>112016</v>
      </c>
      <c r="E1128">
        <v>112003</v>
      </c>
      <c r="F1128">
        <v>13927.9</v>
      </c>
      <c r="G1128">
        <v>9281.48</v>
      </c>
      <c r="H1128">
        <v>2809.51</v>
      </c>
      <c r="I1128">
        <v>3.0454999999999999E-2</v>
      </c>
      <c r="J1128">
        <v>0.95920099999999997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110616</v>
      </c>
      <c r="C1129">
        <v>110483</v>
      </c>
      <c r="D1129">
        <v>110482</v>
      </c>
      <c r="E1129">
        <v>110470</v>
      </c>
      <c r="F1129">
        <v>13798.7</v>
      </c>
      <c r="G1129">
        <v>9106.4699999999993</v>
      </c>
      <c r="H1129">
        <v>2778.73</v>
      </c>
      <c r="I1129">
        <v>5.3976000000000003E-2</v>
      </c>
      <c r="J1129">
        <v>0.95727099999999998</v>
      </c>
      <c r="K1129">
        <v>363</v>
      </c>
      <c r="L1129" t="s">
        <v>42</v>
      </c>
    </row>
    <row r="1130" spans="1:12" x14ac:dyDescent="0.25">
      <c r="A1130" t="s">
        <v>49</v>
      </c>
      <c r="B1130">
        <v>110538</v>
      </c>
      <c r="C1130">
        <v>110414</v>
      </c>
      <c r="D1130">
        <v>110413</v>
      </c>
      <c r="E1130">
        <v>110401</v>
      </c>
      <c r="F1130">
        <v>13886.1</v>
      </c>
      <c r="G1130">
        <v>9139.61</v>
      </c>
      <c r="H1130">
        <v>2803.16</v>
      </c>
      <c r="I1130">
        <v>4.1070299999999997E-2</v>
      </c>
      <c r="J1130">
        <v>0.931836</v>
      </c>
      <c r="K1130">
        <v>0</v>
      </c>
      <c r="L1130" t="s">
        <v>42</v>
      </c>
    </row>
    <row r="1131" spans="1:12" x14ac:dyDescent="0.25">
      <c r="A1131" t="s">
        <v>49</v>
      </c>
      <c r="B1131">
        <v>109180</v>
      </c>
      <c r="C1131">
        <v>109056</v>
      </c>
      <c r="D1131">
        <v>109056</v>
      </c>
      <c r="E1131">
        <v>109043</v>
      </c>
      <c r="F1131">
        <v>13793.9</v>
      </c>
      <c r="G1131">
        <v>9055.7000000000007</v>
      </c>
      <c r="H1131">
        <v>2778.38</v>
      </c>
      <c r="I1131">
        <v>5.3946000000000001E-2</v>
      </c>
      <c r="J1131">
        <v>0.93183499999999997</v>
      </c>
      <c r="K1131">
        <v>0</v>
      </c>
      <c r="L1131" t="s">
        <v>42</v>
      </c>
    </row>
    <row r="1132" spans="1:12" x14ac:dyDescent="0.25">
      <c r="A1132" t="s">
        <v>49</v>
      </c>
      <c r="B1132">
        <v>110635</v>
      </c>
      <c r="C1132">
        <v>110515</v>
      </c>
      <c r="D1132">
        <v>110514</v>
      </c>
      <c r="E1132">
        <v>110501</v>
      </c>
      <c r="F1132">
        <v>13805.4</v>
      </c>
      <c r="G1132">
        <v>9226.4500000000007</v>
      </c>
      <c r="H1132">
        <v>2805.78</v>
      </c>
      <c r="I1132">
        <v>5.40461E-2</v>
      </c>
      <c r="J1132">
        <v>0.95824399999999998</v>
      </c>
      <c r="K1132">
        <v>2626</v>
      </c>
      <c r="L1132" t="s">
        <v>42</v>
      </c>
    </row>
    <row r="1133" spans="1:12" x14ac:dyDescent="0.25">
      <c r="A1133" t="s">
        <v>49</v>
      </c>
      <c r="B1133">
        <v>110745</v>
      </c>
      <c r="C1133">
        <v>110621</v>
      </c>
      <c r="D1133">
        <v>110620</v>
      </c>
      <c r="E1133">
        <v>110607</v>
      </c>
      <c r="F1133">
        <v>13961.4</v>
      </c>
      <c r="G1133">
        <v>9165.6200000000008</v>
      </c>
      <c r="H1133">
        <v>2805.11</v>
      </c>
      <c r="I1133">
        <v>5.3950100000000001E-2</v>
      </c>
      <c r="J1133">
        <v>0.95690299999999995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109875</v>
      </c>
      <c r="C1134">
        <v>109750</v>
      </c>
      <c r="D1134">
        <v>109750</v>
      </c>
      <c r="E1134">
        <v>109737</v>
      </c>
      <c r="F1134">
        <v>13795.3</v>
      </c>
      <c r="G1134">
        <v>9047.43</v>
      </c>
      <c r="H1134">
        <v>2773.17</v>
      </c>
      <c r="I1134">
        <v>5.3917300000000001E-2</v>
      </c>
      <c r="J1134">
        <v>0.93758200000000003</v>
      </c>
      <c r="K1134">
        <v>927</v>
      </c>
      <c r="L1134" t="s">
        <v>42</v>
      </c>
    </row>
    <row r="1135" spans="1:12" x14ac:dyDescent="0.25">
      <c r="A1135" t="s">
        <v>49</v>
      </c>
      <c r="B1135">
        <v>110269</v>
      </c>
      <c r="C1135">
        <v>110145</v>
      </c>
      <c r="D1135">
        <v>110145</v>
      </c>
      <c r="E1135">
        <v>110132</v>
      </c>
      <c r="F1135">
        <v>13835.5</v>
      </c>
      <c r="G1135">
        <v>9152.0300000000007</v>
      </c>
      <c r="H1135">
        <v>2800.07</v>
      </c>
      <c r="I1135">
        <v>5.3909899999999997E-2</v>
      </c>
      <c r="J1135">
        <v>0.952044</v>
      </c>
      <c r="K1135">
        <v>0</v>
      </c>
      <c r="L1135" t="s">
        <v>42</v>
      </c>
    </row>
    <row r="1136" spans="1:12" x14ac:dyDescent="0.25">
      <c r="A1136" t="s">
        <v>49</v>
      </c>
      <c r="B1136">
        <v>112013</v>
      </c>
      <c r="C1136">
        <v>111894</v>
      </c>
      <c r="D1136">
        <v>111893</v>
      </c>
      <c r="E1136">
        <v>111880</v>
      </c>
      <c r="F1136">
        <v>14109.1</v>
      </c>
      <c r="G1136">
        <v>9247.39</v>
      </c>
      <c r="H1136">
        <v>2811.84</v>
      </c>
      <c r="I1136">
        <v>5.43463E-2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110239</v>
      </c>
      <c r="C1137">
        <v>110119</v>
      </c>
      <c r="D1137">
        <v>110119</v>
      </c>
      <c r="E1137">
        <v>110106</v>
      </c>
      <c r="F1137">
        <v>13947.1</v>
      </c>
      <c r="G1137">
        <v>9115.68</v>
      </c>
      <c r="H1137">
        <v>2784.18</v>
      </c>
      <c r="I1137">
        <v>5.3931300000000001E-2</v>
      </c>
      <c r="J1137">
        <v>0.931836</v>
      </c>
      <c r="K1137">
        <v>0</v>
      </c>
      <c r="L1137" t="s">
        <v>42</v>
      </c>
    </row>
    <row r="1138" spans="1:12" x14ac:dyDescent="0.25">
      <c r="A1138" t="s">
        <v>49</v>
      </c>
      <c r="B1138">
        <v>109992</v>
      </c>
      <c r="C1138">
        <v>109849</v>
      </c>
      <c r="D1138">
        <v>109849</v>
      </c>
      <c r="E1138">
        <v>109836</v>
      </c>
      <c r="F1138">
        <v>13755.9</v>
      </c>
      <c r="G1138">
        <v>9118.51</v>
      </c>
      <c r="H1138">
        <v>2782.12</v>
      </c>
      <c r="I1138">
        <v>5.4015199999999999E-2</v>
      </c>
      <c r="J1138">
        <v>0.95254899999999998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109892</v>
      </c>
      <c r="C1139">
        <v>109772</v>
      </c>
      <c r="D1139">
        <v>109772</v>
      </c>
      <c r="E1139">
        <v>109759</v>
      </c>
      <c r="F1139">
        <v>13767.5</v>
      </c>
      <c r="G1139">
        <v>9252.98</v>
      </c>
      <c r="H1139">
        <v>2733.29</v>
      </c>
      <c r="I1139">
        <v>5.4016700000000001E-2</v>
      </c>
      <c r="J1139">
        <v>0.95604599999999995</v>
      </c>
      <c r="K1139">
        <v>5339</v>
      </c>
      <c r="L1139" t="s">
        <v>42</v>
      </c>
    </row>
    <row r="1140" spans="1:12" x14ac:dyDescent="0.25">
      <c r="A1140" t="s">
        <v>49</v>
      </c>
      <c r="B1140">
        <v>111009</v>
      </c>
      <c r="C1140">
        <v>110889</v>
      </c>
      <c r="D1140">
        <v>110889</v>
      </c>
      <c r="E1140">
        <v>110876</v>
      </c>
      <c r="F1140">
        <v>13905.4</v>
      </c>
      <c r="G1140">
        <v>9225.23</v>
      </c>
      <c r="H1140">
        <v>2796.34</v>
      </c>
      <c r="I1140">
        <v>5.3930400000000003E-2</v>
      </c>
      <c r="J1140">
        <v>0.931836</v>
      </c>
      <c r="K1140">
        <v>0</v>
      </c>
      <c r="L1140" t="s">
        <v>42</v>
      </c>
    </row>
    <row r="1141" spans="1:12" x14ac:dyDescent="0.25">
      <c r="A1141" t="s">
        <v>49</v>
      </c>
      <c r="B1141">
        <v>109740</v>
      </c>
      <c r="C1141">
        <v>109617</v>
      </c>
      <c r="D1141">
        <v>109616</v>
      </c>
      <c r="E1141">
        <v>109604</v>
      </c>
      <c r="F1141">
        <v>13673.4</v>
      </c>
      <c r="G1141">
        <v>9159.84</v>
      </c>
      <c r="H1141">
        <v>2751.06</v>
      </c>
      <c r="I1141">
        <v>5.3911199999999999E-2</v>
      </c>
      <c r="J1141">
        <v>0.95865699999999998</v>
      </c>
      <c r="K1141">
        <v>3332</v>
      </c>
      <c r="L1141" t="s">
        <v>42</v>
      </c>
    </row>
    <row r="1142" spans="1:12" x14ac:dyDescent="0.25">
      <c r="A1142" t="s">
        <v>49</v>
      </c>
      <c r="B1142">
        <v>110955</v>
      </c>
      <c r="C1142">
        <v>110831</v>
      </c>
      <c r="D1142">
        <v>110830</v>
      </c>
      <c r="E1142">
        <v>110818</v>
      </c>
      <c r="F1142">
        <v>13883.3</v>
      </c>
      <c r="G1142">
        <v>9397.5</v>
      </c>
      <c r="H1142">
        <v>2793.37</v>
      </c>
      <c r="I1142">
        <v>5.6551799999999999E-2</v>
      </c>
      <c r="J1142">
        <v>0.94242899999999996</v>
      </c>
      <c r="K1142">
        <v>5533</v>
      </c>
      <c r="L1142" t="s">
        <v>42</v>
      </c>
    </row>
    <row r="1143" spans="1:12" x14ac:dyDescent="0.25">
      <c r="A1143" t="s">
        <v>49</v>
      </c>
      <c r="B1143">
        <v>110334</v>
      </c>
      <c r="C1143">
        <v>110215</v>
      </c>
      <c r="D1143">
        <v>110214</v>
      </c>
      <c r="E1143">
        <v>110201</v>
      </c>
      <c r="F1143">
        <v>13892.6</v>
      </c>
      <c r="G1143">
        <v>9134.57</v>
      </c>
      <c r="H1143">
        <v>2765.97</v>
      </c>
      <c r="I1143">
        <v>5.4226400000000001E-2</v>
      </c>
      <c r="J1143">
        <v>0.95675900000000003</v>
      </c>
      <c r="K1143">
        <v>884</v>
      </c>
      <c r="L1143" t="s">
        <v>42</v>
      </c>
    </row>
    <row r="1144" spans="1:12" x14ac:dyDescent="0.25">
      <c r="A1144" t="s">
        <v>49</v>
      </c>
      <c r="B1144">
        <v>110071</v>
      </c>
      <c r="C1144">
        <v>109948</v>
      </c>
      <c r="D1144">
        <v>109947</v>
      </c>
      <c r="E1144">
        <v>109935</v>
      </c>
      <c r="F1144">
        <v>13771.2</v>
      </c>
      <c r="G1144">
        <v>9179.98</v>
      </c>
      <c r="H1144">
        <v>2766.49</v>
      </c>
      <c r="I1144">
        <v>4.5265699999999999E-2</v>
      </c>
      <c r="J1144">
        <v>0.95920099999999997</v>
      </c>
      <c r="K1144">
        <v>902</v>
      </c>
      <c r="L1144" t="s">
        <v>42</v>
      </c>
    </row>
    <row r="1145" spans="1:12" x14ac:dyDescent="0.25">
      <c r="A1145" t="s">
        <v>49</v>
      </c>
      <c r="B1145">
        <v>109254</v>
      </c>
      <c r="C1145">
        <v>109130</v>
      </c>
      <c r="D1145">
        <v>109130</v>
      </c>
      <c r="E1145">
        <v>109117</v>
      </c>
      <c r="F1145">
        <v>13690.3</v>
      </c>
      <c r="G1145">
        <v>9068.39</v>
      </c>
      <c r="H1145">
        <v>2744.27</v>
      </c>
      <c r="I1145">
        <v>5.3933799999999997E-2</v>
      </c>
      <c r="J1145">
        <v>0.95906999999999998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109979</v>
      </c>
      <c r="C1146">
        <v>109847</v>
      </c>
      <c r="D1146">
        <v>109847</v>
      </c>
      <c r="E1146">
        <v>109834</v>
      </c>
      <c r="F1146">
        <v>13775</v>
      </c>
      <c r="G1146">
        <v>9118.09</v>
      </c>
      <c r="H1146">
        <v>2787.92</v>
      </c>
      <c r="I1146">
        <v>5.4313699999999999E-2</v>
      </c>
      <c r="J1146">
        <v>0.95495200000000002</v>
      </c>
      <c r="K1146">
        <v>0</v>
      </c>
      <c r="L1146" t="s">
        <v>42</v>
      </c>
    </row>
    <row r="1147" spans="1:12" x14ac:dyDescent="0.25">
      <c r="A1147" t="s">
        <v>49</v>
      </c>
      <c r="B1147">
        <v>111123</v>
      </c>
      <c r="C1147">
        <v>110999</v>
      </c>
      <c r="D1147">
        <v>110999</v>
      </c>
      <c r="E1147">
        <v>110986</v>
      </c>
      <c r="F1147">
        <v>13846.8</v>
      </c>
      <c r="G1147">
        <v>9241.7099999999991</v>
      </c>
      <c r="H1147">
        <v>2798.12</v>
      </c>
      <c r="I1147">
        <v>5.3946300000000003E-2</v>
      </c>
      <c r="J1147">
        <v>0.95728800000000003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112022</v>
      </c>
      <c r="C1148">
        <v>111903</v>
      </c>
      <c r="D1148">
        <v>111902</v>
      </c>
      <c r="E1148">
        <v>111889</v>
      </c>
      <c r="F1148">
        <v>13967.9</v>
      </c>
      <c r="G1148">
        <v>9295.98</v>
      </c>
      <c r="H1148">
        <v>2819.73</v>
      </c>
      <c r="I1148">
        <v>5.46344E-2</v>
      </c>
      <c r="J1148">
        <v>0.94867400000000002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109863</v>
      </c>
      <c r="C1149">
        <v>109740</v>
      </c>
      <c r="D1149">
        <v>109739</v>
      </c>
      <c r="E1149">
        <v>109727</v>
      </c>
      <c r="F1149">
        <v>13685.9</v>
      </c>
      <c r="G1149">
        <v>9266.2199999999993</v>
      </c>
      <c r="H1149">
        <v>2762.8</v>
      </c>
      <c r="I1149">
        <v>3.2224299999999997E-2</v>
      </c>
      <c r="J1149">
        <v>0.94226500000000002</v>
      </c>
      <c r="K1149">
        <v>5266</v>
      </c>
      <c r="L1149" t="s">
        <v>42</v>
      </c>
    </row>
    <row r="1150" spans="1:12" x14ac:dyDescent="0.25">
      <c r="A1150" t="s">
        <v>49</v>
      </c>
      <c r="B1150">
        <v>111839</v>
      </c>
      <c r="C1150">
        <v>111716</v>
      </c>
      <c r="D1150">
        <v>111716</v>
      </c>
      <c r="E1150">
        <v>111703</v>
      </c>
      <c r="F1150">
        <v>13980.8</v>
      </c>
      <c r="G1150">
        <v>9259.8700000000008</v>
      </c>
      <c r="H1150">
        <v>2789.82</v>
      </c>
      <c r="I1150">
        <v>5.4036899999999999E-2</v>
      </c>
      <c r="J1150">
        <v>0.95220000000000005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109503</v>
      </c>
      <c r="C1151">
        <v>109384</v>
      </c>
      <c r="D1151">
        <v>109383</v>
      </c>
      <c r="E1151">
        <v>109371</v>
      </c>
      <c r="F1151">
        <v>13710.9</v>
      </c>
      <c r="G1151">
        <v>9064.0499999999993</v>
      </c>
      <c r="H1151">
        <v>2795.82</v>
      </c>
      <c r="I1151">
        <v>5.6773299999999999E-2</v>
      </c>
      <c r="J1151">
        <v>0.95438100000000003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109763</v>
      </c>
      <c r="C1152">
        <v>109641</v>
      </c>
      <c r="D1152">
        <v>109640</v>
      </c>
      <c r="E1152">
        <v>109628</v>
      </c>
      <c r="F1152">
        <v>13763.3</v>
      </c>
      <c r="G1152">
        <v>9116.99</v>
      </c>
      <c r="H1152">
        <v>2769.18</v>
      </c>
      <c r="I1152">
        <v>5.3911100000000003E-2</v>
      </c>
      <c r="J1152">
        <v>0.94405799999999995</v>
      </c>
      <c r="K1152">
        <v>0</v>
      </c>
      <c r="L1152" t="s">
        <v>42</v>
      </c>
    </row>
    <row r="1153" spans="1:12" x14ac:dyDescent="0.25">
      <c r="A1153" t="s">
        <v>49</v>
      </c>
      <c r="B1153">
        <v>110443</v>
      </c>
      <c r="C1153">
        <v>110324</v>
      </c>
      <c r="D1153">
        <v>110324</v>
      </c>
      <c r="E1153">
        <v>110311</v>
      </c>
      <c r="F1153">
        <v>13844.1</v>
      </c>
      <c r="G1153">
        <v>9145.83</v>
      </c>
      <c r="H1153">
        <v>2792.69</v>
      </c>
      <c r="I1153">
        <v>5.4386299999999999E-2</v>
      </c>
      <c r="J1153">
        <v>0.95897100000000002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109523</v>
      </c>
      <c r="C1154">
        <v>109400</v>
      </c>
      <c r="D1154">
        <v>109400</v>
      </c>
      <c r="E1154">
        <v>109387</v>
      </c>
      <c r="F1154">
        <v>13760.2</v>
      </c>
      <c r="G1154">
        <v>9094.01</v>
      </c>
      <c r="H1154">
        <v>2731.75</v>
      </c>
      <c r="I1154">
        <v>5.3915200000000003E-2</v>
      </c>
      <c r="J1154">
        <v>0.95188200000000001</v>
      </c>
      <c r="K1154">
        <v>0</v>
      </c>
      <c r="L1154" t="s">
        <v>42</v>
      </c>
    </row>
    <row r="1155" spans="1:12" x14ac:dyDescent="0.25">
      <c r="A1155" t="s">
        <v>49</v>
      </c>
      <c r="B1155">
        <v>111244</v>
      </c>
      <c r="C1155">
        <v>111125</v>
      </c>
      <c r="D1155">
        <v>111124</v>
      </c>
      <c r="E1155">
        <v>111111</v>
      </c>
      <c r="F1155">
        <v>13933.9</v>
      </c>
      <c r="G1155">
        <v>9224.25</v>
      </c>
      <c r="H1155">
        <v>2799.63</v>
      </c>
      <c r="I1155">
        <v>5.39163E-2</v>
      </c>
      <c r="J1155">
        <v>0.946241</v>
      </c>
      <c r="K1155">
        <v>0</v>
      </c>
      <c r="L1155" t="s">
        <v>42</v>
      </c>
    </row>
    <row r="1156" spans="1:12" x14ac:dyDescent="0.25">
      <c r="A1156" t="s">
        <v>49</v>
      </c>
      <c r="B1156">
        <v>108782</v>
      </c>
      <c r="C1156">
        <v>108659</v>
      </c>
      <c r="D1156">
        <v>108658</v>
      </c>
      <c r="E1156">
        <v>108646</v>
      </c>
      <c r="F1156">
        <v>13659.4</v>
      </c>
      <c r="G1156">
        <v>9065.8799999999992</v>
      </c>
      <c r="H1156">
        <v>2720.67</v>
      </c>
      <c r="I1156">
        <v>3.3479399999999999E-2</v>
      </c>
      <c r="J1156">
        <v>0.95787100000000003</v>
      </c>
      <c r="K1156">
        <v>1123</v>
      </c>
      <c r="L1156" t="s">
        <v>42</v>
      </c>
    </row>
    <row r="1157" spans="1:12" x14ac:dyDescent="0.25">
      <c r="A1157" t="s">
        <v>49</v>
      </c>
      <c r="B1157">
        <v>108840</v>
      </c>
      <c r="C1157">
        <v>108722</v>
      </c>
      <c r="D1157">
        <v>108721</v>
      </c>
      <c r="E1157">
        <v>108709</v>
      </c>
      <c r="F1157">
        <v>13638.3</v>
      </c>
      <c r="G1157">
        <v>9125.42</v>
      </c>
      <c r="H1157">
        <v>2715.83</v>
      </c>
      <c r="I1157">
        <v>5.4203099999999997E-2</v>
      </c>
      <c r="J1157">
        <v>0.93183099999999996</v>
      </c>
      <c r="K1157">
        <v>2264</v>
      </c>
      <c r="L1157" t="s">
        <v>42</v>
      </c>
    </row>
    <row r="1158" spans="1:12" x14ac:dyDescent="0.25">
      <c r="A1158" t="s">
        <v>49</v>
      </c>
      <c r="B1158">
        <v>111510</v>
      </c>
      <c r="C1158">
        <v>111390</v>
      </c>
      <c r="D1158">
        <v>111390</v>
      </c>
      <c r="E1158">
        <v>111377</v>
      </c>
      <c r="F1158">
        <v>13972</v>
      </c>
      <c r="G1158">
        <v>9311.39</v>
      </c>
      <c r="H1158">
        <v>2798.86</v>
      </c>
      <c r="I1158">
        <v>5.3968099999999998E-2</v>
      </c>
      <c r="J1158">
        <v>0.95764700000000003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110648</v>
      </c>
      <c r="C1159">
        <v>110529</v>
      </c>
      <c r="D1159">
        <v>110529</v>
      </c>
      <c r="E1159">
        <v>110516</v>
      </c>
      <c r="F1159">
        <v>13756</v>
      </c>
      <c r="G1159">
        <v>9175.0300000000007</v>
      </c>
      <c r="H1159">
        <v>2767.47</v>
      </c>
      <c r="I1159">
        <v>5.3976499999999997E-2</v>
      </c>
      <c r="J1159">
        <v>0.95741200000000004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111306</v>
      </c>
      <c r="C1160">
        <v>111183</v>
      </c>
      <c r="D1160">
        <v>111182</v>
      </c>
      <c r="E1160">
        <v>111169</v>
      </c>
      <c r="F1160">
        <v>13800.2</v>
      </c>
      <c r="G1160">
        <v>9124.82</v>
      </c>
      <c r="H1160">
        <v>2778.63</v>
      </c>
      <c r="I1160">
        <v>5.3970900000000002E-2</v>
      </c>
      <c r="J1160">
        <v>0.95856699999999995</v>
      </c>
      <c r="K1160">
        <v>424</v>
      </c>
      <c r="L1160" t="s">
        <v>42</v>
      </c>
    </row>
    <row r="1161" spans="1:12" x14ac:dyDescent="0.25">
      <c r="A1161" t="s">
        <v>49</v>
      </c>
      <c r="B1161">
        <v>110256</v>
      </c>
      <c r="C1161">
        <v>110121</v>
      </c>
      <c r="D1161">
        <v>110120</v>
      </c>
      <c r="E1161">
        <v>110108</v>
      </c>
      <c r="F1161">
        <v>13642</v>
      </c>
      <c r="G1161">
        <v>9040.15</v>
      </c>
      <c r="H1161">
        <v>2745.44</v>
      </c>
      <c r="I1161">
        <v>5.4083600000000003E-2</v>
      </c>
      <c r="J1161">
        <v>0.95520799999999995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111158</v>
      </c>
      <c r="C1162">
        <v>111039</v>
      </c>
      <c r="D1162">
        <v>111039</v>
      </c>
      <c r="E1162">
        <v>111026</v>
      </c>
      <c r="F1162">
        <v>13815</v>
      </c>
      <c r="G1162">
        <v>9144.93</v>
      </c>
      <c r="H1162">
        <v>2778.29</v>
      </c>
      <c r="I1162">
        <v>5.3981099999999997E-2</v>
      </c>
      <c r="J1162">
        <v>0.95881400000000006</v>
      </c>
      <c r="K1162">
        <v>0</v>
      </c>
      <c r="L1162" t="s">
        <v>42</v>
      </c>
    </row>
    <row r="1163" spans="1:12" x14ac:dyDescent="0.25">
      <c r="A1163" t="s">
        <v>49</v>
      </c>
      <c r="B1163">
        <v>109869</v>
      </c>
      <c r="C1163">
        <v>109751</v>
      </c>
      <c r="D1163">
        <v>109750</v>
      </c>
      <c r="E1163">
        <v>109738</v>
      </c>
      <c r="F1163">
        <v>13678.7</v>
      </c>
      <c r="G1163">
        <v>9014.2800000000007</v>
      </c>
      <c r="H1163">
        <v>2729.9</v>
      </c>
      <c r="I1163">
        <v>5.3911399999999998E-2</v>
      </c>
      <c r="J1163">
        <v>0.95373600000000003</v>
      </c>
      <c r="K1163">
        <v>0</v>
      </c>
      <c r="L1163" t="s">
        <v>42</v>
      </c>
    </row>
    <row r="1164" spans="1:12" x14ac:dyDescent="0.25">
      <c r="A1164" t="s">
        <v>49</v>
      </c>
      <c r="B1164">
        <v>111733</v>
      </c>
      <c r="C1164">
        <v>111614</v>
      </c>
      <c r="D1164">
        <v>111614</v>
      </c>
      <c r="E1164">
        <v>111601</v>
      </c>
      <c r="F1164">
        <v>13850.3</v>
      </c>
      <c r="G1164">
        <v>9164.84</v>
      </c>
      <c r="H1164">
        <v>2779.6</v>
      </c>
      <c r="I1164">
        <v>5.3920500000000003E-2</v>
      </c>
      <c r="J1164">
        <v>0.95599000000000001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111330</v>
      </c>
      <c r="C1165">
        <v>111207</v>
      </c>
      <c r="D1165">
        <v>111206</v>
      </c>
      <c r="E1165">
        <v>111194</v>
      </c>
      <c r="F1165">
        <v>13883.4</v>
      </c>
      <c r="G1165">
        <v>9161.43</v>
      </c>
      <c r="H1165">
        <v>2778.72</v>
      </c>
      <c r="I1165">
        <v>5.3909600000000002E-2</v>
      </c>
      <c r="J1165">
        <v>0.93183199999999999</v>
      </c>
      <c r="K1165">
        <v>0</v>
      </c>
      <c r="L1165" t="s">
        <v>42</v>
      </c>
    </row>
    <row r="1166" spans="1:12" x14ac:dyDescent="0.25">
      <c r="A1166" t="s">
        <v>49</v>
      </c>
      <c r="B1166">
        <v>110753</v>
      </c>
      <c r="C1166">
        <v>110629</v>
      </c>
      <c r="D1166">
        <v>110629</v>
      </c>
      <c r="E1166">
        <v>110616</v>
      </c>
      <c r="F1166">
        <v>13852.9</v>
      </c>
      <c r="G1166">
        <v>9133.35</v>
      </c>
      <c r="H1166">
        <v>2762.21</v>
      </c>
      <c r="I1166">
        <v>5.3917E-2</v>
      </c>
      <c r="J1166">
        <v>0.94792699999999996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110361</v>
      </c>
      <c r="C1167">
        <v>110243</v>
      </c>
      <c r="D1167">
        <v>110243</v>
      </c>
      <c r="E1167">
        <v>110230</v>
      </c>
      <c r="F1167">
        <v>13765.4</v>
      </c>
      <c r="G1167">
        <v>9291.69</v>
      </c>
      <c r="H1167">
        <v>2726.35</v>
      </c>
      <c r="I1167">
        <v>5.3946599999999997E-2</v>
      </c>
      <c r="J1167">
        <v>0.95899199999999996</v>
      </c>
      <c r="K1167">
        <v>6836</v>
      </c>
      <c r="L1167" t="s">
        <v>42</v>
      </c>
    </row>
    <row r="1168" spans="1:12" x14ac:dyDescent="0.25">
      <c r="A1168" t="s">
        <v>49</v>
      </c>
      <c r="B1168">
        <v>112577</v>
      </c>
      <c r="C1168">
        <v>112455</v>
      </c>
      <c r="D1168">
        <v>112455</v>
      </c>
      <c r="E1168">
        <v>112442</v>
      </c>
      <c r="F1168">
        <v>13994.6</v>
      </c>
      <c r="G1168">
        <v>9210.73</v>
      </c>
      <c r="H1168">
        <v>2797.77</v>
      </c>
      <c r="I1168">
        <v>5.40297E-2</v>
      </c>
      <c r="J1168">
        <v>0.93600099999999997</v>
      </c>
      <c r="K1168">
        <v>0</v>
      </c>
      <c r="L1168" t="s">
        <v>42</v>
      </c>
    </row>
    <row r="1169" spans="1:25" x14ac:dyDescent="0.25">
      <c r="A1169" t="s">
        <v>49</v>
      </c>
      <c r="B1169">
        <v>111205</v>
      </c>
      <c r="C1169">
        <v>111080</v>
      </c>
      <c r="D1169">
        <v>111080</v>
      </c>
      <c r="E1169">
        <v>111067</v>
      </c>
      <c r="F1169">
        <v>13776.5</v>
      </c>
      <c r="G1169">
        <v>9282.73</v>
      </c>
      <c r="H1169">
        <v>2792.13</v>
      </c>
      <c r="I1169">
        <v>5.4177000000000003E-2</v>
      </c>
      <c r="J1169">
        <v>0.95169700000000002</v>
      </c>
      <c r="K1169">
        <v>3950</v>
      </c>
      <c r="L1169" t="s">
        <v>42</v>
      </c>
    </row>
    <row r="1170" spans="1:25" x14ac:dyDescent="0.25">
      <c r="A1170" t="s">
        <v>49</v>
      </c>
      <c r="B1170">
        <v>110886</v>
      </c>
      <c r="C1170">
        <v>110754</v>
      </c>
      <c r="D1170">
        <v>110753</v>
      </c>
      <c r="E1170">
        <v>110741</v>
      </c>
      <c r="F1170">
        <v>13765.4</v>
      </c>
      <c r="G1170">
        <v>9288.9500000000007</v>
      </c>
      <c r="H1170">
        <v>2775.42</v>
      </c>
      <c r="I1170">
        <v>5.3919700000000001E-2</v>
      </c>
      <c r="J1170">
        <v>0.94828999999999997</v>
      </c>
      <c r="K1170">
        <v>3452</v>
      </c>
      <c r="L1170" t="s">
        <v>42</v>
      </c>
    </row>
    <row r="1171" spans="1:25" x14ac:dyDescent="0.25">
      <c r="A1171" t="s">
        <v>49</v>
      </c>
      <c r="B1171">
        <v>110662</v>
      </c>
      <c r="C1171">
        <v>110539</v>
      </c>
      <c r="D1171">
        <v>110539</v>
      </c>
      <c r="E1171">
        <v>110526</v>
      </c>
      <c r="F1171">
        <v>13743.1</v>
      </c>
      <c r="G1171">
        <v>9098.51</v>
      </c>
      <c r="H1171">
        <v>2736.37</v>
      </c>
      <c r="I1171">
        <v>3.0449899999999998E-2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111421</v>
      </c>
      <c r="C1172">
        <v>111303</v>
      </c>
      <c r="D1172">
        <v>111302</v>
      </c>
      <c r="E1172">
        <v>111289</v>
      </c>
      <c r="F1172">
        <v>13891.5</v>
      </c>
      <c r="G1172">
        <v>9117.17</v>
      </c>
      <c r="H1172">
        <v>2779.13</v>
      </c>
      <c r="I1172">
        <v>5.4066799999999998E-2</v>
      </c>
      <c r="J1172">
        <v>0.94534399999999996</v>
      </c>
      <c r="K1172">
        <v>0</v>
      </c>
      <c r="L1172" t="s">
        <v>42</v>
      </c>
    </row>
    <row r="1173" spans="1:25" x14ac:dyDescent="0.25">
      <c r="A1173" t="s">
        <v>49</v>
      </c>
      <c r="B1173">
        <v>112109</v>
      </c>
      <c r="C1173">
        <v>111990</v>
      </c>
      <c r="D1173">
        <v>111990</v>
      </c>
      <c r="E1173">
        <v>111977</v>
      </c>
      <c r="F1173">
        <v>13889.3</v>
      </c>
      <c r="G1173">
        <v>9272.17</v>
      </c>
      <c r="H1173">
        <v>2781.61</v>
      </c>
      <c r="I1173">
        <v>5.39462E-2</v>
      </c>
      <c r="J1173">
        <v>0.93183199999999999</v>
      </c>
      <c r="K1173">
        <v>2887</v>
      </c>
      <c r="L1173" t="s">
        <v>42</v>
      </c>
    </row>
    <row r="1174" spans="1:25" x14ac:dyDescent="0.25">
      <c r="A1174" t="s">
        <v>49</v>
      </c>
      <c r="B1174">
        <v>111992</v>
      </c>
      <c r="C1174">
        <v>111871</v>
      </c>
      <c r="D1174">
        <v>111871</v>
      </c>
      <c r="E1174">
        <v>111858</v>
      </c>
      <c r="F1174">
        <v>13931.1</v>
      </c>
      <c r="G1174">
        <v>9167.67</v>
      </c>
      <c r="H1174">
        <v>2796.64</v>
      </c>
      <c r="I1174">
        <v>5.40215E-2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112250</v>
      </c>
      <c r="C1175">
        <v>112125</v>
      </c>
      <c r="D1175">
        <v>112124</v>
      </c>
      <c r="E1175">
        <v>112092</v>
      </c>
      <c r="F1175">
        <v>13959</v>
      </c>
      <c r="G1175">
        <v>9278.4599999999991</v>
      </c>
      <c r="H1175">
        <v>2829.75</v>
      </c>
      <c r="I1175">
        <v>5.3911000000000001E-2</v>
      </c>
      <c r="J1175">
        <v>0.94448500000000002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111137</v>
      </c>
      <c r="C1176">
        <v>111013</v>
      </c>
      <c r="D1176">
        <v>111012</v>
      </c>
      <c r="E1176">
        <v>111000</v>
      </c>
      <c r="F1176">
        <v>13855.5</v>
      </c>
      <c r="G1176">
        <v>9162.7999999999993</v>
      </c>
      <c r="H1176">
        <v>2803.5</v>
      </c>
      <c r="I1176">
        <v>5.3924300000000001E-2</v>
      </c>
      <c r="J1176">
        <v>0.95450800000000002</v>
      </c>
      <c r="K1176">
        <v>0</v>
      </c>
      <c r="L1176" t="s">
        <v>42</v>
      </c>
      <c r="R1176">
        <f>AVERAGE(B1127:B1176)</f>
        <v>110678.34</v>
      </c>
      <c r="S1176">
        <f>AVERAGE(C1127:C1176)</f>
        <v>110555.44</v>
      </c>
      <c r="U1176">
        <f>_xlfn.VAR.P(B1127:B1176)</f>
        <v>842593.38439999986</v>
      </c>
      <c r="V1176">
        <f>_xlfn.VAR.P(C1127:C1176)</f>
        <v>843716.52639999986</v>
      </c>
      <c r="X1176">
        <f>1.96*SQRT(U1176)/50</f>
        <v>35.982811149275364</v>
      </c>
      <c r="Y1176">
        <f>1.96*SQRT(V1176)/50</f>
        <v>36.006784959605824</v>
      </c>
    </row>
    <row r="1177" spans="1:25" x14ac:dyDescent="0.25">
      <c r="A1177" t="s">
        <v>49</v>
      </c>
      <c r="B1177">
        <v>5533920.73037</v>
      </c>
      <c r="C1177" t="s">
        <v>36</v>
      </c>
    </row>
    <row r="1178" spans="1:25" x14ac:dyDescent="0.25">
      <c r="A1178" t="s">
        <v>68</v>
      </c>
      <c r="B1178">
        <v>106249</v>
      </c>
      <c r="C1178">
        <v>106249</v>
      </c>
      <c r="D1178">
        <v>106248</v>
      </c>
      <c r="E1178">
        <v>106236</v>
      </c>
      <c r="F1178">
        <v>14122.2</v>
      </c>
      <c r="G1178">
        <v>0</v>
      </c>
      <c r="H1178">
        <v>2882.77</v>
      </c>
      <c r="I1178">
        <v>5.3920099999999999E-2</v>
      </c>
      <c r="J1178">
        <v>0.93435699999999999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106007</v>
      </c>
      <c r="C1179">
        <v>106007</v>
      </c>
      <c r="D1179">
        <v>106006</v>
      </c>
      <c r="E1179">
        <v>105993</v>
      </c>
      <c r="F1179">
        <v>14127.3</v>
      </c>
      <c r="G1179">
        <v>0</v>
      </c>
      <c r="H1179">
        <v>2892.47</v>
      </c>
      <c r="I1179">
        <v>5.3929100000000001E-2</v>
      </c>
      <c r="J1179">
        <v>0.93183700000000003</v>
      </c>
      <c r="K1179">
        <v>0</v>
      </c>
      <c r="L1179" t="s">
        <v>42</v>
      </c>
    </row>
    <row r="1180" spans="1:25" x14ac:dyDescent="0.25">
      <c r="A1180" t="s">
        <v>68</v>
      </c>
      <c r="B1180">
        <v>103946</v>
      </c>
      <c r="C1180">
        <v>103945</v>
      </c>
      <c r="D1180">
        <v>103945</v>
      </c>
      <c r="E1180">
        <v>103932</v>
      </c>
      <c r="F1180">
        <v>13807.5</v>
      </c>
      <c r="G1180">
        <v>0</v>
      </c>
      <c r="H1180">
        <v>2873.18</v>
      </c>
      <c r="I1180">
        <v>5.3969200000000002E-2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105904</v>
      </c>
      <c r="C1181">
        <v>105903</v>
      </c>
      <c r="D1181">
        <v>105903</v>
      </c>
      <c r="E1181">
        <v>105890</v>
      </c>
      <c r="F1181">
        <v>14097.8</v>
      </c>
      <c r="G1181">
        <v>0</v>
      </c>
      <c r="H1181">
        <v>2870.33</v>
      </c>
      <c r="I1181">
        <v>5.4015899999999999E-2</v>
      </c>
      <c r="J1181">
        <v>0.95896899999999996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104118</v>
      </c>
      <c r="C1182">
        <v>104118</v>
      </c>
      <c r="D1182">
        <v>104117</v>
      </c>
      <c r="E1182">
        <v>104104</v>
      </c>
      <c r="F1182">
        <v>13865.6</v>
      </c>
      <c r="G1182">
        <v>0</v>
      </c>
      <c r="H1182">
        <v>2818.97</v>
      </c>
      <c r="I1182">
        <v>5.4308299999999997E-2</v>
      </c>
      <c r="J1182">
        <v>0.95832399999999995</v>
      </c>
      <c r="K1182">
        <v>0</v>
      </c>
      <c r="L1182" t="s">
        <v>42</v>
      </c>
    </row>
    <row r="1183" spans="1:25" x14ac:dyDescent="0.25">
      <c r="A1183" t="s">
        <v>68</v>
      </c>
      <c r="B1183">
        <v>104723</v>
      </c>
      <c r="C1183">
        <v>104723</v>
      </c>
      <c r="D1183">
        <v>104722</v>
      </c>
      <c r="E1183">
        <v>104710</v>
      </c>
      <c r="F1183">
        <v>13938.4</v>
      </c>
      <c r="G1183">
        <v>0</v>
      </c>
      <c r="H1183">
        <v>2847.92</v>
      </c>
      <c r="I1183">
        <v>5.41197E-2</v>
      </c>
      <c r="J1183">
        <v>0.94056099999999998</v>
      </c>
      <c r="K1183">
        <v>0</v>
      </c>
      <c r="L1183" t="s">
        <v>42</v>
      </c>
    </row>
    <row r="1184" spans="1:25" x14ac:dyDescent="0.25">
      <c r="A1184" t="s">
        <v>68</v>
      </c>
      <c r="B1184">
        <v>103953</v>
      </c>
      <c r="C1184">
        <v>103953</v>
      </c>
      <c r="D1184">
        <v>103952</v>
      </c>
      <c r="E1184">
        <v>103939</v>
      </c>
      <c r="F1184">
        <v>13901.7</v>
      </c>
      <c r="G1184">
        <v>0</v>
      </c>
      <c r="H1184">
        <v>2815.56</v>
      </c>
      <c r="I1184">
        <v>5.55545E-2</v>
      </c>
      <c r="J1184">
        <v>0.95871200000000001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104862</v>
      </c>
      <c r="C1185">
        <v>104862</v>
      </c>
      <c r="D1185">
        <v>104861</v>
      </c>
      <c r="E1185">
        <v>104841</v>
      </c>
      <c r="F1185">
        <v>13884.3</v>
      </c>
      <c r="G1185">
        <v>0</v>
      </c>
      <c r="H1185">
        <v>2848.29</v>
      </c>
      <c r="I1185">
        <v>5.3938199999999999E-2</v>
      </c>
      <c r="J1185">
        <v>0.957233</v>
      </c>
      <c r="K1185">
        <v>0</v>
      </c>
      <c r="L1185" t="s">
        <v>42</v>
      </c>
    </row>
    <row r="1186" spans="1:12" x14ac:dyDescent="0.25">
      <c r="A1186" t="s">
        <v>68</v>
      </c>
      <c r="B1186">
        <v>105545</v>
      </c>
      <c r="C1186">
        <v>105544</v>
      </c>
      <c r="D1186">
        <v>105544</v>
      </c>
      <c r="E1186">
        <v>105531</v>
      </c>
      <c r="F1186">
        <v>14020.6</v>
      </c>
      <c r="G1186">
        <v>0</v>
      </c>
      <c r="H1186">
        <v>2888.27</v>
      </c>
      <c r="I1186">
        <v>5.3928900000000002E-2</v>
      </c>
      <c r="J1186">
        <v>0.95895399999999997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103635</v>
      </c>
      <c r="C1187">
        <v>103634</v>
      </c>
      <c r="D1187">
        <v>103634</v>
      </c>
      <c r="E1187">
        <v>103621</v>
      </c>
      <c r="F1187">
        <v>13795.8</v>
      </c>
      <c r="G1187">
        <v>0</v>
      </c>
      <c r="H1187">
        <v>2830.89</v>
      </c>
      <c r="I1187">
        <v>3.0517099999999998E-2</v>
      </c>
      <c r="J1187">
        <v>0.95520400000000005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103908</v>
      </c>
      <c r="C1188">
        <v>103907</v>
      </c>
      <c r="D1188">
        <v>103907</v>
      </c>
      <c r="E1188">
        <v>103894</v>
      </c>
      <c r="F1188">
        <v>13799.5</v>
      </c>
      <c r="G1188">
        <v>0</v>
      </c>
      <c r="H1188">
        <v>2780.43</v>
      </c>
      <c r="I1188">
        <v>5.4302299999999998E-2</v>
      </c>
      <c r="J1188">
        <v>0.931836</v>
      </c>
      <c r="K1188">
        <v>0</v>
      </c>
      <c r="L1188" t="s">
        <v>42</v>
      </c>
    </row>
    <row r="1189" spans="1:12" x14ac:dyDescent="0.25">
      <c r="A1189" t="s">
        <v>68</v>
      </c>
      <c r="B1189">
        <v>102771</v>
      </c>
      <c r="C1189">
        <v>102770</v>
      </c>
      <c r="D1189">
        <v>102770</v>
      </c>
      <c r="E1189">
        <v>102757</v>
      </c>
      <c r="F1189">
        <v>13670.9</v>
      </c>
      <c r="G1189">
        <v>0</v>
      </c>
      <c r="H1189">
        <v>2789.99</v>
      </c>
      <c r="I1189">
        <v>5.4170099999999999E-2</v>
      </c>
      <c r="J1189">
        <v>0.95920499999999997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104145</v>
      </c>
      <c r="C1190">
        <v>104144</v>
      </c>
      <c r="D1190">
        <v>104144</v>
      </c>
      <c r="E1190">
        <v>104131</v>
      </c>
      <c r="F1190">
        <v>13903.7</v>
      </c>
      <c r="G1190">
        <v>0</v>
      </c>
      <c r="H1190">
        <v>2832.34</v>
      </c>
      <c r="I1190">
        <v>5.4193400000000003E-2</v>
      </c>
      <c r="J1190">
        <v>0.95807799999999999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103628</v>
      </c>
      <c r="C1191">
        <v>103627</v>
      </c>
      <c r="D1191">
        <v>103627</v>
      </c>
      <c r="E1191">
        <v>103614</v>
      </c>
      <c r="F1191">
        <v>13750.4</v>
      </c>
      <c r="G1191">
        <v>0</v>
      </c>
      <c r="H1191">
        <v>2790.89</v>
      </c>
      <c r="I1191">
        <v>5.4313699999999999E-2</v>
      </c>
      <c r="J1191">
        <v>0.95890299999999995</v>
      </c>
      <c r="K1191">
        <v>0</v>
      </c>
      <c r="L1191" t="s">
        <v>42</v>
      </c>
    </row>
    <row r="1192" spans="1:12" x14ac:dyDescent="0.25">
      <c r="A1192" t="s">
        <v>68</v>
      </c>
      <c r="B1192">
        <v>103077</v>
      </c>
      <c r="C1192">
        <v>103076</v>
      </c>
      <c r="D1192">
        <v>103076</v>
      </c>
      <c r="E1192">
        <v>103063</v>
      </c>
      <c r="F1192">
        <v>13759.8</v>
      </c>
      <c r="G1192">
        <v>0</v>
      </c>
      <c r="H1192">
        <v>2789.68</v>
      </c>
      <c r="I1192">
        <v>5.3971699999999997E-2</v>
      </c>
      <c r="J1192">
        <v>0.95682599999999995</v>
      </c>
      <c r="K1192">
        <v>0</v>
      </c>
      <c r="L1192" t="s">
        <v>42</v>
      </c>
    </row>
    <row r="1193" spans="1:12" x14ac:dyDescent="0.25">
      <c r="A1193" t="s">
        <v>68</v>
      </c>
      <c r="B1193">
        <v>104323</v>
      </c>
      <c r="C1193">
        <v>104322</v>
      </c>
      <c r="D1193">
        <v>104322</v>
      </c>
      <c r="E1193">
        <v>104309</v>
      </c>
      <c r="F1193">
        <v>13932.5</v>
      </c>
      <c r="G1193">
        <v>0</v>
      </c>
      <c r="H1193">
        <v>2804.27</v>
      </c>
      <c r="I1193">
        <v>5.5740900000000003E-2</v>
      </c>
      <c r="J1193">
        <v>0.95548</v>
      </c>
      <c r="K1193">
        <v>0</v>
      </c>
      <c r="L1193" t="s">
        <v>42</v>
      </c>
    </row>
    <row r="1194" spans="1:12" x14ac:dyDescent="0.25">
      <c r="A1194" t="s">
        <v>68</v>
      </c>
      <c r="B1194">
        <v>103551</v>
      </c>
      <c r="C1194">
        <v>103550</v>
      </c>
      <c r="D1194">
        <v>103550</v>
      </c>
      <c r="E1194">
        <v>103537</v>
      </c>
      <c r="F1194">
        <v>13814.7</v>
      </c>
      <c r="G1194">
        <v>0</v>
      </c>
      <c r="H1194">
        <v>2806.39</v>
      </c>
      <c r="I1194">
        <v>5.4303900000000002E-2</v>
      </c>
      <c r="J1194">
        <v>0.931836</v>
      </c>
      <c r="K1194">
        <v>0</v>
      </c>
      <c r="L1194" t="s">
        <v>42</v>
      </c>
    </row>
    <row r="1195" spans="1:12" x14ac:dyDescent="0.25">
      <c r="A1195" t="s">
        <v>68</v>
      </c>
      <c r="B1195">
        <v>104142</v>
      </c>
      <c r="C1195">
        <v>104142</v>
      </c>
      <c r="D1195">
        <v>104141</v>
      </c>
      <c r="E1195">
        <v>104128</v>
      </c>
      <c r="F1195">
        <v>13854</v>
      </c>
      <c r="G1195">
        <v>0</v>
      </c>
      <c r="H1195">
        <v>2838.38</v>
      </c>
      <c r="I1195">
        <v>5.4832899999999997E-2</v>
      </c>
      <c r="J1195">
        <v>0.94313999999999998</v>
      </c>
      <c r="K1195">
        <v>0</v>
      </c>
      <c r="L1195" t="s">
        <v>42</v>
      </c>
    </row>
    <row r="1196" spans="1:12" x14ac:dyDescent="0.25">
      <c r="A1196" t="s">
        <v>68</v>
      </c>
      <c r="B1196">
        <v>103387</v>
      </c>
      <c r="C1196">
        <v>103386</v>
      </c>
      <c r="D1196">
        <v>103386</v>
      </c>
      <c r="E1196">
        <v>103373</v>
      </c>
      <c r="F1196">
        <v>13807.5</v>
      </c>
      <c r="G1196">
        <v>0</v>
      </c>
      <c r="H1196">
        <v>2802.09</v>
      </c>
      <c r="I1196">
        <v>5.3925899999999999E-2</v>
      </c>
      <c r="J1196">
        <v>0.95879800000000004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105946</v>
      </c>
      <c r="C1197">
        <v>105945</v>
      </c>
      <c r="D1197">
        <v>105945</v>
      </c>
      <c r="E1197">
        <v>105932</v>
      </c>
      <c r="F1197">
        <v>14049.8</v>
      </c>
      <c r="G1197">
        <v>0</v>
      </c>
      <c r="H1197">
        <v>2888.66</v>
      </c>
      <c r="I1197">
        <v>5.3924E-2</v>
      </c>
      <c r="J1197">
        <v>0.95899999999999996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103631</v>
      </c>
      <c r="C1198">
        <v>103630</v>
      </c>
      <c r="D1198">
        <v>103630</v>
      </c>
      <c r="E1198">
        <v>103617</v>
      </c>
      <c r="F1198">
        <v>13788.6</v>
      </c>
      <c r="G1198">
        <v>0</v>
      </c>
      <c r="H1198">
        <v>2818.8</v>
      </c>
      <c r="I1198">
        <v>5.3909699999999998E-2</v>
      </c>
      <c r="J1198">
        <v>0.95747400000000005</v>
      </c>
      <c r="K1198">
        <v>0</v>
      </c>
      <c r="L1198" t="s">
        <v>42</v>
      </c>
    </row>
    <row r="1199" spans="1:12" x14ac:dyDescent="0.25">
      <c r="A1199" t="s">
        <v>68</v>
      </c>
      <c r="B1199">
        <v>103478</v>
      </c>
      <c r="C1199">
        <v>103478</v>
      </c>
      <c r="D1199">
        <v>103477</v>
      </c>
      <c r="E1199">
        <v>103464</v>
      </c>
      <c r="F1199">
        <v>13760.3</v>
      </c>
      <c r="G1199">
        <v>0</v>
      </c>
      <c r="H1199">
        <v>2829.13</v>
      </c>
      <c r="I1199">
        <v>5.3946599999999997E-2</v>
      </c>
      <c r="J1199">
        <v>0.94451200000000002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106263</v>
      </c>
      <c r="C1200">
        <v>106263</v>
      </c>
      <c r="D1200">
        <v>106262</v>
      </c>
      <c r="E1200">
        <v>106249</v>
      </c>
      <c r="F1200">
        <v>14029.9</v>
      </c>
      <c r="G1200">
        <v>0</v>
      </c>
      <c r="H1200">
        <v>2877.39</v>
      </c>
      <c r="I1200">
        <v>5.6492000000000001E-2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102508</v>
      </c>
      <c r="C1201">
        <v>102508</v>
      </c>
      <c r="D1201">
        <v>102507</v>
      </c>
      <c r="E1201">
        <v>102495</v>
      </c>
      <c r="F1201">
        <v>13691.3</v>
      </c>
      <c r="G1201">
        <v>0</v>
      </c>
      <c r="H1201">
        <v>2800.18</v>
      </c>
      <c r="I1201">
        <v>5.4272000000000001E-2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103906</v>
      </c>
      <c r="C1202">
        <v>103905</v>
      </c>
      <c r="D1202">
        <v>103904</v>
      </c>
      <c r="E1202">
        <v>103892</v>
      </c>
      <c r="F1202">
        <v>13865.7</v>
      </c>
      <c r="G1202">
        <v>0</v>
      </c>
      <c r="H1202">
        <v>2835.91</v>
      </c>
      <c r="I1202">
        <v>5.3914999999999998E-2</v>
      </c>
      <c r="J1202">
        <v>0.93183300000000002</v>
      </c>
      <c r="K1202">
        <v>0</v>
      </c>
      <c r="L1202" t="s">
        <v>42</v>
      </c>
    </row>
    <row r="1203" spans="1:12" x14ac:dyDescent="0.25">
      <c r="A1203" t="s">
        <v>68</v>
      </c>
      <c r="B1203">
        <v>103227</v>
      </c>
      <c r="C1203">
        <v>103227</v>
      </c>
      <c r="D1203">
        <v>103226</v>
      </c>
      <c r="E1203">
        <v>103214</v>
      </c>
      <c r="F1203">
        <v>13848.5</v>
      </c>
      <c r="G1203">
        <v>0</v>
      </c>
      <c r="H1203">
        <v>2799.73</v>
      </c>
      <c r="I1203">
        <v>5.45012E-2</v>
      </c>
      <c r="J1203">
        <v>0.93416600000000005</v>
      </c>
      <c r="K1203">
        <v>0</v>
      </c>
      <c r="L1203" t="s">
        <v>42</v>
      </c>
    </row>
    <row r="1204" spans="1:12" x14ac:dyDescent="0.25">
      <c r="A1204" t="s">
        <v>68</v>
      </c>
      <c r="B1204">
        <v>105750</v>
      </c>
      <c r="C1204">
        <v>105750</v>
      </c>
      <c r="D1204">
        <v>105749</v>
      </c>
      <c r="E1204">
        <v>105736</v>
      </c>
      <c r="F1204">
        <v>14150.8</v>
      </c>
      <c r="G1204">
        <v>0</v>
      </c>
      <c r="H1204">
        <v>2882.78</v>
      </c>
      <c r="I1204">
        <v>4.4140199999999997E-2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104138</v>
      </c>
      <c r="C1205">
        <v>104138</v>
      </c>
      <c r="D1205">
        <v>104137</v>
      </c>
      <c r="E1205">
        <v>104125</v>
      </c>
      <c r="F1205">
        <v>13826</v>
      </c>
      <c r="G1205">
        <v>0</v>
      </c>
      <c r="H1205">
        <v>2806.01</v>
      </c>
      <c r="I1205">
        <v>5.3922600000000001E-2</v>
      </c>
      <c r="J1205">
        <v>0.94758100000000001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103529</v>
      </c>
      <c r="C1206">
        <v>103528</v>
      </c>
      <c r="D1206">
        <v>103528</v>
      </c>
      <c r="E1206">
        <v>103515</v>
      </c>
      <c r="F1206">
        <v>13837</v>
      </c>
      <c r="G1206">
        <v>0</v>
      </c>
      <c r="H1206">
        <v>2823</v>
      </c>
      <c r="I1206">
        <v>5.3926300000000003E-2</v>
      </c>
      <c r="J1206">
        <v>0.95451900000000001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104285</v>
      </c>
      <c r="C1207">
        <v>104285</v>
      </c>
      <c r="D1207">
        <v>104284</v>
      </c>
      <c r="E1207">
        <v>104271</v>
      </c>
      <c r="F1207">
        <v>13920.2</v>
      </c>
      <c r="G1207">
        <v>0</v>
      </c>
      <c r="H1207">
        <v>2813.9</v>
      </c>
      <c r="I1207">
        <v>5.4131400000000003E-2</v>
      </c>
      <c r="J1207">
        <v>0.93179599999999996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104020</v>
      </c>
      <c r="C1208">
        <v>104020</v>
      </c>
      <c r="D1208">
        <v>104019</v>
      </c>
      <c r="E1208">
        <v>104006</v>
      </c>
      <c r="F1208">
        <v>13875.5</v>
      </c>
      <c r="G1208">
        <v>0</v>
      </c>
      <c r="H1208">
        <v>2831.79</v>
      </c>
      <c r="I1208">
        <v>5.3932099999999997E-2</v>
      </c>
      <c r="J1208">
        <v>0.95617200000000002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105071</v>
      </c>
      <c r="C1209">
        <v>105071</v>
      </c>
      <c r="D1209">
        <v>105070</v>
      </c>
      <c r="E1209">
        <v>105057</v>
      </c>
      <c r="F1209">
        <v>14023.6</v>
      </c>
      <c r="G1209">
        <v>0</v>
      </c>
      <c r="H1209">
        <v>2843.58</v>
      </c>
      <c r="I1209">
        <v>5.3924199999999999E-2</v>
      </c>
      <c r="J1209">
        <v>0.95599299999999998</v>
      </c>
      <c r="K1209">
        <v>0</v>
      </c>
      <c r="L1209" t="s">
        <v>42</v>
      </c>
    </row>
    <row r="1210" spans="1:12" x14ac:dyDescent="0.25">
      <c r="A1210" t="s">
        <v>68</v>
      </c>
      <c r="B1210">
        <v>104162</v>
      </c>
      <c r="C1210">
        <v>104162</v>
      </c>
      <c r="D1210">
        <v>104161</v>
      </c>
      <c r="E1210">
        <v>104149</v>
      </c>
      <c r="F1210">
        <v>13976.7</v>
      </c>
      <c r="G1210">
        <v>0</v>
      </c>
      <c r="H1210">
        <v>2844.38</v>
      </c>
      <c r="I1210">
        <v>5.3930800000000001E-2</v>
      </c>
      <c r="J1210">
        <v>0.95882500000000004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105865</v>
      </c>
      <c r="C1211">
        <v>105864</v>
      </c>
      <c r="D1211">
        <v>105864</v>
      </c>
      <c r="E1211">
        <v>105851</v>
      </c>
      <c r="F1211">
        <v>14113.2</v>
      </c>
      <c r="G1211">
        <v>0</v>
      </c>
      <c r="H1211">
        <v>2888.1</v>
      </c>
      <c r="I1211">
        <v>5.39122E-2</v>
      </c>
      <c r="J1211">
        <v>0.94174100000000005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104248</v>
      </c>
      <c r="C1212">
        <v>104247</v>
      </c>
      <c r="D1212">
        <v>104247</v>
      </c>
      <c r="E1212">
        <v>104234</v>
      </c>
      <c r="F1212">
        <v>13926.7</v>
      </c>
      <c r="G1212">
        <v>0</v>
      </c>
      <c r="H1212">
        <v>2839.31</v>
      </c>
      <c r="I1212">
        <v>5.4048100000000002E-2</v>
      </c>
      <c r="J1212">
        <v>0.95310899999999998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104446</v>
      </c>
      <c r="C1213">
        <v>104445</v>
      </c>
      <c r="D1213">
        <v>104445</v>
      </c>
      <c r="E1213">
        <v>104432</v>
      </c>
      <c r="F1213">
        <v>13972.7</v>
      </c>
      <c r="G1213">
        <v>0</v>
      </c>
      <c r="H1213">
        <v>2822.82</v>
      </c>
      <c r="I1213">
        <v>5.3930600000000002E-2</v>
      </c>
      <c r="J1213">
        <v>0.94172599999999995</v>
      </c>
      <c r="K1213">
        <v>0</v>
      </c>
      <c r="L1213" t="s">
        <v>42</v>
      </c>
    </row>
    <row r="1214" spans="1:12" x14ac:dyDescent="0.25">
      <c r="A1214" t="s">
        <v>68</v>
      </c>
      <c r="B1214">
        <v>105706</v>
      </c>
      <c r="C1214">
        <v>105706</v>
      </c>
      <c r="D1214">
        <v>105705</v>
      </c>
      <c r="E1214">
        <v>105692</v>
      </c>
      <c r="F1214">
        <v>14090.2</v>
      </c>
      <c r="G1214">
        <v>0</v>
      </c>
      <c r="H1214">
        <v>2849.37</v>
      </c>
      <c r="I1214">
        <v>5.3962499999999997E-2</v>
      </c>
      <c r="J1214">
        <v>0.95503099999999996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104495</v>
      </c>
      <c r="C1215">
        <v>104495</v>
      </c>
      <c r="D1215">
        <v>104494</v>
      </c>
      <c r="E1215">
        <v>104482</v>
      </c>
      <c r="F1215">
        <v>14010.9</v>
      </c>
      <c r="G1215">
        <v>0</v>
      </c>
      <c r="H1215">
        <v>2814.62</v>
      </c>
      <c r="I1215">
        <v>5.4174899999999998E-2</v>
      </c>
      <c r="J1215">
        <v>0.93183400000000005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105886</v>
      </c>
      <c r="C1216">
        <v>105885</v>
      </c>
      <c r="D1216">
        <v>105885</v>
      </c>
      <c r="E1216">
        <v>105872</v>
      </c>
      <c r="F1216">
        <v>14051.2</v>
      </c>
      <c r="G1216">
        <v>0</v>
      </c>
      <c r="H1216">
        <v>2881.66</v>
      </c>
      <c r="I1216">
        <v>5.3954599999999998E-2</v>
      </c>
      <c r="J1216">
        <v>0.95886099999999996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104770</v>
      </c>
      <c r="C1217">
        <v>104769</v>
      </c>
      <c r="D1217">
        <v>104769</v>
      </c>
      <c r="E1217">
        <v>104756</v>
      </c>
      <c r="F1217">
        <v>13989.9</v>
      </c>
      <c r="G1217">
        <v>0</v>
      </c>
      <c r="H1217">
        <v>2819.38</v>
      </c>
      <c r="I1217">
        <v>5.4216E-2</v>
      </c>
      <c r="J1217">
        <v>0.95484000000000002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106123</v>
      </c>
      <c r="C1218">
        <v>106123</v>
      </c>
      <c r="D1218">
        <v>106122</v>
      </c>
      <c r="E1218">
        <v>106109</v>
      </c>
      <c r="F1218">
        <v>14213.9</v>
      </c>
      <c r="G1218">
        <v>0</v>
      </c>
      <c r="H1218">
        <v>2877.85</v>
      </c>
      <c r="I1218">
        <v>5.51257E-2</v>
      </c>
      <c r="J1218">
        <v>0.93196299999999999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103357</v>
      </c>
      <c r="C1219">
        <v>103356</v>
      </c>
      <c r="D1219">
        <v>103356</v>
      </c>
      <c r="E1219">
        <v>103343</v>
      </c>
      <c r="F1219">
        <v>13803.6</v>
      </c>
      <c r="G1219">
        <v>0</v>
      </c>
      <c r="H1219">
        <v>2822.26</v>
      </c>
      <c r="I1219">
        <v>5.7574100000000003E-2</v>
      </c>
      <c r="J1219">
        <v>0.95909199999999994</v>
      </c>
      <c r="K1219">
        <v>0</v>
      </c>
      <c r="L1219" t="s">
        <v>42</v>
      </c>
    </row>
    <row r="1220" spans="1:25" x14ac:dyDescent="0.25">
      <c r="A1220" t="s">
        <v>68</v>
      </c>
      <c r="B1220">
        <v>105277</v>
      </c>
      <c r="C1220">
        <v>105276</v>
      </c>
      <c r="D1220">
        <v>105276</v>
      </c>
      <c r="E1220">
        <v>105263</v>
      </c>
      <c r="F1220">
        <v>14046.2</v>
      </c>
      <c r="G1220">
        <v>0</v>
      </c>
      <c r="H1220">
        <v>2837.92</v>
      </c>
      <c r="I1220">
        <v>5.41436E-2</v>
      </c>
      <c r="J1220">
        <v>0.95789100000000005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105108</v>
      </c>
      <c r="C1221">
        <v>105108</v>
      </c>
      <c r="D1221">
        <v>105107</v>
      </c>
      <c r="E1221">
        <v>105094</v>
      </c>
      <c r="F1221">
        <v>13967.2</v>
      </c>
      <c r="G1221">
        <v>0</v>
      </c>
      <c r="H1221">
        <v>2898.79</v>
      </c>
      <c r="I1221">
        <v>5.3916499999999999E-2</v>
      </c>
      <c r="J1221">
        <v>0.95898300000000003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104308</v>
      </c>
      <c r="C1222">
        <v>104308</v>
      </c>
      <c r="D1222">
        <v>104307</v>
      </c>
      <c r="E1222">
        <v>104294</v>
      </c>
      <c r="F1222">
        <v>13907.6</v>
      </c>
      <c r="G1222">
        <v>0</v>
      </c>
      <c r="H1222">
        <v>2874.12</v>
      </c>
      <c r="I1222">
        <v>5.3909899999999997E-2</v>
      </c>
      <c r="J1222">
        <v>0.94631299999999996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104085</v>
      </c>
      <c r="C1223">
        <v>104084</v>
      </c>
      <c r="D1223">
        <v>104084</v>
      </c>
      <c r="E1223">
        <v>104071</v>
      </c>
      <c r="F1223">
        <v>13900.3</v>
      </c>
      <c r="G1223">
        <v>0</v>
      </c>
      <c r="H1223">
        <v>2867.89</v>
      </c>
      <c r="I1223">
        <v>5.4066000000000003E-2</v>
      </c>
      <c r="J1223">
        <v>0.95913899999999996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102335</v>
      </c>
      <c r="C1224">
        <v>102335</v>
      </c>
      <c r="D1224">
        <v>102334</v>
      </c>
      <c r="E1224">
        <v>102322</v>
      </c>
      <c r="F1224">
        <v>13708.4</v>
      </c>
      <c r="G1224">
        <v>0</v>
      </c>
      <c r="H1224">
        <v>2788.53</v>
      </c>
      <c r="I1224">
        <v>5.3914900000000002E-2</v>
      </c>
      <c r="J1224">
        <v>0.95477800000000002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103898</v>
      </c>
      <c r="C1225">
        <v>103898</v>
      </c>
      <c r="D1225">
        <v>103897</v>
      </c>
      <c r="E1225">
        <v>103884</v>
      </c>
      <c r="F1225">
        <v>13809.9</v>
      </c>
      <c r="G1225">
        <v>0</v>
      </c>
      <c r="H1225">
        <v>2799.88</v>
      </c>
      <c r="I1225">
        <v>5.3917800000000002E-2</v>
      </c>
      <c r="J1225">
        <v>0.95396999999999998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103602</v>
      </c>
      <c r="C1226">
        <v>103601</v>
      </c>
      <c r="D1226">
        <v>103601</v>
      </c>
      <c r="E1226">
        <v>103588</v>
      </c>
      <c r="F1226">
        <v>13820.2</v>
      </c>
      <c r="G1226">
        <v>0</v>
      </c>
      <c r="H1226">
        <v>2805.84</v>
      </c>
      <c r="I1226">
        <v>5.3916100000000002E-2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104847</v>
      </c>
      <c r="C1227">
        <v>104846</v>
      </c>
      <c r="D1227">
        <v>104846</v>
      </c>
      <c r="E1227">
        <v>104833</v>
      </c>
      <c r="F1227">
        <v>14026.5</v>
      </c>
      <c r="G1227">
        <v>0</v>
      </c>
      <c r="H1227">
        <v>2836.77</v>
      </c>
      <c r="I1227">
        <v>5.3948900000000001E-2</v>
      </c>
      <c r="J1227">
        <v>0.94743500000000003</v>
      </c>
      <c r="K1227">
        <v>0</v>
      </c>
      <c r="L1227" t="s">
        <v>42</v>
      </c>
    </row>
    <row r="1228" spans="1:25" x14ac:dyDescent="0.25">
      <c r="A1228" t="s">
        <v>68</v>
      </c>
      <c r="B1228">
        <v>104140</v>
      </c>
      <c r="C1228">
        <v>104140</v>
      </c>
      <c r="D1228">
        <v>104139</v>
      </c>
      <c r="E1228">
        <v>104126</v>
      </c>
      <c r="F1228">
        <v>13847.7</v>
      </c>
      <c r="G1228">
        <v>0</v>
      </c>
      <c r="H1228">
        <v>2825.06</v>
      </c>
      <c r="I1228">
        <v>5.39117E-2</v>
      </c>
      <c r="J1228">
        <v>0.93183199999999999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105911</v>
      </c>
      <c r="C1229">
        <v>105911</v>
      </c>
      <c r="D1229">
        <v>105910</v>
      </c>
      <c r="E1229">
        <v>105897</v>
      </c>
      <c r="F1229">
        <v>14116.9</v>
      </c>
      <c r="G1229">
        <v>0</v>
      </c>
      <c r="H1229">
        <v>2872.58</v>
      </c>
      <c r="I1229">
        <v>5.3972899999999997E-2</v>
      </c>
      <c r="J1229">
        <v>0.93183499999999997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105760</v>
      </c>
      <c r="C1230">
        <v>105759</v>
      </c>
      <c r="D1230">
        <v>105759</v>
      </c>
      <c r="E1230">
        <v>105746</v>
      </c>
      <c r="F1230">
        <v>14038.6</v>
      </c>
      <c r="G1230">
        <v>0</v>
      </c>
      <c r="H1230">
        <v>2862.57</v>
      </c>
      <c r="I1230">
        <v>2.9048399999999999E-2</v>
      </c>
      <c r="J1230">
        <v>0.94736399999999998</v>
      </c>
      <c r="K1230">
        <v>0</v>
      </c>
      <c r="L1230" t="s">
        <v>42</v>
      </c>
    </row>
    <row r="1231" spans="1:25" x14ac:dyDescent="0.25">
      <c r="A1231" t="s">
        <v>68</v>
      </c>
      <c r="B1231">
        <v>102886</v>
      </c>
      <c r="C1231">
        <v>102886</v>
      </c>
      <c r="D1231">
        <v>102885</v>
      </c>
      <c r="E1231">
        <v>102873</v>
      </c>
      <c r="F1231">
        <v>13728.7</v>
      </c>
      <c r="G1231">
        <v>0</v>
      </c>
      <c r="H1231">
        <v>2788.2</v>
      </c>
      <c r="I1231">
        <v>5.4008800000000003E-2</v>
      </c>
      <c r="J1231">
        <v>0.95653600000000005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103850</v>
      </c>
      <c r="C1232">
        <v>103850</v>
      </c>
      <c r="D1232">
        <v>103849</v>
      </c>
      <c r="E1232">
        <v>103837</v>
      </c>
      <c r="F1232">
        <v>13858</v>
      </c>
      <c r="G1232">
        <v>0</v>
      </c>
      <c r="H1232">
        <v>2813.45</v>
      </c>
      <c r="I1232">
        <v>5.3913000000000003E-2</v>
      </c>
      <c r="J1232">
        <v>0.95921800000000002</v>
      </c>
      <c r="K1232">
        <v>0</v>
      </c>
      <c r="L1232" t="s">
        <v>42</v>
      </c>
      <c r="R1232">
        <f>AVERAGE(B1183:B1232)</f>
        <v>104329.34</v>
      </c>
      <c r="S1232">
        <f>AVERAGE(C1183:C1232)</f>
        <v>104328.84</v>
      </c>
      <c r="U1232">
        <f>_xlfn.VAR.P(B1183:B1232)</f>
        <v>978413.42440000002</v>
      </c>
      <c r="V1232">
        <f>_xlfn.VAR.P(C1183:C1232)</f>
        <v>978458.01440000022</v>
      </c>
      <c r="X1232">
        <f>1.96*SQRT(U1232)/50</f>
        <v>38.774594833086468</v>
      </c>
      <c r="Y1232">
        <f>1.96*SQRT(V1232)/50</f>
        <v>38.775478375483857</v>
      </c>
    </row>
    <row r="1233" spans="1:15" x14ac:dyDescent="0.25">
      <c r="A1233" t="s">
        <v>68</v>
      </c>
      <c r="B1233">
        <v>5216473.052468</v>
      </c>
      <c r="C1233" t="s">
        <v>36</v>
      </c>
    </row>
    <row r="1234" spans="1:15" x14ac:dyDescent="0.25">
      <c r="A1234" t="s">
        <v>134</v>
      </c>
      <c r="B1234">
        <v>106581</v>
      </c>
      <c r="C1234">
        <v>106457</v>
      </c>
      <c r="D1234">
        <v>106456</v>
      </c>
      <c r="E1234">
        <v>106442</v>
      </c>
      <c r="F1234">
        <v>3772.29</v>
      </c>
      <c r="G1234">
        <v>12910.2</v>
      </c>
      <c r="H1234">
        <v>2798.28</v>
      </c>
      <c r="I1234">
        <v>2772.4</v>
      </c>
      <c r="J1234">
        <v>3406.8</v>
      </c>
      <c r="K1234">
        <v>86667.9</v>
      </c>
      <c r="L1234">
        <v>5.3922699999999997E-2</v>
      </c>
      <c r="M1234">
        <v>0.95679499999999995</v>
      </c>
      <c r="N1234">
        <v>3147</v>
      </c>
      <c r="O1234" t="s">
        <v>42</v>
      </c>
    </row>
    <row r="1235" spans="1:15" x14ac:dyDescent="0.25">
      <c r="A1235" t="s">
        <v>134</v>
      </c>
      <c r="B1235">
        <v>105062</v>
      </c>
      <c r="C1235">
        <v>104938</v>
      </c>
      <c r="D1235">
        <v>104937</v>
      </c>
      <c r="E1235">
        <v>104923</v>
      </c>
      <c r="F1235">
        <v>3767.82</v>
      </c>
      <c r="G1235">
        <v>12740.2</v>
      </c>
      <c r="H1235">
        <v>2703.21</v>
      </c>
      <c r="I1235">
        <v>2703.84</v>
      </c>
      <c r="J1235">
        <v>3353.95</v>
      </c>
      <c r="K1235">
        <v>85568.1</v>
      </c>
      <c r="L1235">
        <v>5.40741E-2</v>
      </c>
      <c r="M1235">
        <v>0.95492900000000003</v>
      </c>
      <c r="N1235">
        <v>2759</v>
      </c>
      <c r="O1235" t="s">
        <v>42</v>
      </c>
    </row>
    <row r="1236" spans="1:15" x14ac:dyDescent="0.25">
      <c r="A1236" t="s">
        <v>134</v>
      </c>
      <c r="B1236">
        <v>106168</v>
      </c>
      <c r="C1236">
        <v>106049</v>
      </c>
      <c r="D1236">
        <v>106048</v>
      </c>
      <c r="E1236">
        <v>106034</v>
      </c>
      <c r="F1236">
        <v>3788.57</v>
      </c>
      <c r="G1236">
        <v>12719.4</v>
      </c>
      <c r="H1236">
        <v>2755.45</v>
      </c>
      <c r="I1236">
        <v>2754.84</v>
      </c>
      <c r="J1236">
        <v>3383.9</v>
      </c>
      <c r="K1236">
        <v>87141.5</v>
      </c>
      <c r="L1236">
        <v>5.4395300000000001E-2</v>
      </c>
      <c r="M1236">
        <v>0.93182500000000001</v>
      </c>
      <c r="N1236">
        <v>0</v>
      </c>
      <c r="O1236" t="s">
        <v>42</v>
      </c>
    </row>
    <row r="1237" spans="1:15" x14ac:dyDescent="0.25">
      <c r="A1237" t="s">
        <v>134</v>
      </c>
      <c r="B1237">
        <v>107226</v>
      </c>
      <c r="C1237">
        <v>107106</v>
      </c>
      <c r="D1237">
        <v>107106</v>
      </c>
      <c r="E1237">
        <v>107092</v>
      </c>
      <c r="F1237">
        <v>3815.47</v>
      </c>
      <c r="G1237">
        <v>12788.2</v>
      </c>
      <c r="H1237">
        <v>2774.74</v>
      </c>
      <c r="I1237">
        <v>2785.66</v>
      </c>
      <c r="J1237">
        <v>3427.24</v>
      </c>
      <c r="K1237">
        <v>87137.600000000006</v>
      </c>
      <c r="L1237">
        <v>5.3918000000000001E-2</v>
      </c>
      <c r="M1237">
        <v>0.95745999999999998</v>
      </c>
      <c r="N1237">
        <v>0</v>
      </c>
      <c r="O1237" t="s">
        <v>42</v>
      </c>
    </row>
    <row r="1238" spans="1:15" x14ac:dyDescent="0.25">
      <c r="A1238" t="s">
        <v>134</v>
      </c>
      <c r="B1238">
        <v>107134</v>
      </c>
      <c r="C1238">
        <v>107011</v>
      </c>
      <c r="D1238">
        <v>107010</v>
      </c>
      <c r="E1238">
        <v>106996</v>
      </c>
      <c r="F1238">
        <v>3800.64</v>
      </c>
      <c r="G1238">
        <v>12816.9</v>
      </c>
      <c r="H1238">
        <v>2778.6</v>
      </c>
      <c r="I1238">
        <v>2796.37</v>
      </c>
      <c r="J1238">
        <v>3420.79</v>
      </c>
      <c r="K1238">
        <v>87552.5</v>
      </c>
      <c r="L1238">
        <v>3.1972199999999999E-2</v>
      </c>
      <c r="M1238">
        <v>0.94698400000000005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106638</v>
      </c>
      <c r="C1239">
        <v>106519</v>
      </c>
      <c r="D1239">
        <v>106519</v>
      </c>
      <c r="E1239">
        <v>106505</v>
      </c>
      <c r="F1239">
        <v>3801.86</v>
      </c>
      <c r="G1239">
        <v>12760.3</v>
      </c>
      <c r="H1239">
        <v>2776.75</v>
      </c>
      <c r="I1239">
        <v>2760.87</v>
      </c>
      <c r="J1239">
        <v>3399.79</v>
      </c>
      <c r="K1239">
        <v>87191.3</v>
      </c>
      <c r="L1239">
        <v>5.3928900000000002E-2</v>
      </c>
      <c r="M1239">
        <v>0.95080200000000004</v>
      </c>
      <c r="N1239">
        <v>0</v>
      </c>
      <c r="O1239" t="s">
        <v>42</v>
      </c>
    </row>
    <row r="1240" spans="1:15" x14ac:dyDescent="0.25">
      <c r="A1240" t="s">
        <v>134</v>
      </c>
      <c r="B1240">
        <v>105633</v>
      </c>
      <c r="C1240">
        <v>105514</v>
      </c>
      <c r="D1240">
        <v>105513</v>
      </c>
      <c r="E1240">
        <v>105499</v>
      </c>
      <c r="F1240">
        <v>3774.48</v>
      </c>
      <c r="G1240">
        <v>12578.4</v>
      </c>
      <c r="H1240">
        <v>2739.01</v>
      </c>
      <c r="I1240">
        <v>2749.28</v>
      </c>
      <c r="J1240">
        <v>3340</v>
      </c>
      <c r="K1240">
        <v>86027.7</v>
      </c>
      <c r="L1240">
        <v>5.3931199999999999E-2</v>
      </c>
      <c r="M1240">
        <v>0.95697100000000002</v>
      </c>
      <c r="N1240">
        <v>0</v>
      </c>
      <c r="O1240" t="s">
        <v>42</v>
      </c>
    </row>
    <row r="1241" spans="1:15" x14ac:dyDescent="0.25">
      <c r="A1241" t="s">
        <v>134</v>
      </c>
      <c r="B1241">
        <v>107320</v>
      </c>
      <c r="C1241">
        <v>107196</v>
      </c>
      <c r="D1241">
        <v>107195</v>
      </c>
      <c r="E1241">
        <v>107181</v>
      </c>
      <c r="F1241">
        <v>3799.38</v>
      </c>
      <c r="G1241">
        <v>13004.2</v>
      </c>
      <c r="H1241">
        <v>2763.1</v>
      </c>
      <c r="I1241">
        <v>2763.76</v>
      </c>
      <c r="J1241">
        <v>3418.61</v>
      </c>
      <c r="K1241">
        <v>87661.9</v>
      </c>
      <c r="L1241">
        <v>5.4462799999999999E-2</v>
      </c>
      <c r="M1241">
        <v>0.95920799999999995</v>
      </c>
      <c r="N1241">
        <v>4364</v>
      </c>
      <c r="O1241" t="s">
        <v>42</v>
      </c>
    </row>
    <row r="1242" spans="1:15" x14ac:dyDescent="0.25">
      <c r="A1242" t="s">
        <v>134</v>
      </c>
      <c r="B1242">
        <v>104916</v>
      </c>
      <c r="C1242">
        <v>104793</v>
      </c>
      <c r="D1242">
        <v>104792</v>
      </c>
      <c r="E1242">
        <v>104778</v>
      </c>
      <c r="F1242">
        <v>3719.97</v>
      </c>
      <c r="G1242">
        <v>12581.1</v>
      </c>
      <c r="H1242">
        <v>2706.09</v>
      </c>
      <c r="I1242">
        <v>2737.6</v>
      </c>
      <c r="J1242">
        <v>3351.41</v>
      </c>
      <c r="K1242">
        <v>85387.4</v>
      </c>
      <c r="L1242">
        <v>3.2784199999999999E-2</v>
      </c>
      <c r="M1242">
        <v>0.941357</v>
      </c>
      <c r="N1242">
        <v>0</v>
      </c>
      <c r="O1242" t="s">
        <v>42</v>
      </c>
    </row>
    <row r="1243" spans="1:15" x14ac:dyDescent="0.25">
      <c r="A1243" t="s">
        <v>134</v>
      </c>
      <c r="B1243">
        <v>105794</v>
      </c>
      <c r="C1243">
        <v>105671</v>
      </c>
      <c r="D1243">
        <v>105671</v>
      </c>
      <c r="E1243">
        <v>105657</v>
      </c>
      <c r="F1243">
        <v>3762.52</v>
      </c>
      <c r="G1243">
        <v>12788</v>
      </c>
      <c r="H1243">
        <v>2736.52</v>
      </c>
      <c r="I1243">
        <v>2762.43</v>
      </c>
      <c r="J1243">
        <v>3356.86</v>
      </c>
      <c r="K1243">
        <v>86284.7</v>
      </c>
      <c r="L1243">
        <v>5.3933200000000001E-2</v>
      </c>
      <c r="M1243">
        <v>0.93317000000000005</v>
      </c>
      <c r="N1243">
        <v>3215</v>
      </c>
      <c r="O1243" t="s">
        <v>42</v>
      </c>
    </row>
    <row r="1244" spans="1:15" x14ac:dyDescent="0.25">
      <c r="A1244" t="s">
        <v>134</v>
      </c>
      <c r="B1244">
        <v>106619</v>
      </c>
      <c r="C1244">
        <v>106500</v>
      </c>
      <c r="D1244">
        <v>106500</v>
      </c>
      <c r="E1244">
        <v>106486</v>
      </c>
      <c r="F1244">
        <v>3802.42</v>
      </c>
      <c r="G1244">
        <v>12763.2</v>
      </c>
      <c r="H1244">
        <v>2760.47</v>
      </c>
      <c r="I1244">
        <v>2784.51</v>
      </c>
      <c r="J1244">
        <v>3376.84</v>
      </c>
      <c r="K1244">
        <v>87191.2</v>
      </c>
      <c r="L1244">
        <v>5.3976400000000001E-2</v>
      </c>
      <c r="M1244">
        <v>0.93183499999999997</v>
      </c>
      <c r="N1244">
        <v>466</v>
      </c>
      <c r="O1244" t="s">
        <v>42</v>
      </c>
    </row>
    <row r="1245" spans="1:15" x14ac:dyDescent="0.25">
      <c r="A1245" t="s">
        <v>134</v>
      </c>
      <c r="B1245">
        <v>105069</v>
      </c>
      <c r="C1245">
        <v>104951</v>
      </c>
      <c r="D1245">
        <v>104950</v>
      </c>
      <c r="E1245">
        <v>104936</v>
      </c>
      <c r="F1245">
        <v>3725.24</v>
      </c>
      <c r="G1245">
        <v>12667.5</v>
      </c>
      <c r="H1245">
        <v>2764.83</v>
      </c>
      <c r="I1245">
        <v>2735.2</v>
      </c>
      <c r="J1245">
        <v>3360.4</v>
      </c>
      <c r="K1245">
        <v>85356.7</v>
      </c>
      <c r="L1245">
        <v>2.90377E-2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107891</v>
      </c>
      <c r="C1246">
        <v>107772</v>
      </c>
      <c r="D1246">
        <v>107771</v>
      </c>
      <c r="E1246">
        <v>107757</v>
      </c>
      <c r="F1246">
        <v>3861.63</v>
      </c>
      <c r="G1246">
        <v>12924.2</v>
      </c>
      <c r="H1246">
        <v>2802.67</v>
      </c>
      <c r="I1246">
        <v>2796.47</v>
      </c>
      <c r="J1246">
        <v>3493.32</v>
      </c>
      <c r="K1246">
        <v>88123.6</v>
      </c>
      <c r="L1246">
        <v>5.3912599999999998E-2</v>
      </c>
      <c r="M1246">
        <v>0.957785</v>
      </c>
      <c r="N1246">
        <v>0</v>
      </c>
      <c r="O1246" t="s">
        <v>42</v>
      </c>
    </row>
    <row r="1247" spans="1:15" x14ac:dyDescent="0.25">
      <c r="A1247" t="s">
        <v>134</v>
      </c>
      <c r="B1247">
        <v>108022</v>
      </c>
      <c r="C1247">
        <v>107897</v>
      </c>
      <c r="D1247">
        <v>107896</v>
      </c>
      <c r="E1247">
        <v>107882</v>
      </c>
      <c r="F1247">
        <v>3837.79</v>
      </c>
      <c r="G1247">
        <v>13163.6</v>
      </c>
      <c r="H1247">
        <v>2788.96</v>
      </c>
      <c r="I1247">
        <v>2806.25</v>
      </c>
      <c r="J1247">
        <v>3445.53</v>
      </c>
      <c r="K1247">
        <v>87751.2</v>
      </c>
      <c r="L1247">
        <v>5.39672E-2</v>
      </c>
      <c r="M1247">
        <v>0.93677999999999995</v>
      </c>
      <c r="N1247">
        <v>5740</v>
      </c>
      <c r="O1247" t="s">
        <v>42</v>
      </c>
    </row>
    <row r="1248" spans="1:15" x14ac:dyDescent="0.25">
      <c r="A1248" t="s">
        <v>134</v>
      </c>
      <c r="B1248">
        <v>106185</v>
      </c>
      <c r="C1248">
        <v>106065</v>
      </c>
      <c r="D1248">
        <v>106064</v>
      </c>
      <c r="E1248">
        <v>106050</v>
      </c>
      <c r="F1248">
        <v>3799.23</v>
      </c>
      <c r="G1248">
        <v>12668.9</v>
      </c>
      <c r="H1248">
        <v>2746.34</v>
      </c>
      <c r="I1248">
        <v>2751.56</v>
      </c>
      <c r="J1248">
        <v>3364.49</v>
      </c>
      <c r="K1248">
        <v>86489.600000000006</v>
      </c>
      <c r="L1248">
        <v>5.391E-2</v>
      </c>
      <c r="M1248">
        <v>0.93493700000000002</v>
      </c>
      <c r="N1248">
        <v>0</v>
      </c>
      <c r="O1248" t="s">
        <v>42</v>
      </c>
    </row>
    <row r="1249" spans="1:15" x14ac:dyDescent="0.25">
      <c r="A1249" t="s">
        <v>134</v>
      </c>
      <c r="B1249">
        <v>106958</v>
      </c>
      <c r="C1249">
        <v>106839</v>
      </c>
      <c r="D1249">
        <v>106838</v>
      </c>
      <c r="E1249">
        <v>106824</v>
      </c>
      <c r="F1249">
        <v>3801.38</v>
      </c>
      <c r="G1249">
        <v>13022.5</v>
      </c>
      <c r="H1249">
        <v>2785.12</v>
      </c>
      <c r="I1249">
        <v>2766.63</v>
      </c>
      <c r="J1249">
        <v>3435.95</v>
      </c>
      <c r="K1249">
        <v>86967.6</v>
      </c>
      <c r="L1249">
        <v>5.4017500000000003E-2</v>
      </c>
      <c r="M1249">
        <v>0.957376</v>
      </c>
      <c r="N1249">
        <v>2093</v>
      </c>
      <c r="O1249" t="s">
        <v>42</v>
      </c>
    </row>
    <row r="1250" spans="1:15" x14ac:dyDescent="0.25">
      <c r="A1250" t="s">
        <v>134</v>
      </c>
      <c r="B1250">
        <v>107239</v>
      </c>
      <c r="C1250">
        <v>107120</v>
      </c>
      <c r="D1250">
        <v>107120</v>
      </c>
      <c r="E1250">
        <v>107105</v>
      </c>
      <c r="F1250">
        <v>3814.14</v>
      </c>
      <c r="G1250">
        <v>12874.4</v>
      </c>
      <c r="H1250">
        <v>2775.42</v>
      </c>
      <c r="I1250">
        <v>2791.26</v>
      </c>
      <c r="J1250">
        <v>3419.4</v>
      </c>
      <c r="K1250">
        <v>87329.600000000006</v>
      </c>
      <c r="L1250">
        <v>5.3948000000000003E-2</v>
      </c>
      <c r="M1250">
        <v>0.95777299999999999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106003</v>
      </c>
      <c r="C1251">
        <v>105884</v>
      </c>
      <c r="D1251">
        <v>105884</v>
      </c>
      <c r="E1251">
        <v>105870</v>
      </c>
      <c r="F1251">
        <v>3785.78</v>
      </c>
      <c r="G1251">
        <v>12631.4</v>
      </c>
      <c r="H1251">
        <v>2746.49</v>
      </c>
      <c r="I1251">
        <v>2766.87</v>
      </c>
      <c r="J1251">
        <v>3348.7</v>
      </c>
      <c r="K1251">
        <v>86542</v>
      </c>
      <c r="L1251">
        <v>5.3963999999999998E-2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106875</v>
      </c>
      <c r="C1252">
        <v>106755</v>
      </c>
      <c r="D1252">
        <v>106754</v>
      </c>
      <c r="E1252">
        <v>106740</v>
      </c>
      <c r="F1252">
        <v>3817.08</v>
      </c>
      <c r="G1252">
        <v>12747.8</v>
      </c>
      <c r="H1252">
        <v>2759.3</v>
      </c>
      <c r="I1252">
        <v>2784.62</v>
      </c>
      <c r="J1252">
        <v>3361.24</v>
      </c>
      <c r="K1252">
        <v>86917.4</v>
      </c>
      <c r="L1252">
        <v>5.4100000000000002E-2</v>
      </c>
      <c r="M1252">
        <v>0.95921400000000001</v>
      </c>
      <c r="N1252">
        <v>0</v>
      </c>
      <c r="O1252" t="s">
        <v>42</v>
      </c>
    </row>
    <row r="1253" spans="1:15" x14ac:dyDescent="0.25">
      <c r="A1253" t="s">
        <v>134</v>
      </c>
      <c r="B1253">
        <v>107031</v>
      </c>
      <c r="C1253">
        <v>106908</v>
      </c>
      <c r="D1253">
        <v>106907</v>
      </c>
      <c r="E1253">
        <v>106893</v>
      </c>
      <c r="F1253">
        <v>3815.55</v>
      </c>
      <c r="G1253">
        <v>12769.8</v>
      </c>
      <c r="H1253">
        <v>2756.11</v>
      </c>
      <c r="I1253">
        <v>2763.9</v>
      </c>
      <c r="J1253">
        <v>3401.75</v>
      </c>
      <c r="K1253">
        <v>87176.5</v>
      </c>
      <c r="L1253">
        <v>5.3979199999999998E-2</v>
      </c>
      <c r="M1253">
        <v>0.95206299999999999</v>
      </c>
      <c r="N1253">
        <v>0</v>
      </c>
      <c r="O1253" t="s">
        <v>42</v>
      </c>
    </row>
    <row r="1254" spans="1:15" x14ac:dyDescent="0.25">
      <c r="A1254" t="s">
        <v>134</v>
      </c>
      <c r="B1254">
        <v>105106</v>
      </c>
      <c r="C1254">
        <v>104987</v>
      </c>
      <c r="D1254">
        <v>104986</v>
      </c>
      <c r="E1254">
        <v>104972</v>
      </c>
      <c r="F1254">
        <v>3726.73</v>
      </c>
      <c r="G1254">
        <v>12693.6</v>
      </c>
      <c r="H1254">
        <v>2722.43</v>
      </c>
      <c r="I1254">
        <v>2738.41</v>
      </c>
      <c r="J1254">
        <v>3377.22</v>
      </c>
      <c r="K1254">
        <v>85562</v>
      </c>
      <c r="L1254">
        <v>5.3913000000000003E-2</v>
      </c>
      <c r="M1254">
        <v>0.954592</v>
      </c>
      <c r="N1254">
        <v>1520</v>
      </c>
      <c r="O1254" t="s">
        <v>42</v>
      </c>
    </row>
    <row r="1255" spans="1:15" x14ac:dyDescent="0.25">
      <c r="A1255" t="s">
        <v>134</v>
      </c>
      <c r="B1255">
        <v>106973</v>
      </c>
      <c r="C1255">
        <v>106849</v>
      </c>
      <c r="D1255">
        <v>106848</v>
      </c>
      <c r="E1255">
        <v>106834</v>
      </c>
      <c r="F1255">
        <v>3807.33</v>
      </c>
      <c r="G1255">
        <v>12805.6</v>
      </c>
      <c r="H1255">
        <v>2770.73</v>
      </c>
      <c r="I1255">
        <v>2814.34</v>
      </c>
      <c r="J1255">
        <v>3409.93</v>
      </c>
      <c r="K1255">
        <v>87242</v>
      </c>
      <c r="L1255">
        <v>5.41752E-2</v>
      </c>
      <c r="M1255">
        <v>0.95922399999999997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106355</v>
      </c>
      <c r="C1256">
        <v>106236</v>
      </c>
      <c r="D1256">
        <v>106235</v>
      </c>
      <c r="E1256">
        <v>106221</v>
      </c>
      <c r="F1256">
        <v>3814.77</v>
      </c>
      <c r="G1256">
        <v>12768.8</v>
      </c>
      <c r="H1256">
        <v>2760.43</v>
      </c>
      <c r="I1256">
        <v>2774.23</v>
      </c>
      <c r="J1256">
        <v>3388.47</v>
      </c>
      <c r="K1256">
        <v>86997</v>
      </c>
      <c r="L1256">
        <v>5.4010200000000001E-2</v>
      </c>
      <c r="M1256">
        <v>0.95640599999999998</v>
      </c>
      <c r="N1256">
        <v>0</v>
      </c>
      <c r="O1256" t="s">
        <v>42</v>
      </c>
    </row>
    <row r="1257" spans="1:15" x14ac:dyDescent="0.25">
      <c r="A1257" t="s">
        <v>134</v>
      </c>
      <c r="B1257">
        <v>106340</v>
      </c>
      <c r="C1257">
        <v>106214</v>
      </c>
      <c r="D1257">
        <v>106214</v>
      </c>
      <c r="E1257">
        <v>106200</v>
      </c>
      <c r="F1257">
        <v>3771.22</v>
      </c>
      <c r="G1257">
        <v>12770.5</v>
      </c>
      <c r="H1257">
        <v>2753.95</v>
      </c>
      <c r="I1257">
        <v>2812.25</v>
      </c>
      <c r="J1257">
        <v>3406.26</v>
      </c>
      <c r="K1257">
        <v>86914.2</v>
      </c>
      <c r="L1257">
        <v>5.3940000000000002E-2</v>
      </c>
      <c r="M1257">
        <v>0.95681700000000003</v>
      </c>
      <c r="N1257">
        <v>0</v>
      </c>
      <c r="O1257" t="s">
        <v>42</v>
      </c>
    </row>
    <row r="1258" spans="1:15" x14ac:dyDescent="0.25">
      <c r="A1258" t="s">
        <v>134</v>
      </c>
      <c r="B1258">
        <v>105874</v>
      </c>
      <c r="C1258">
        <v>105733</v>
      </c>
      <c r="D1258">
        <v>105732</v>
      </c>
      <c r="E1258">
        <v>105718</v>
      </c>
      <c r="F1258">
        <v>3793.67</v>
      </c>
      <c r="G1258">
        <v>12710.3</v>
      </c>
      <c r="H1258">
        <v>2741.19</v>
      </c>
      <c r="I1258">
        <v>2776.17</v>
      </c>
      <c r="J1258">
        <v>3386.72</v>
      </c>
      <c r="K1258">
        <v>86298.5</v>
      </c>
      <c r="L1258">
        <v>5.4572200000000001E-2</v>
      </c>
      <c r="M1258">
        <v>0.95899000000000001</v>
      </c>
      <c r="N1258">
        <v>0</v>
      </c>
      <c r="O1258" t="s">
        <v>42</v>
      </c>
    </row>
    <row r="1259" spans="1:15" x14ac:dyDescent="0.25">
      <c r="A1259" t="s">
        <v>134</v>
      </c>
      <c r="B1259">
        <v>109957</v>
      </c>
      <c r="C1259">
        <v>109834</v>
      </c>
      <c r="D1259">
        <v>109833</v>
      </c>
      <c r="E1259">
        <v>109818</v>
      </c>
      <c r="F1259">
        <v>3932.64</v>
      </c>
      <c r="G1259">
        <v>13187.7</v>
      </c>
      <c r="H1259">
        <v>2880.53</v>
      </c>
      <c r="I1259">
        <v>2847.66</v>
      </c>
      <c r="J1259">
        <v>3532.58</v>
      </c>
      <c r="K1259">
        <v>89493.1</v>
      </c>
      <c r="L1259">
        <v>5.39274E-2</v>
      </c>
      <c r="M1259">
        <v>0.959179</v>
      </c>
      <c r="N1259">
        <v>0</v>
      </c>
      <c r="O1259" t="s">
        <v>42</v>
      </c>
    </row>
    <row r="1260" spans="1:15" x14ac:dyDescent="0.25">
      <c r="A1260" t="s">
        <v>134</v>
      </c>
      <c r="B1260">
        <v>107022</v>
      </c>
      <c r="C1260">
        <v>106879</v>
      </c>
      <c r="D1260">
        <v>106879</v>
      </c>
      <c r="E1260">
        <v>106865</v>
      </c>
      <c r="F1260">
        <v>3796.92</v>
      </c>
      <c r="G1260">
        <v>12834.2</v>
      </c>
      <c r="H1260">
        <v>2797.17</v>
      </c>
      <c r="I1260">
        <v>2785.75</v>
      </c>
      <c r="J1260">
        <v>3397.06</v>
      </c>
      <c r="K1260">
        <v>87312.3</v>
      </c>
      <c r="L1260">
        <v>5.3974899999999999E-2</v>
      </c>
      <c r="M1260">
        <v>0.95286000000000004</v>
      </c>
      <c r="N1260">
        <v>0</v>
      </c>
      <c r="O1260" t="s">
        <v>42</v>
      </c>
    </row>
    <row r="1261" spans="1:15" x14ac:dyDescent="0.25">
      <c r="A1261" t="s">
        <v>134</v>
      </c>
      <c r="B1261">
        <v>108950</v>
      </c>
      <c r="C1261">
        <v>108831</v>
      </c>
      <c r="D1261">
        <v>108830</v>
      </c>
      <c r="E1261">
        <v>108816</v>
      </c>
      <c r="F1261">
        <v>3876.29</v>
      </c>
      <c r="G1261">
        <v>12995.8</v>
      </c>
      <c r="H1261">
        <v>2858.01</v>
      </c>
      <c r="I1261">
        <v>2827.81</v>
      </c>
      <c r="J1261">
        <v>3470.94</v>
      </c>
      <c r="K1261">
        <v>88707.7</v>
      </c>
      <c r="L1261">
        <v>5.3981000000000001E-2</v>
      </c>
      <c r="M1261">
        <v>0.95681099999999997</v>
      </c>
      <c r="N1261">
        <v>0</v>
      </c>
      <c r="O1261" t="s">
        <v>42</v>
      </c>
    </row>
    <row r="1262" spans="1:15" x14ac:dyDescent="0.25">
      <c r="A1262" t="s">
        <v>134</v>
      </c>
      <c r="B1262">
        <v>105552</v>
      </c>
      <c r="C1262">
        <v>105429</v>
      </c>
      <c r="D1262">
        <v>105428</v>
      </c>
      <c r="E1262">
        <v>105414</v>
      </c>
      <c r="F1262">
        <v>3788.11</v>
      </c>
      <c r="G1262">
        <v>12615.3</v>
      </c>
      <c r="H1262">
        <v>2749.04</v>
      </c>
      <c r="I1262">
        <v>2748.9</v>
      </c>
      <c r="J1262">
        <v>3319.95</v>
      </c>
      <c r="K1262">
        <v>86343.1</v>
      </c>
      <c r="L1262">
        <v>5.3911300000000002E-2</v>
      </c>
      <c r="M1262">
        <v>0.93181800000000004</v>
      </c>
      <c r="N1262">
        <v>0</v>
      </c>
      <c r="O1262" t="s">
        <v>42</v>
      </c>
    </row>
    <row r="1263" spans="1:15" x14ac:dyDescent="0.25">
      <c r="A1263" t="s">
        <v>134</v>
      </c>
      <c r="B1263">
        <v>109108</v>
      </c>
      <c r="C1263">
        <v>108989</v>
      </c>
      <c r="D1263">
        <v>108989</v>
      </c>
      <c r="E1263">
        <v>108974</v>
      </c>
      <c r="F1263">
        <v>3875.24</v>
      </c>
      <c r="G1263">
        <v>13096.9</v>
      </c>
      <c r="H1263">
        <v>2849.1</v>
      </c>
      <c r="I1263">
        <v>2827.63</v>
      </c>
      <c r="J1263">
        <v>3483.82</v>
      </c>
      <c r="K1263">
        <v>88721.5</v>
      </c>
      <c r="L1263">
        <v>3.6145499999999997E-2</v>
      </c>
      <c r="M1263">
        <v>0.95602399999999998</v>
      </c>
      <c r="N1263">
        <v>924</v>
      </c>
      <c r="O1263" t="s">
        <v>42</v>
      </c>
    </row>
    <row r="1264" spans="1:15" x14ac:dyDescent="0.25">
      <c r="A1264" t="s">
        <v>134</v>
      </c>
      <c r="B1264">
        <v>106058</v>
      </c>
      <c r="C1264">
        <v>105927</v>
      </c>
      <c r="D1264">
        <v>105927</v>
      </c>
      <c r="E1264">
        <v>105913</v>
      </c>
      <c r="F1264">
        <v>3759.49</v>
      </c>
      <c r="G1264">
        <v>12747.5</v>
      </c>
      <c r="H1264">
        <v>2758.23</v>
      </c>
      <c r="I1264">
        <v>2761.34</v>
      </c>
      <c r="J1264">
        <v>3399.85</v>
      </c>
      <c r="K1264">
        <v>86432.9</v>
      </c>
      <c r="L1264">
        <v>5.4014100000000002E-2</v>
      </c>
      <c r="M1264">
        <v>0.93182500000000001</v>
      </c>
      <c r="N1264">
        <v>0</v>
      </c>
      <c r="O1264" t="s">
        <v>42</v>
      </c>
    </row>
    <row r="1265" spans="1:15" x14ac:dyDescent="0.25">
      <c r="A1265" t="s">
        <v>134</v>
      </c>
      <c r="B1265">
        <v>106847</v>
      </c>
      <c r="C1265">
        <v>106728</v>
      </c>
      <c r="D1265">
        <v>106727</v>
      </c>
      <c r="E1265">
        <v>106713</v>
      </c>
      <c r="F1265">
        <v>3806.27</v>
      </c>
      <c r="G1265">
        <v>12769.7</v>
      </c>
      <c r="H1265">
        <v>2769.18</v>
      </c>
      <c r="I1265">
        <v>2795.4</v>
      </c>
      <c r="J1265">
        <v>3389.72</v>
      </c>
      <c r="K1265">
        <v>87252</v>
      </c>
      <c r="L1265">
        <v>5.4015300000000002E-2</v>
      </c>
      <c r="M1265">
        <v>0.95817799999999997</v>
      </c>
      <c r="N1265">
        <v>148</v>
      </c>
      <c r="O1265" t="s">
        <v>42</v>
      </c>
    </row>
    <row r="1266" spans="1:15" x14ac:dyDescent="0.25">
      <c r="A1266" t="s">
        <v>134</v>
      </c>
      <c r="B1266">
        <v>107575</v>
      </c>
      <c r="C1266">
        <v>107451</v>
      </c>
      <c r="D1266">
        <v>107450</v>
      </c>
      <c r="E1266">
        <v>107436</v>
      </c>
      <c r="F1266">
        <v>3819.75</v>
      </c>
      <c r="G1266">
        <v>13069.7</v>
      </c>
      <c r="H1266">
        <v>2797.02</v>
      </c>
      <c r="I1266">
        <v>2822.54</v>
      </c>
      <c r="J1266">
        <v>3398.44</v>
      </c>
      <c r="K1266">
        <v>87706.2</v>
      </c>
      <c r="L1266">
        <v>5.3909600000000002E-2</v>
      </c>
      <c r="M1266">
        <v>0.95918400000000004</v>
      </c>
      <c r="N1266">
        <v>5087</v>
      </c>
      <c r="O1266" t="s">
        <v>42</v>
      </c>
    </row>
    <row r="1267" spans="1:15" x14ac:dyDescent="0.25">
      <c r="A1267" t="s">
        <v>134</v>
      </c>
      <c r="B1267">
        <v>106935</v>
      </c>
      <c r="C1267">
        <v>106816</v>
      </c>
      <c r="D1267">
        <v>106815</v>
      </c>
      <c r="E1267">
        <v>106801</v>
      </c>
      <c r="F1267">
        <v>3824.7</v>
      </c>
      <c r="G1267">
        <v>12741.9</v>
      </c>
      <c r="H1267">
        <v>2792.09</v>
      </c>
      <c r="I1267">
        <v>2781.1</v>
      </c>
      <c r="J1267">
        <v>3381.09</v>
      </c>
      <c r="K1267">
        <v>87026.7</v>
      </c>
      <c r="L1267">
        <v>5.4330200000000002E-2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104948</v>
      </c>
      <c r="C1268">
        <v>104825</v>
      </c>
      <c r="D1268">
        <v>104824</v>
      </c>
      <c r="E1268">
        <v>104811</v>
      </c>
      <c r="F1268">
        <v>3763.72</v>
      </c>
      <c r="G1268">
        <v>12700.5</v>
      </c>
      <c r="H1268">
        <v>2731.23</v>
      </c>
      <c r="I1268">
        <v>2721.16</v>
      </c>
      <c r="J1268">
        <v>3418.48</v>
      </c>
      <c r="K1268">
        <v>85234.2</v>
      </c>
      <c r="L1268">
        <v>5.4136200000000002E-2</v>
      </c>
      <c r="M1268">
        <v>0.95793899999999998</v>
      </c>
      <c r="N1268">
        <v>0</v>
      </c>
      <c r="O1268" t="s">
        <v>42</v>
      </c>
    </row>
    <row r="1269" spans="1:15" x14ac:dyDescent="0.25">
      <c r="A1269" t="s">
        <v>134</v>
      </c>
      <c r="B1269">
        <v>104973</v>
      </c>
      <c r="C1269">
        <v>104854</v>
      </c>
      <c r="D1269">
        <v>104853</v>
      </c>
      <c r="E1269">
        <v>104839</v>
      </c>
      <c r="F1269">
        <v>3720.57</v>
      </c>
      <c r="G1269">
        <v>12730.9</v>
      </c>
      <c r="H1269">
        <v>2725.85</v>
      </c>
      <c r="I1269">
        <v>2711.65</v>
      </c>
      <c r="J1269">
        <v>3340.17</v>
      </c>
      <c r="K1269">
        <v>85584.4</v>
      </c>
      <c r="L1269">
        <v>5.4088499999999998E-2</v>
      </c>
      <c r="M1269">
        <v>0.95921199999999995</v>
      </c>
      <c r="N1269">
        <v>3327</v>
      </c>
      <c r="O1269" t="s">
        <v>42</v>
      </c>
    </row>
    <row r="1270" spans="1:15" x14ac:dyDescent="0.25">
      <c r="A1270" t="s">
        <v>134</v>
      </c>
      <c r="B1270">
        <v>108456</v>
      </c>
      <c r="C1270">
        <v>108337</v>
      </c>
      <c r="D1270">
        <v>108336</v>
      </c>
      <c r="E1270">
        <v>108322</v>
      </c>
      <c r="F1270">
        <v>3866.78</v>
      </c>
      <c r="G1270">
        <v>12981.8</v>
      </c>
      <c r="H1270">
        <v>2816.18</v>
      </c>
      <c r="I1270">
        <v>2824.22</v>
      </c>
      <c r="J1270">
        <v>3415.65</v>
      </c>
      <c r="K1270">
        <v>88234.5</v>
      </c>
      <c r="L1270">
        <v>5.3994300000000002E-2</v>
      </c>
      <c r="M1270">
        <v>0.95058500000000001</v>
      </c>
      <c r="N1270">
        <v>835</v>
      </c>
      <c r="O1270" t="s">
        <v>42</v>
      </c>
    </row>
    <row r="1271" spans="1:15" x14ac:dyDescent="0.25">
      <c r="A1271" t="s">
        <v>134</v>
      </c>
      <c r="B1271">
        <v>104990</v>
      </c>
      <c r="C1271">
        <v>104868</v>
      </c>
      <c r="D1271">
        <v>104867</v>
      </c>
      <c r="E1271">
        <v>104853</v>
      </c>
      <c r="F1271">
        <v>3743.79</v>
      </c>
      <c r="G1271">
        <v>12661.3</v>
      </c>
      <c r="H1271">
        <v>2735.31</v>
      </c>
      <c r="I1271">
        <v>2714.6</v>
      </c>
      <c r="J1271">
        <v>3386.78</v>
      </c>
      <c r="K1271">
        <v>85380.5</v>
      </c>
      <c r="L1271">
        <v>5.39969E-2</v>
      </c>
      <c r="M1271">
        <v>0.95859099999999997</v>
      </c>
      <c r="N1271">
        <v>798</v>
      </c>
      <c r="O1271" t="s">
        <v>42</v>
      </c>
    </row>
    <row r="1272" spans="1:15" x14ac:dyDescent="0.25">
      <c r="A1272" t="s">
        <v>134</v>
      </c>
      <c r="B1272">
        <v>106694</v>
      </c>
      <c r="C1272">
        <v>106576</v>
      </c>
      <c r="D1272">
        <v>106575</v>
      </c>
      <c r="E1272">
        <v>106561</v>
      </c>
      <c r="F1272">
        <v>3833.17</v>
      </c>
      <c r="G1272">
        <v>12845.3</v>
      </c>
      <c r="H1272">
        <v>2775.73</v>
      </c>
      <c r="I1272">
        <v>2758.44</v>
      </c>
      <c r="J1272">
        <v>3409.86</v>
      </c>
      <c r="K1272">
        <v>87194.2</v>
      </c>
      <c r="L1272">
        <v>3.8770499999999999E-2</v>
      </c>
      <c r="M1272">
        <v>0.93181199999999997</v>
      </c>
      <c r="N1272">
        <v>1802</v>
      </c>
      <c r="O1272" t="s">
        <v>42</v>
      </c>
    </row>
    <row r="1273" spans="1:15" x14ac:dyDescent="0.25">
      <c r="A1273" t="s">
        <v>134</v>
      </c>
      <c r="B1273">
        <v>106596</v>
      </c>
      <c r="C1273">
        <v>106478</v>
      </c>
      <c r="D1273">
        <v>106477</v>
      </c>
      <c r="E1273">
        <v>106463</v>
      </c>
      <c r="F1273">
        <v>3821.05</v>
      </c>
      <c r="G1273">
        <v>12751.7</v>
      </c>
      <c r="H1273">
        <v>2781.45</v>
      </c>
      <c r="I1273">
        <v>2793.12</v>
      </c>
      <c r="J1273">
        <v>3409.65</v>
      </c>
      <c r="K1273">
        <v>86530.3</v>
      </c>
      <c r="L1273">
        <v>5.4365499999999997E-2</v>
      </c>
      <c r="M1273">
        <v>0.95620499999999997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106833</v>
      </c>
      <c r="C1274">
        <v>106710</v>
      </c>
      <c r="D1274">
        <v>106709</v>
      </c>
      <c r="E1274">
        <v>106695</v>
      </c>
      <c r="F1274">
        <v>3783.71</v>
      </c>
      <c r="G1274">
        <v>12814.1</v>
      </c>
      <c r="H1274">
        <v>2782.6</v>
      </c>
      <c r="I1274">
        <v>2772.43</v>
      </c>
      <c r="J1274">
        <v>3353.87</v>
      </c>
      <c r="K1274">
        <v>86670.9</v>
      </c>
      <c r="L1274">
        <v>5.4674E-2</v>
      </c>
      <c r="M1274">
        <v>0.95357700000000001</v>
      </c>
      <c r="N1274">
        <v>2330</v>
      </c>
      <c r="O1274" t="s">
        <v>42</v>
      </c>
    </row>
    <row r="1275" spans="1:15" x14ac:dyDescent="0.25">
      <c r="A1275" t="s">
        <v>134</v>
      </c>
      <c r="B1275">
        <v>106080</v>
      </c>
      <c r="C1275">
        <v>105961</v>
      </c>
      <c r="D1275">
        <v>105960</v>
      </c>
      <c r="E1275">
        <v>105946</v>
      </c>
      <c r="F1275">
        <v>3771.38</v>
      </c>
      <c r="G1275">
        <v>12782.9</v>
      </c>
      <c r="H1275">
        <v>2781.33</v>
      </c>
      <c r="I1275">
        <v>2744.71</v>
      </c>
      <c r="J1275">
        <v>3498.78</v>
      </c>
      <c r="K1275">
        <v>86490.8</v>
      </c>
      <c r="L1275">
        <v>5.4590699999999999E-2</v>
      </c>
      <c r="M1275">
        <v>0.95895200000000003</v>
      </c>
      <c r="N1275">
        <v>884</v>
      </c>
      <c r="O1275" t="s">
        <v>42</v>
      </c>
    </row>
    <row r="1276" spans="1:15" x14ac:dyDescent="0.25">
      <c r="A1276" t="s">
        <v>134</v>
      </c>
      <c r="B1276">
        <v>107877</v>
      </c>
      <c r="C1276">
        <v>107758</v>
      </c>
      <c r="D1276">
        <v>107757</v>
      </c>
      <c r="E1276">
        <v>107743</v>
      </c>
      <c r="F1276">
        <v>3849.97</v>
      </c>
      <c r="G1276">
        <v>12909.4</v>
      </c>
      <c r="H1276">
        <v>2770.69</v>
      </c>
      <c r="I1276">
        <v>2805.99</v>
      </c>
      <c r="J1276">
        <v>3425.42</v>
      </c>
      <c r="K1276">
        <v>87640.2</v>
      </c>
      <c r="L1276">
        <v>5.3911800000000003E-2</v>
      </c>
      <c r="M1276">
        <v>0.95859399999999995</v>
      </c>
      <c r="N1276">
        <v>3253</v>
      </c>
      <c r="O1276" t="s">
        <v>42</v>
      </c>
    </row>
    <row r="1277" spans="1:15" x14ac:dyDescent="0.25">
      <c r="A1277" t="s">
        <v>134</v>
      </c>
      <c r="B1277">
        <v>106917</v>
      </c>
      <c r="C1277">
        <v>106793</v>
      </c>
      <c r="D1277">
        <v>106792</v>
      </c>
      <c r="E1277">
        <v>106778</v>
      </c>
      <c r="F1277">
        <v>3792.23</v>
      </c>
      <c r="G1277">
        <v>12716</v>
      </c>
      <c r="H1277">
        <v>2773.12</v>
      </c>
      <c r="I1277">
        <v>2777.77</v>
      </c>
      <c r="J1277">
        <v>3430.28</v>
      </c>
      <c r="K1277">
        <v>87237.8</v>
      </c>
      <c r="L1277">
        <v>5.3909499999999999E-2</v>
      </c>
      <c r="M1277">
        <v>0.95845899999999995</v>
      </c>
      <c r="N1277">
        <v>0</v>
      </c>
      <c r="O1277" t="s">
        <v>42</v>
      </c>
    </row>
    <row r="1278" spans="1:15" x14ac:dyDescent="0.25">
      <c r="A1278" t="s">
        <v>134</v>
      </c>
      <c r="B1278">
        <v>106269</v>
      </c>
      <c r="C1278">
        <v>106144</v>
      </c>
      <c r="D1278">
        <v>106143</v>
      </c>
      <c r="E1278">
        <v>106130</v>
      </c>
      <c r="F1278">
        <v>3795.48</v>
      </c>
      <c r="G1278">
        <v>12538.7</v>
      </c>
      <c r="H1278">
        <v>2733.48</v>
      </c>
      <c r="I1278">
        <v>2761.37</v>
      </c>
      <c r="J1278">
        <v>3329.02</v>
      </c>
      <c r="K1278">
        <v>86691.199999999997</v>
      </c>
      <c r="L1278">
        <v>5.3931E-2</v>
      </c>
      <c r="M1278">
        <v>0.935473</v>
      </c>
      <c r="N1278">
        <v>0</v>
      </c>
      <c r="O1278" t="s">
        <v>42</v>
      </c>
    </row>
    <row r="1279" spans="1:15" x14ac:dyDescent="0.25">
      <c r="A1279" t="s">
        <v>134</v>
      </c>
      <c r="B1279">
        <v>106359</v>
      </c>
      <c r="C1279">
        <v>106240</v>
      </c>
      <c r="D1279">
        <v>106239</v>
      </c>
      <c r="E1279">
        <v>106225</v>
      </c>
      <c r="F1279">
        <v>3795.73</v>
      </c>
      <c r="G1279">
        <v>12593.7</v>
      </c>
      <c r="H1279">
        <v>2750.36</v>
      </c>
      <c r="I1279">
        <v>2763.65</v>
      </c>
      <c r="J1279">
        <v>3386.06</v>
      </c>
      <c r="K1279">
        <v>87011.8</v>
      </c>
      <c r="L1279">
        <v>5.3921400000000001E-2</v>
      </c>
      <c r="M1279">
        <v>0.93183499999999997</v>
      </c>
      <c r="N1279">
        <v>0</v>
      </c>
      <c r="O1279" t="s">
        <v>42</v>
      </c>
    </row>
    <row r="1280" spans="1:15" x14ac:dyDescent="0.25">
      <c r="A1280" t="s">
        <v>134</v>
      </c>
      <c r="B1280">
        <v>106419</v>
      </c>
      <c r="C1280">
        <v>106300</v>
      </c>
      <c r="D1280">
        <v>106299</v>
      </c>
      <c r="E1280">
        <v>106285</v>
      </c>
      <c r="F1280">
        <v>3768.3</v>
      </c>
      <c r="G1280">
        <v>12742.3</v>
      </c>
      <c r="H1280">
        <v>2749.57</v>
      </c>
      <c r="I1280">
        <v>2774.92</v>
      </c>
      <c r="J1280">
        <v>3411.64</v>
      </c>
      <c r="K1280">
        <v>86952.9</v>
      </c>
      <c r="L1280">
        <v>5.3911300000000002E-2</v>
      </c>
      <c r="M1280">
        <v>0.95905499999999999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105968</v>
      </c>
      <c r="C1281">
        <v>105846</v>
      </c>
      <c r="D1281">
        <v>105846</v>
      </c>
      <c r="E1281">
        <v>105832</v>
      </c>
      <c r="F1281">
        <v>3775.18</v>
      </c>
      <c r="G1281">
        <v>12855</v>
      </c>
      <c r="H1281">
        <v>2749.06</v>
      </c>
      <c r="I1281">
        <v>2766.01</v>
      </c>
      <c r="J1281">
        <v>3425.31</v>
      </c>
      <c r="K1281">
        <v>85975.3</v>
      </c>
      <c r="L1281">
        <v>5.45999E-2</v>
      </c>
      <c r="M1281">
        <v>0.95882900000000004</v>
      </c>
      <c r="N1281">
        <v>2675</v>
      </c>
      <c r="O1281" t="s">
        <v>42</v>
      </c>
    </row>
    <row r="1282" spans="1:25" x14ac:dyDescent="0.25">
      <c r="A1282" t="s">
        <v>134</v>
      </c>
      <c r="B1282">
        <v>106427</v>
      </c>
      <c r="C1282">
        <v>106307</v>
      </c>
      <c r="D1282">
        <v>106306</v>
      </c>
      <c r="E1282">
        <v>106292</v>
      </c>
      <c r="F1282">
        <v>3784.46</v>
      </c>
      <c r="G1282">
        <v>12621.4</v>
      </c>
      <c r="H1282">
        <v>2763.77</v>
      </c>
      <c r="I1282">
        <v>2798.42</v>
      </c>
      <c r="J1282">
        <v>3385.42</v>
      </c>
      <c r="K1282">
        <v>86487.6</v>
      </c>
      <c r="L1282">
        <v>5.4181300000000002E-2</v>
      </c>
      <c r="M1282">
        <v>0.94249000000000005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108132</v>
      </c>
      <c r="C1283">
        <v>107994</v>
      </c>
      <c r="D1283">
        <v>107993</v>
      </c>
      <c r="E1283">
        <v>107979</v>
      </c>
      <c r="F1283">
        <v>3851.54</v>
      </c>
      <c r="G1283">
        <v>12954.4</v>
      </c>
      <c r="H1283">
        <v>2789.24</v>
      </c>
      <c r="I1283">
        <v>2808.78</v>
      </c>
      <c r="J1283">
        <v>3525.7</v>
      </c>
      <c r="K1283">
        <v>88206.8</v>
      </c>
      <c r="L1283">
        <v>5.3934200000000002E-2</v>
      </c>
      <c r="M1283">
        <v>0.94926200000000005</v>
      </c>
      <c r="N1283">
        <v>1696</v>
      </c>
      <c r="O1283" t="s">
        <v>42</v>
      </c>
    </row>
    <row r="1284" spans="1:25" x14ac:dyDescent="0.25">
      <c r="A1284" t="s">
        <v>134</v>
      </c>
      <c r="B1284">
        <v>107530</v>
      </c>
      <c r="C1284">
        <v>107392</v>
      </c>
      <c r="D1284">
        <v>107391</v>
      </c>
      <c r="E1284">
        <v>107377</v>
      </c>
      <c r="F1284">
        <v>3800.7</v>
      </c>
      <c r="G1284">
        <v>12895.7</v>
      </c>
      <c r="H1284">
        <v>2793.38</v>
      </c>
      <c r="I1284">
        <v>2776.63</v>
      </c>
      <c r="J1284">
        <v>3487.54</v>
      </c>
      <c r="K1284">
        <v>87816.4</v>
      </c>
      <c r="L1284">
        <v>5.3967099999999997E-2</v>
      </c>
      <c r="M1284">
        <v>0.93199500000000002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115913</v>
      </c>
      <c r="C1285">
        <v>115776</v>
      </c>
      <c r="D1285">
        <v>115775</v>
      </c>
      <c r="E1285">
        <v>115759</v>
      </c>
      <c r="F1285">
        <v>4131.59</v>
      </c>
      <c r="G1285">
        <v>14234.4</v>
      </c>
      <c r="H1285">
        <v>2970.64</v>
      </c>
      <c r="I1285">
        <v>3013.08</v>
      </c>
      <c r="J1285">
        <v>4178.6499999999996</v>
      </c>
      <c r="K1285">
        <v>93846.6</v>
      </c>
      <c r="L1285">
        <v>5.3910300000000001E-2</v>
      </c>
      <c r="M1285">
        <v>0.94043200000000005</v>
      </c>
      <c r="N1285">
        <v>1785</v>
      </c>
      <c r="O1285" t="s">
        <v>42</v>
      </c>
    </row>
    <row r="1286" spans="1:25" x14ac:dyDescent="0.25">
      <c r="A1286" t="s">
        <v>134</v>
      </c>
      <c r="B1286">
        <v>117823</v>
      </c>
      <c r="C1286">
        <v>117652</v>
      </c>
      <c r="D1286">
        <v>117651</v>
      </c>
      <c r="E1286">
        <v>117634</v>
      </c>
      <c r="F1286">
        <v>4279.6000000000004</v>
      </c>
      <c r="G1286">
        <v>14291.8</v>
      </c>
      <c r="H1286">
        <v>3058.37</v>
      </c>
      <c r="I1286">
        <v>3066.56</v>
      </c>
      <c r="J1286">
        <v>4052.16</v>
      </c>
      <c r="K1286">
        <v>95558.6</v>
      </c>
      <c r="L1286">
        <v>5.3943999999999999E-2</v>
      </c>
      <c r="M1286">
        <v>0.93183499999999997</v>
      </c>
      <c r="N1286">
        <v>744</v>
      </c>
      <c r="O1286" t="s">
        <v>42</v>
      </c>
    </row>
    <row r="1287" spans="1:25" x14ac:dyDescent="0.25">
      <c r="A1287" t="s">
        <v>134</v>
      </c>
      <c r="B1287">
        <v>118512</v>
      </c>
      <c r="C1287">
        <v>118380</v>
      </c>
      <c r="D1287">
        <v>118379</v>
      </c>
      <c r="E1287">
        <v>118362</v>
      </c>
      <c r="F1287">
        <v>4189.68</v>
      </c>
      <c r="G1287">
        <v>15024.9</v>
      </c>
      <c r="H1287">
        <v>3057.59</v>
      </c>
      <c r="I1287">
        <v>3115.9</v>
      </c>
      <c r="J1287">
        <v>4394.9399999999996</v>
      </c>
      <c r="K1287">
        <v>96239.5</v>
      </c>
      <c r="L1287">
        <v>5.4024299999999997E-2</v>
      </c>
      <c r="M1287">
        <v>0.93183300000000002</v>
      </c>
      <c r="N1287">
        <v>6845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116669</v>
      </c>
      <c r="C1288">
        <v>116543</v>
      </c>
      <c r="D1288">
        <v>116543</v>
      </c>
      <c r="E1288">
        <v>116526</v>
      </c>
      <c r="F1288">
        <v>4203.92</v>
      </c>
      <c r="G1288">
        <v>14035.1</v>
      </c>
      <c r="H1288">
        <v>3021.23</v>
      </c>
      <c r="I1288">
        <v>3033.63</v>
      </c>
      <c r="J1288">
        <v>3903.38</v>
      </c>
      <c r="K1288">
        <v>95156.4</v>
      </c>
      <c r="L1288">
        <v>5.3917899999999998E-2</v>
      </c>
      <c r="M1288">
        <v>0.95347899999999997</v>
      </c>
      <c r="N1288">
        <v>0</v>
      </c>
      <c r="O1288" t="s">
        <v>42</v>
      </c>
      <c r="R1288">
        <f>AVERAGE(B1239:B1288)</f>
        <v>107544.6</v>
      </c>
      <c r="S1288">
        <f>AVERAGE(C1239:C1288)</f>
        <v>107420.42</v>
      </c>
      <c r="U1288">
        <f>_xlfn.VAR.P(B1239:B1288)</f>
        <v>9395523.1999999993</v>
      </c>
      <c r="V1288">
        <f>_xlfn.VAR.P(C1239:C1288)</f>
        <v>9364697.9636000004</v>
      </c>
      <c r="X1288">
        <f>1.96*SQRT(U1288)/50</f>
        <v>120.15630141631357</v>
      </c>
      <c r="Y1288">
        <f>1.96*SQRT(V1288)/50</f>
        <v>119.95903250187668</v>
      </c>
    </row>
    <row r="1289" spans="1:25" x14ac:dyDescent="0.25">
      <c r="A1289" t="s">
        <v>135</v>
      </c>
      <c r="B1289">
        <v>5377238.2734310003</v>
      </c>
      <c r="C1289" t="s">
        <v>36</v>
      </c>
    </row>
    <row r="1290" spans="1:25" x14ac:dyDescent="0.25">
      <c r="A1290" t="s">
        <v>136</v>
      </c>
      <c r="B1290">
        <v>102634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5.3913999999999997E-2</v>
      </c>
      <c r="L1290">
        <v>0.95825000000000005</v>
      </c>
      <c r="M1290">
        <v>0</v>
      </c>
      <c r="N1290" t="s">
        <v>42</v>
      </c>
    </row>
    <row r="1291" spans="1:25" x14ac:dyDescent="0.25">
      <c r="A1291" t="s">
        <v>136</v>
      </c>
      <c r="B1291">
        <v>105537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5.4007800000000002E-2</v>
      </c>
      <c r="L1291">
        <v>0.95922700000000005</v>
      </c>
      <c r="M1291">
        <v>0</v>
      </c>
      <c r="N1291" t="s">
        <v>42</v>
      </c>
    </row>
    <row r="1292" spans="1:25" x14ac:dyDescent="0.25">
      <c r="A1292" t="s">
        <v>136</v>
      </c>
      <c r="B1292">
        <v>105855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5.3909600000000002E-2</v>
      </c>
      <c r="L1292">
        <v>0.93180300000000005</v>
      </c>
      <c r="M1292">
        <v>1003</v>
      </c>
      <c r="N1292" t="s">
        <v>42</v>
      </c>
    </row>
    <row r="1293" spans="1:25" x14ac:dyDescent="0.25">
      <c r="A1293" t="s">
        <v>136</v>
      </c>
      <c r="B1293">
        <v>99297.5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5.3911100000000003E-2</v>
      </c>
      <c r="L1293">
        <v>0.94955299999999998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95576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5.4207199999999997E-2</v>
      </c>
      <c r="L1294">
        <v>0.95132399999999995</v>
      </c>
      <c r="M1294">
        <v>3189</v>
      </c>
      <c r="N1294" t="s">
        <v>42</v>
      </c>
    </row>
    <row r="1295" spans="1:25" x14ac:dyDescent="0.25">
      <c r="A1295" t="s">
        <v>136</v>
      </c>
      <c r="B1295">
        <v>94717.1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5.3931800000000002E-2</v>
      </c>
      <c r="L1295">
        <v>0.956044</v>
      </c>
      <c r="M1295">
        <v>3079</v>
      </c>
      <c r="N1295" t="s">
        <v>42</v>
      </c>
    </row>
    <row r="1296" spans="1:25" x14ac:dyDescent="0.25">
      <c r="A1296" t="s">
        <v>136</v>
      </c>
      <c r="B1296">
        <v>94219.9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5.39286E-2</v>
      </c>
      <c r="L1296">
        <v>0.93183400000000005</v>
      </c>
      <c r="M1296">
        <v>0</v>
      </c>
      <c r="N1296" t="s">
        <v>42</v>
      </c>
    </row>
    <row r="1297" spans="1:14" x14ac:dyDescent="0.25">
      <c r="A1297" t="s">
        <v>136</v>
      </c>
      <c r="B1297">
        <v>94846.1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5.39467E-2</v>
      </c>
      <c r="L1297">
        <v>0.95804500000000004</v>
      </c>
      <c r="M1297">
        <v>0</v>
      </c>
      <c r="N1297" t="s">
        <v>42</v>
      </c>
    </row>
    <row r="1298" spans="1:14" x14ac:dyDescent="0.25">
      <c r="A1298" t="s">
        <v>136</v>
      </c>
      <c r="B1298">
        <v>95548.2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5.3962299999999998E-2</v>
      </c>
      <c r="L1298">
        <v>0.95882999999999996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93734.9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5.3911199999999999E-2</v>
      </c>
      <c r="L1299">
        <v>0.95556099999999999</v>
      </c>
      <c r="M1299">
        <v>0</v>
      </c>
      <c r="N1299" t="s">
        <v>42</v>
      </c>
    </row>
    <row r="1300" spans="1:14" x14ac:dyDescent="0.25">
      <c r="A1300" t="s">
        <v>136</v>
      </c>
      <c r="B1300">
        <v>95175.4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5.4064399999999999E-2</v>
      </c>
      <c r="L1300">
        <v>0.94380699999999995</v>
      </c>
      <c r="M1300">
        <v>1418</v>
      </c>
      <c r="N1300" t="s">
        <v>42</v>
      </c>
    </row>
    <row r="1301" spans="1:14" x14ac:dyDescent="0.25">
      <c r="A1301" t="s">
        <v>136</v>
      </c>
      <c r="B1301">
        <v>94632.8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5.4083199999999998E-2</v>
      </c>
      <c r="L1301">
        <v>0.95747599999999999</v>
      </c>
      <c r="M1301">
        <v>3105</v>
      </c>
      <c r="N1301" t="s">
        <v>42</v>
      </c>
    </row>
    <row r="1302" spans="1:14" x14ac:dyDescent="0.25">
      <c r="A1302" t="s">
        <v>136</v>
      </c>
      <c r="B1302">
        <v>95739.7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3.2793999999999997E-2</v>
      </c>
      <c r="L1302">
        <v>0.95835599999999999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94858.7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5.41448E-2</v>
      </c>
      <c r="L1303">
        <v>0.94201500000000005</v>
      </c>
      <c r="M1303">
        <v>0</v>
      </c>
      <c r="N1303" t="s">
        <v>42</v>
      </c>
    </row>
    <row r="1304" spans="1:14" x14ac:dyDescent="0.25">
      <c r="A1304" t="s">
        <v>136</v>
      </c>
      <c r="B1304">
        <v>94985.600000000006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5.3929499999999998E-2</v>
      </c>
      <c r="L1304">
        <v>0.94319299999999995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95776.8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5.4028199999999998E-2</v>
      </c>
      <c r="L1305">
        <v>0.95763699999999996</v>
      </c>
      <c r="M1305">
        <v>2655</v>
      </c>
      <c r="N1305" t="s">
        <v>42</v>
      </c>
    </row>
    <row r="1306" spans="1:14" x14ac:dyDescent="0.25">
      <c r="A1306" t="s">
        <v>136</v>
      </c>
      <c r="B1306">
        <v>93669.2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4.5932199999999999E-2</v>
      </c>
      <c r="L1306">
        <v>0.95860999999999996</v>
      </c>
      <c r="M1306">
        <v>113</v>
      </c>
      <c r="N1306" t="s">
        <v>42</v>
      </c>
    </row>
    <row r="1307" spans="1:14" x14ac:dyDescent="0.25">
      <c r="A1307" t="s">
        <v>136</v>
      </c>
      <c r="B1307">
        <v>94460.2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5.39129E-2</v>
      </c>
      <c r="L1307">
        <v>0.95772000000000002</v>
      </c>
      <c r="M1307">
        <v>2251</v>
      </c>
      <c r="N1307" t="s">
        <v>42</v>
      </c>
    </row>
    <row r="1308" spans="1:14" x14ac:dyDescent="0.25">
      <c r="A1308" t="s">
        <v>136</v>
      </c>
      <c r="B1308">
        <v>95706.9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5.4071399999999999E-2</v>
      </c>
      <c r="L1308">
        <v>0.95802900000000002</v>
      </c>
      <c r="M1308">
        <v>811</v>
      </c>
      <c r="N1308" t="s">
        <v>42</v>
      </c>
    </row>
    <row r="1309" spans="1:14" x14ac:dyDescent="0.25">
      <c r="A1309" t="s">
        <v>136</v>
      </c>
      <c r="B1309">
        <v>94978.1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5.3989299999999997E-2</v>
      </c>
      <c r="L1309">
        <v>0.95921599999999996</v>
      </c>
      <c r="M1309">
        <v>73</v>
      </c>
      <c r="N1309" t="s">
        <v>42</v>
      </c>
    </row>
    <row r="1310" spans="1:14" x14ac:dyDescent="0.25">
      <c r="A1310" t="s">
        <v>136</v>
      </c>
      <c r="B1310">
        <v>97073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5.3910800000000002E-2</v>
      </c>
      <c r="L1310">
        <v>0.93183300000000002</v>
      </c>
      <c r="M1310">
        <v>1633</v>
      </c>
      <c r="N1310" t="s">
        <v>42</v>
      </c>
    </row>
    <row r="1311" spans="1:14" x14ac:dyDescent="0.25">
      <c r="A1311" t="s">
        <v>136</v>
      </c>
      <c r="B1311">
        <v>94821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5.3926000000000002E-2</v>
      </c>
      <c r="L1311">
        <v>0.95921699999999999</v>
      </c>
      <c r="M1311">
        <v>2703</v>
      </c>
      <c r="N1311" t="s">
        <v>42</v>
      </c>
    </row>
    <row r="1312" spans="1:14" x14ac:dyDescent="0.25">
      <c r="A1312" t="s">
        <v>136</v>
      </c>
      <c r="B1312">
        <v>96503.6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5.3920500000000003E-2</v>
      </c>
      <c r="L1312">
        <v>0.94459800000000005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95049.5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5.3912300000000003E-2</v>
      </c>
      <c r="L1313">
        <v>0.931836</v>
      </c>
      <c r="M1313">
        <v>1013</v>
      </c>
      <c r="N1313" t="s">
        <v>42</v>
      </c>
    </row>
    <row r="1314" spans="1:14" x14ac:dyDescent="0.25">
      <c r="A1314" t="s">
        <v>136</v>
      </c>
      <c r="B1314">
        <v>95297.9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5.3947500000000002E-2</v>
      </c>
      <c r="L1314">
        <v>0.95913499999999996</v>
      </c>
      <c r="M1314">
        <v>0</v>
      </c>
      <c r="N1314" t="s">
        <v>42</v>
      </c>
    </row>
    <row r="1315" spans="1:14" x14ac:dyDescent="0.25">
      <c r="A1315" t="s">
        <v>136</v>
      </c>
      <c r="B1315">
        <v>94408.1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5.39976E-2</v>
      </c>
      <c r="L1315">
        <v>0.95502900000000002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95779.5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5.4445E-2</v>
      </c>
      <c r="L1316">
        <v>0.95843299999999998</v>
      </c>
      <c r="M1316">
        <v>1092</v>
      </c>
      <c r="N1316" t="s">
        <v>42</v>
      </c>
    </row>
    <row r="1317" spans="1:14" x14ac:dyDescent="0.25">
      <c r="A1317" t="s">
        <v>136</v>
      </c>
      <c r="B1317">
        <v>95735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5.3962400000000001E-2</v>
      </c>
      <c r="L1317">
        <v>0.94483200000000001</v>
      </c>
      <c r="M1317">
        <v>0</v>
      </c>
      <c r="N1317" t="s">
        <v>42</v>
      </c>
    </row>
    <row r="1318" spans="1:14" x14ac:dyDescent="0.25">
      <c r="A1318" t="s">
        <v>136</v>
      </c>
      <c r="B1318">
        <v>95335.2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3.8382600000000003E-2</v>
      </c>
      <c r="L1318">
        <v>0.95919100000000002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96427.8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5.4010599999999999E-2</v>
      </c>
      <c r="L1319">
        <v>0.95878699999999994</v>
      </c>
      <c r="M1319">
        <v>2067</v>
      </c>
      <c r="N1319" t="s">
        <v>42</v>
      </c>
    </row>
    <row r="1320" spans="1:14" x14ac:dyDescent="0.25">
      <c r="A1320" t="s">
        <v>136</v>
      </c>
      <c r="B1320">
        <v>95309.5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5.4526100000000001E-2</v>
      </c>
      <c r="L1320">
        <v>0.94813800000000004</v>
      </c>
      <c r="M1320">
        <v>0</v>
      </c>
      <c r="N1320" t="s">
        <v>42</v>
      </c>
    </row>
    <row r="1321" spans="1:14" x14ac:dyDescent="0.25">
      <c r="A1321" t="s">
        <v>136</v>
      </c>
      <c r="B1321">
        <v>95323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5.3946899999999999E-2</v>
      </c>
      <c r="L1321">
        <v>0.95077699999999998</v>
      </c>
      <c r="M1321">
        <v>966</v>
      </c>
      <c r="N1321" t="s">
        <v>42</v>
      </c>
    </row>
    <row r="1322" spans="1:14" x14ac:dyDescent="0.25">
      <c r="A1322" t="s">
        <v>136</v>
      </c>
      <c r="B1322">
        <v>94167.8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5.3992100000000001E-2</v>
      </c>
      <c r="L1322">
        <v>0.95744700000000005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95443.9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5.40174E-2</v>
      </c>
      <c r="L1323">
        <v>0.95365699999999998</v>
      </c>
      <c r="M1323">
        <v>0</v>
      </c>
      <c r="N1323" t="s">
        <v>42</v>
      </c>
    </row>
    <row r="1324" spans="1:14" x14ac:dyDescent="0.25">
      <c r="A1324" t="s">
        <v>136</v>
      </c>
      <c r="B1324">
        <v>94917.3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5.2549199999999997E-2</v>
      </c>
      <c r="L1324">
        <v>0.931836</v>
      </c>
      <c r="M1324">
        <v>0</v>
      </c>
      <c r="N1324" t="s">
        <v>42</v>
      </c>
    </row>
    <row r="1325" spans="1:14" x14ac:dyDescent="0.25">
      <c r="A1325" t="s">
        <v>136</v>
      </c>
      <c r="B1325">
        <v>95065.600000000006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5.4602400000000002E-2</v>
      </c>
      <c r="L1325">
        <v>0.95515099999999997</v>
      </c>
      <c r="M1325">
        <v>2663</v>
      </c>
      <c r="N1325" t="s">
        <v>42</v>
      </c>
    </row>
    <row r="1326" spans="1:14" x14ac:dyDescent="0.25">
      <c r="A1326" t="s">
        <v>136</v>
      </c>
      <c r="B1326">
        <v>96154.5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5.6144100000000002E-2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94579.8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5.3919000000000002E-2</v>
      </c>
      <c r="L1327">
        <v>0.95852899999999996</v>
      </c>
      <c r="M1327">
        <v>1055</v>
      </c>
      <c r="N1327" t="s">
        <v>42</v>
      </c>
    </row>
    <row r="1328" spans="1:14" x14ac:dyDescent="0.25">
      <c r="A1328" t="s">
        <v>136</v>
      </c>
      <c r="B1328">
        <v>95983.4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5.5222399999999998E-2</v>
      </c>
      <c r="L1328">
        <v>0.95896300000000001</v>
      </c>
      <c r="M1328">
        <v>0</v>
      </c>
      <c r="N1328" t="s">
        <v>42</v>
      </c>
    </row>
    <row r="1329" spans="1:25" x14ac:dyDescent="0.25">
      <c r="A1329" t="s">
        <v>136</v>
      </c>
      <c r="B1329">
        <v>96742.5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5.39122E-2</v>
      </c>
      <c r="L1329">
        <v>0.95903799999999995</v>
      </c>
      <c r="M1329">
        <v>466</v>
      </c>
      <c r="N1329" t="s">
        <v>42</v>
      </c>
    </row>
    <row r="1330" spans="1:25" x14ac:dyDescent="0.25">
      <c r="A1330" t="s">
        <v>136</v>
      </c>
      <c r="B1330">
        <v>96972.7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5.4568800000000001E-2</v>
      </c>
      <c r="L1330">
        <v>0.94639700000000004</v>
      </c>
      <c r="M1330">
        <v>0</v>
      </c>
      <c r="N1330" t="s">
        <v>42</v>
      </c>
    </row>
    <row r="1331" spans="1:25" x14ac:dyDescent="0.25">
      <c r="A1331" t="s">
        <v>136</v>
      </c>
      <c r="B1331">
        <v>96227.4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5.4069199999999998E-2</v>
      </c>
      <c r="L1331">
        <v>0.95290399999999997</v>
      </c>
      <c r="M1331">
        <v>618</v>
      </c>
      <c r="N1331" t="s">
        <v>42</v>
      </c>
    </row>
    <row r="1332" spans="1:25" x14ac:dyDescent="0.25">
      <c r="A1332" t="s">
        <v>136</v>
      </c>
      <c r="B1332">
        <v>94796.9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5.4407999999999998E-2</v>
      </c>
      <c r="L1332">
        <v>0.93183300000000002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94852.5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5.5048E-2</v>
      </c>
      <c r="L1333">
        <v>0.95585399999999998</v>
      </c>
      <c r="M1333">
        <v>0</v>
      </c>
      <c r="N1333" t="s">
        <v>42</v>
      </c>
    </row>
    <row r="1334" spans="1:25" x14ac:dyDescent="0.25">
      <c r="A1334" t="s">
        <v>136</v>
      </c>
      <c r="B1334">
        <v>96819.5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5.4023599999999998E-2</v>
      </c>
      <c r="L1334">
        <v>0.95811500000000005</v>
      </c>
      <c r="M1334">
        <v>2348</v>
      </c>
      <c r="N1334" t="s">
        <v>42</v>
      </c>
    </row>
    <row r="1335" spans="1:25" x14ac:dyDescent="0.25">
      <c r="A1335" t="s">
        <v>136</v>
      </c>
      <c r="B1335">
        <v>95216.6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5.4226999999999997E-2</v>
      </c>
      <c r="L1335">
        <v>0.95788499999999999</v>
      </c>
      <c r="M1335">
        <v>3055</v>
      </c>
      <c r="N1335" t="s">
        <v>42</v>
      </c>
    </row>
    <row r="1336" spans="1:25" x14ac:dyDescent="0.25">
      <c r="A1336" t="s">
        <v>136</v>
      </c>
      <c r="B1336">
        <v>95451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5.4377300000000003E-2</v>
      </c>
      <c r="L1336">
        <v>0.94647700000000001</v>
      </c>
      <c r="M1336">
        <v>2132</v>
      </c>
      <c r="N1336" t="s">
        <v>42</v>
      </c>
    </row>
    <row r="1337" spans="1:25" x14ac:dyDescent="0.25">
      <c r="A1337" t="s">
        <v>136</v>
      </c>
      <c r="B1337">
        <v>94525.1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5.3925099999999997E-2</v>
      </c>
      <c r="L1337">
        <v>0.95757300000000001</v>
      </c>
      <c r="M1337">
        <v>0</v>
      </c>
      <c r="N1337" t="s">
        <v>42</v>
      </c>
    </row>
    <row r="1338" spans="1:25" x14ac:dyDescent="0.25">
      <c r="A1338" t="s">
        <v>136</v>
      </c>
      <c r="B1338">
        <v>93858.3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5.4320899999999998E-2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94885.9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5.3995899999999999E-2</v>
      </c>
      <c r="L1339">
        <v>0.95899599999999996</v>
      </c>
      <c r="M1339">
        <v>3381</v>
      </c>
      <c r="N1339" t="s">
        <v>42</v>
      </c>
    </row>
    <row r="1340" spans="1:25" x14ac:dyDescent="0.25">
      <c r="A1340" t="s">
        <v>136</v>
      </c>
      <c r="B1340">
        <v>95162.8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5.4154399999999998E-2</v>
      </c>
      <c r="L1340">
        <v>0.95720400000000005</v>
      </c>
      <c r="M1340">
        <v>822</v>
      </c>
      <c r="N1340" t="s">
        <v>42</v>
      </c>
    </row>
    <row r="1341" spans="1:25" x14ac:dyDescent="0.25">
      <c r="A1341" t="s">
        <v>136</v>
      </c>
      <c r="B1341">
        <v>96785.600000000006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5.4187800000000001E-2</v>
      </c>
      <c r="L1341">
        <v>0.93183099999999996</v>
      </c>
      <c r="M1341">
        <v>0</v>
      </c>
      <c r="N1341" t="s">
        <v>42</v>
      </c>
    </row>
    <row r="1342" spans="1:25" x14ac:dyDescent="0.25">
      <c r="A1342" t="s">
        <v>136</v>
      </c>
      <c r="B1342">
        <v>94625.7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5.4195199999999999E-2</v>
      </c>
      <c r="L1342">
        <v>0.95849499999999999</v>
      </c>
      <c r="M1342">
        <v>730</v>
      </c>
      <c r="N1342" t="s">
        <v>42</v>
      </c>
    </row>
    <row r="1343" spans="1:25" x14ac:dyDescent="0.25">
      <c r="A1343" t="s">
        <v>136</v>
      </c>
      <c r="B1343">
        <v>95987.7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5.3951100000000002E-2</v>
      </c>
      <c r="L1343">
        <v>0.94064400000000004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96213.5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5.3952600000000003E-2</v>
      </c>
      <c r="L1344">
        <v>0.95922399999999997</v>
      </c>
      <c r="M1344">
        <v>1597</v>
      </c>
      <c r="N1344" t="s">
        <v>42</v>
      </c>
      <c r="R1344">
        <f>AVERAGE(B1295:B1344)</f>
        <v>95310.973999999987</v>
      </c>
      <c r="S1344">
        <f>AVERAGE(C1295:C1344)</f>
        <v>0</v>
      </c>
      <c r="U1344">
        <f>_xlfn.VAR.P(B1295:B1344)</f>
        <v>699765.9959239997</v>
      </c>
      <c r="V1344">
        <f>_xlfn.VAR.P(C1295:C1344)</f>
        <v>0</v>
      </c>
      <c r="X1344">
        <f>1.96*SQRT(U1344)/50</f>
        <v>32.791590689941451</v>
      </c>
      <c r="Y1344">
        <f>1.96*SQRT(V1344)/50</f>
        <v>0</v>
      </c>
    </row>
    <row r="1345" spans="1:13" x14ac:dyDescent="0.25">
      <c r="A1345" t="s">
        <v>137</v>
      </c>
      <c r="B1345">
        <v>4765552.6324129999</v>
      </c>
      <c r="C1345" t="s">
        <v>36</v>
      </c>
    </row>
    <row r="1346" spans="1:13" x14ac:dyDescent="0.25">
      <c r="A1346" t="s">
        <v>138</v>
      </c>
      <c r="B1346">
        <v>92721.4</v>
      </c>
      <c r="C1346">
        <v>92721</v>
      </c>
      <c r="D1346">
        <v>92720.3</v>
      </c>
      <c r="E1346">
        <v>92706.4</v>
      </c>
      <c r="F1346">
        <v>3870.94</v>
      </c>
      <c r="G1346">
        <v>0</v>
      </c>
      <c r="H1346">
        <v>2830.72</v>
      </c>
      <c r="I1346">
        <v>0</v>
      </c>
      <c r="J1346">
        <v>5.6476100000000001E-2</v>
      </c>
      <c r="K1346">
        <v>0.95824900000000002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93573.6</v>
      </c>
      <c r="C1347">
        <v>93573.2</v>
      </c>
      <c r="D1347">
        <v>93572.5</v>
      </c>
      <c r="E1347">
        <v>93558.6</v>
      </c>
      <c r="F1347">
        <v>3919.9</v>
      </c>
      <c r="G1347">
        <v>0</v>
      </c>
      <c r="H1347">
        <v>2829.71</v>
      </c>
      <c r="I1347">
        <v>0</v>
      </c>
      <c r="J1347">
        <v>5.6710999999999998E-2</v>
      </c>
      <c r="K1347">
        <v>0.93178399999999995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94044.4</v>
      </c>
      <c r="C1348">
        <v>94044</v>
      </c>
      <c r="D1348">
        <v>94043.3</v>
      </c>
      <c r="E1348">
        <v>94029.2</v>
      </c>
      <c r="F1348">
        <v>3929.6</v>
      </c>
      <c r="G1348">
        <v>0</v>
      </c>
      <c r="H1348">
        <v>2845.96</v>
      </c>
      <c r="I1348">
        <v>0</v>
      </c>
      <c r="J1348">
        <v>5.63665E-2</v>
      </c>
      <c r="K1348">
        <v>0.93303100000000005</v>
      </c>
      <c r="L1348">
        <v>0</v>
      </c>
      <c r="M1348" t="s">
        <v>42</v>
      </c>
    </row>
    <row r="1349" spans="1:13" x14ac:dyDescent="0.25">
      <c r="A1349" t="s">
        <v>138</v>
      </c>
      <c r="B1349">
        <v>93546.1</v>
      </c>
      <c r="C1349">
        <v>93545.7</v>
      </c>
      <c r="D1349">
        <v>93545</v>
      </c>
      <c r="E1349">
        <v>93531</v>
      </c>
      <c r="F1349">
        <v>3906.43</v>
      </c>
      <c r="G1349">
        <v>0</v>
      </c>
      <c r="H1349">
        <v>2834.78</v>
      </c>
      <c r="I1349">
        <v>0</v>
      </c>
      <c r="J1349">
        <v>5.4145499999999999E-2</v>
      </c>
      <c r="K1349">
        <v>0.95236500000000002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95625</v>
      </c>
      <c r="C1350">
        <v>95624.6</v>
      </c>
      <c r="D1350">
        <v>95623.9</v>
      </c>
      <c r="E1350">
        <v>95609.5</v>
      </c>
      <c r="F1350">
        <v>4022.27</v>
      </c>
      <c r="G1350">
        <v>0</v>
      </c>
      <c r="H1350">
        <v>2919.26</v>
      </c>
      <c r="I1350">
        <v>0</v>
      </c>
      <c r="J1350">
        <v>6.7744200000000004E-2</v>
      </c>
      <c r="K1350">
        <v>0.95814299999999997</v>
      </c>
      <c r="L1350">
        <v>0</v>
      </c>
      <c r="M1350" t="s">
        <v>42</v>
      </c>
    </row>
    <row r="1351" spans="1:13" x14ac:dyDescent="0.25">
      <c r="A1351" t="s">
        <v>138</v>
      </c>
      <c r="B1351">
        <v>92941.2</v>
      </c>
      <c r="C1351">
        <v>92940.800000000003</v>
      </c>
      <c r="D1351">
        <v>92940.1</v>
      </c>
      <c r="E1351">
        <v>92926.2</v>
      </c>
      <c r="F1351">
        <v>3907.24</v>
      </c>
      <c r="G1351">
        <v>0</v>
      </c>
      <c r="H1351">
        <v>2844.95</v>
      </c>
      <c r="I1351">
        <v>0</v>
      </c>
      <c r="J1351">
        <v>5.4864000000000003E-2</v>
      </c>
      <c r="K1351">
        <v>0.93179400000000001</v>
      </c>
      <c r="L1351">
        <v>0</v>
      </c>
      <c r="M1351" t="s">
        <v>42</v>
      </c>
    </row>
    <row r="1352" spans="1:13" x14ac:dyDescent="0.25">
      <c r="A1352" t="s">
        <v>138</v>
      </c>
      <c r="B1352">
        <v>94226.6</v>
      </c>
      <c r="C1352">
        <v>94226.2</v>
      </c>
      <c r="D1352">
        <v>94225.5</v>
      </c>
      <c r="E1352">
        <v>94211.4</v>
      </c>
      <c r="F1352">
        <v>3918.13</v>
      </c>
      <c r="G1352">
        <v>0</v>
      </c>
      <c r="H1352">
        <v>2878.7</v>
      </c>
      <c r="I1352">
        <v>0</v>
      </c>
      <c r="J1352">
        <v>5.91753E-2</v>
      </c>
      <c r="K1352">
        <v>0.93176000000000003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93684.6</v>
      </c>
      <c r="C1353">
        <v>93684.2</v>
      </c>
      <c r="D1353">
        <v>93683.6</v>
      </c>
      <c r="E1353">
        <v>93669.6</v>
      </c>
      <c r="F1353">
        <v>3912.32</v>
      </c>
      <c r="G1353">
        <v>0</v>
      </c>
      <c r="H1353">
        <v>2854.79</v>
      </c>
      <c r="I1353">
        <v>0</v>
      </c>
      <c r="J1353">
        <v>6.3582399999999997E-2</v>
      </c>
      <c r="K1353">
        <v>0.95904500000000004</v>
      </c>
      <c r="L1353">
        <v>0</v>
      </c>
      <c r="M1353" t="s">
        <v>42</v>
      </c>
    </row>
    <row r="1354" spans="1:13" x14ac:dyDescent="0.25">
      <c r="A1354" t="s">
        <v>138</v>
      </c>
      <c r="B1354">
        <v>94188.7</v>
      </c>
      <c r="C1354">
        <v>94188.3</v>
      </c>
      <c r="D1354">
        <v>94187.6</v>
      </c>
      <c r="E1354">
        <v>94173.5</v>
      </c>
      <c r="F1354">
        <v>3918.45</v>
      </c>
      <c r="G1354">
        <v>0</v>
      </c>
      <c r="H1354">
        <v>2861.37</v>
      </c>
      <c r="I1354">
        <v>0</v>
      </c>
      <c r="J1354">
        <v>5.3910899999999998E-2</v>
      </c>
      <c r="K1354">
        <v>0.95102900000000001</v>
      </c>
      <c r="L1354">
        <v>0</v>
      </c>
      <c r="M1354" t="s">
        <v>42</v>
      </c>
    </row>
    <row r="1355" spans="1:13" x14ac:dyDescent="0.25">
      <c r="A1355" t="s">
        <v>138</v>
      </c>
      <c r="B1355">
        <v>95383.8</v>
      </c>
      <c r="C1355">
        <v>95383.4</v>
      </c>
      <c r="D1355">
        <v>95382.6</v>
      </c>
      <c r="E1355">
        <v>95368.4</v>
      </c>
      <c r="F1355">
        <v>3963.11</v>
      </c>
      <c r="G1355">
        <v>0</v>
      </c>
      <c r="H1355">
        <v>2875.97</v>
      </c>
      <c r="I1355">
        <v>0</v>
      </c>
      <c r="J1355">
        <v>5.5172400000000003E-2</v>
      </c>
      <c r="K1355">
        <v>0.95128299999999999</v>
      </c>
      <c r="L1355">
        <v>0</v>
      </c>
      <c r="M1355" t="s">
        <v>42</v>
      </c>
    </row>
    <row r="1356" spans="1:13" x14ac:dyDescent="0.25">
      <c r="A1356" t="s">
        <v>138</v>
      </c>
      <c r="B1356">
        <v>94007</v>
      </c>
      <c r="C1356">
        <v>94006.6</v>
      </c>
      <c r="D1356">
        <v>94005.9</v>
      </c>
      <c r="E1356">
        <v>93991.8</v>
      </c>
      <c r="F1356">
        <v>3926.51</v>
      </c>
      <c r="G1356">
        <v>0</v>
      </c>
      <c r="H1356">
        <v>2827.35</v>
      </c>
      <c r="I1356">
        <v>0</v>
      </c>
      <c r="J1356">
        <v>6.9533300000000006E-2</v>
      </c>
      <c r="K1356">
        <v>0.95728599999999997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93819.9</v>
      </c>
      <c r="C1357">
        <v>93819.5</v>
      </c>
      <c r="D1357">
        <v>93818.8</v>
      </c>
      <c r="E1357">
        <v>93804.800000000003</v>
      </c>
      <c r="F1357">
        <v>3950.6</v>
      </c>
      <c r="G1357">
        <v>0</v>
      </c>
      <c r="H1357">
        <v>2842.97</v>
      </c>
      <c r="I1357">
        <v>0</v>
      </c>
      <c r="J1357">
        <v>6.1046299999999998E-2</v>
      </c>
      <c r="K1357">
        <v>0.93180600000000002</v>
      </c>
      <c r="L1357">
        <v>0</v>
      </c>
      <c r="M1357" t="s">
        <v>42</v>
      </c>
    </row>
    <row r="1358" spans="1:13" x14ac:dyDescent="0.25">
      <c r="A1358" t="s">
        <v>138</v>
      </c>
      <c r="B1358">
        <v>93353.8</v>
      </c>
      <c r="C1358">
        <v>93353.4</v>
      </c>
      <c r="D1358">
        <v>93352.7</v>
      </c>
      <c r="E1358">
        <v>93338.8</v>
      </c>
      <c r="F1358">
        <v>3895.92</v>
      </c>
      <c r="G1358">
        <v>0</v>
      </c>
      <c r="H1358">
        <v>2826.73</v>
      </c>
      <c r="I1358">
        <v>0</v>
      </c>
      <c r="J1358">
        <v>5.3917100000000003E-2</v>
      </c>
      <c r="K1358">
        <v>0.95842099999999997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93334</v>
      </c>
      <c r="C1359">
        <v>93333.6</v>
      </c>
      <c r="D1359">
        <v>93332.9</v>
      </c>
      <c r="E1359">
        <v>93319.1</v>
      </c>
      <c r="F1359">
        <v>3932.7</v>
      </c>
      <c r="G1359">
        <v>0</v>
      </c>
      <c r="H1359">
        <v>2848.67</v>
      </c>
      <c r="I1359">
        <v>0</v>
      </c>
      <c r="J1359">
        <v>5.4051799999999997E-2</v>
      </c>
      <c r="K1359">
        <v>0.93166800000000005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94281.1</v>
      </c>
      <c r="C1360">
        <v>94280.7</v>
      </c>
      <c r="D1360">
        <v>94280</v>
      </c>
      <c r="E1360">
        <v>94266</v>
      </c>
      <c r="F1360">
        <v>3965.98</v>
      </c>
      <c r="G1360">
        <v>0</v>
      </c>
      <c r="H1360">
        <v>2850.12</v>
      </c>
      <c r="I1360">
        <v>0</v>
      </c>
      <c r="J1360">
        <v>6.7694400000000002E-2</v>
      </c>
      <c r="K1360">
        <v>0.93177100000000002</v>
      </c>
      <c r="L1360">
        <v>0</v>
      </c>
      <c r="M1360" t="s">
        <v>42</v>
      </c>
    </row>
    <row r="1361" spans="1:13" x14ac:dyDescent="0.25">
      <c r="A1361" t="s">
        <v>138</v>
      </c>
      <c r="B1361">
        <v>93698.7</v>
      </c>
      <c r="C1361">
        <v>93698.3</v>
      </c>
      <c r="D1361">
        <v>93697.600000000006</v>
      </c>
      <c r="E1361">
        <v>93683.6</v>
      </c>
      <c r="F1361">
        <v>3915.74</v>
      </c>
      <c r="G1361">
        <v>0</v>
      </c>
      <c r="H1361">
        <v>2829.39</v>
      </c>
      <c r="I1361">
        <v>0</v>
      </c>
      <c r="J1361">
        <v>5.73561E-2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94326.9</v>
      </c>
      <c r="C1362">
        <v>94326.5</v>
      </c>
      <c r="D1362">
        <v>94325.7</v>
      </c>
      <c r="E1362">
        <v>94311.8</v>
      </c>
      <c r="F1362">
        <v>3922.54</v>
      </c>
      <c r="G1362">
        <v>0</v>
      </c>
      <c r="H1362">
        <v>2838.9</v>
      </c>
      <c r="I1362">
        <v>0</v>
      </c>
      <c r="J1362">
        <v>5.4580200000000002E-2</v>
      </c>
      <c r="K1362">
        <v>0.93183400000000005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92387</v>
      </c>
      <c r="C1363">
        <v>92386.6</v>
      </c>
      <c r="D1363">
        <v>92385.8</v>
      </c>
      <c r="E1363">
        <v>92372</v>
      </c>
      <c r="F1363">
        <v>3863.71</v>
      </c>
      <c r="G1363">
        <v>0</v>
      </c>
      <c r="H1363">
        <v>2784.42</v>
      </c>
      <c r="I1363">
        <v>0</v>
      </c>
      <c r="J1363">
        <v>6.4076800000000003E-2</v>
      </c>
      <c r="K1363">
        <v>0.95828100000000005</v>
      </c>
      <c r="L1363">
        <v>0</v>
      </c>
      <c r="M1363" t="s">
        <v>42</v>
      </c>
    </row>
    <row r="1364" spans="1:13" x14ac:dyDescent="0.25">
      <c r="A1364" t="s">
        <v>138</v>
      </c>
      <c r="B1364">
        <v>94148.9</v>
      </c>
      <c r="C1364">
        <v>94148.5</v>
      </c>
      <c r="D1364">
        <v>94147.8</v>
      </c>
      <c r="E1364">
        <v>94133.8</v>
      </c>
      <c r="F1364">
        <v>3937.05</v>
      </c>
      <c r="G1364">
        <v>0</v>
      </c>
      <c r="H1364">
        <v>2877.23</v>
      </c>
      <c r="I1364">
        <v>0</v>
      </c>
      <c r="J1364">
        <v>5.7102899999999998E-2</v>
      </c>
      <c r="K1364">
        <v>0.93815300000000001</v>
      </c>
      <c r="L1364">
        <v>0</v>
      </c>
      <c r="M1364" t="s">
        <v>42</v>
      </c>
    </row>
    <row r="1365" spans="1:13" x14ac:dyDescent="0.25">
      <c r="A1365" t="s">
        <v>138</v>
      </c>
      <c r="B1365">
        <v>95043.5</v>
      </c>
      <c r="C1365">
        <v>95043.1</v>
      </c>
      <c r="D1365">
        <v>95042.4</v>
      </c>
      <c r="E1365">
        <v>95028.2</v>
      </c>
      <c r="F1365">
        <v>3961.18</v>
      </c>
      <c r="G1365">
        <v>0</v>
      </c>
      <c r="H1365">
        <v>2886.55</v>
      </c>
      <c r="I1365">
        <v>0</v>
      </c>
      <c r="J1365">
        <v>5.5533600000000002E-2</v>
      </c>
      <c r="K1365">
        <v>0.94610099999999997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93431.2</v>
      </c>
      <c r="C1366">
        <v>93430.8</v>
      </c>
      <c r="D1366">
        <v>93430.1</v>
      </c>
      <c r="E1366">
        <v>93416.1</v>
      </c>
      <c r="F1366">
        <v>3930</v>
      </c>
      <c r="G1366">
        <v>0</v>
      </c>
      <c r="H1366">
        <v>2839.22</v>
      </c>
      <c r="I1366">
        <v>0</v>
      </c>
      <c r="J1366">
        <v>5.3964900000000003E-2</v>
      </c>
      <c r="K1366">
        <v>0.93182100000000001</v>
      </c>
      <c r="L1366">
        <v>0</v>
      </c>
      <c r="M1366" t="s">
        <v>42</v>
      </c>
    </row>
    <row r="1367" spans="1:13" x14ac:dyDescent="0.25">
      <c r="A1367" t="s">
        <v>138</v>
      </c>
      <c r="B1367">
        <v>94086.1</v>
      </c>
      <c r="C1367">
        <v>94085.8</v>
      </c>
      <c r="D1367">
        <v>94085.1</v>
      </c>
      <c r="E1367">
        <v>94071.1</v>
      </c>
      <c r="F1367">
        <v>3933.39</v>
      </c>
      <c r="G1367">
        <v>0</v>
      </c>
      <c r="H1367">
        <v>2850.19</v>
      </c>
      <c r="I1367">
        <v>0</v>
      </c>
      <c r="J1367">
        <v>6.3725500000000004E-2</v>
      </c>
      <c r="K1367">
        <v>0.944442</v>
      </c>
      <c r="L1367">
        <v>0</v>
      </c>
      <c r="M1367" t="s">
        <v>42</v>
      </c>
    </row>
    <row r="1368" spans="1:13" x14ac:dyDescent="0.25">
      <c r="A1368" t="s">
        <v>138</v>
      </c>
      <c r="B1368">
        <v>93084.3</v>
      </c>
      <c r="C1368">
        <v>93083.9</v>
      </c>
      <c r="D1368">
        <v>93083.199999999997</v>
      </c>
      <c r="E1368">
        <v>93069.3</v>
      </c>
      <c r="F1368">
        <v>3938.26</v>
      </c>
      <c r="G1368">
        <v>0</v>
      </c>
      <c r="H1368">
        <v>2807.85</v>
      </c>
      <c r="I1368">
        <v>0</v>
      </c>
      <c r="J1368">
        <v>5.6846800000000003E-2</v>
      </c>
      <c r="K1368">
        <v>0.93131699999999995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94363.5</v>
      </c>
      <c r="C1369">
        <v>94363.1</v>
      </c>
      <c r="D1369">
        <v>94362.4</v>
      </c>
      <c r="E1369">
        <v>94348.4</v>
      </c>
      <c r="F1369">
        <v>3923.59</v>
      </c>
      <c r="G1369">
        <v>0</v>
      </c>
      <c r="H1369">
        <v>2885.05</v>
      </c>
      <c r="I1369">
        <v>0</v>
      </c>
      <c r="J1369">
        <v>7.7273400000000006E-2</v>
      </c>
      <c r="K1369">
        <v>0.93183499999999997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94823.9</v>
      </c>
      <c r="C1370">
        <v>94823.5</v>
      </c>
      <c r="D1370">
        <v>94822.7</v>
      </c>
      <c r="E1370">
        <v>94808.6</v>
      </c>
      <c r="F1370">
        <v>3980.85</v>
      </c>
      <c r="G1370">
        <v>0</v>
      </c>
      <c r="H1370">
        <v>2877.61</v>
      </c>
      <c r="I1370">
        <v>0</v>
      </c>
      <c r="J1370">
        <v>6.4520900000000006E-2</v>
      </c>
      <c r="K1370">
        <v>0.93182600000000004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94606.7</v>
      </c>
      <c r="C1371">
        <v>94606.3</v>
      </c>
      <c r="D1371">
        <v>94605.6</v>
      </c>
      <c r="E1371">
        <v>94591.5</v>
      </c>
      <c r="F1371">
        <v>3958.71</v>
      </c>
      <c r="G1371">
        <v>0</v>
      </c>
      <c r="H1371">
        <v>2853.04</v>
      </c>
      <c r="I1371">
        <v>0</v>
      </c>
      <c r="J1371">
        <v>5.3909499999999999E-2</v>
      </c>
      <c r="K1371">
        <v>0.95465599999999995</v>
      </c>
      <c r="L1371">
        <v>0</v>
      </c>
      <c r="M1371" t="s">
        <v>42</v>
      </c>
    </row>
    <row r="1372" spans="1:13" x14ac:dyDescent="0.25">
      <c r="A1372" t="s">
        <v>138</v>
      </c>
      <c r="B1372">
        <v>94263.1</v>
      </c>
      <c r="C1372">
        <v>94262.7</v>
      </c>
      <c r="D1372">
        <v>94262</v>
      </c>
      <c r="E1372">
        <v>94248</v>
      </c>
      <c r="F1372">
        <v>3930.17</v>
      </c>
      <c r="G1372">
        <v>0</v>
      </c>
      <c r="H1372">
        <v>2850</v>
      </c>
      <c r="I1372">
        <v>0</v>
      </c>
      <c r="J1372">
        <v>5.99552E-2</v>
      </c>
      <c r="K1372">
        <v>0.93165699999999996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94234.1</v>
      </c>
      <c r="C1373">
        <v>94233.7</v>
      </c>
      <c r="D1373">
        <v>94233</v>
      </c>
      <c r="E1373">
        <v>94219</v>
      </c>
      <c r="F1373">
        <v>3948.86</v>
      </c>
      <c r="G1373">
        <v>0</v>
      </c>
      <c r="H1373">
        <v>2842.58</v>
      </c>
      <c r="I1373">
        <v>0</v>
      </c>
      <c r="J1373">
        <v>5.4858299999999999E-2</v>
      </c>
      <c r="K1373">
        <v>0.93176199999999998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92574.8</v>
      </c>
      <c r="C1374">
        <v>92574.3</v>
      </c>
      <c r="D1374">
        <v>92573.6</v>
      </c>
      <c r="E1374">
        <v>92559.8</v>
      </c>
      <c r="F1374">
        <v>3845.25</v>
      </c>
      <c r="G1374">
        <v>0</v>
      </c>
      <c r="H1374">
        <v>2803</v>
      </c>
      <c r="I1374">
        <v>0</v>
      </c>
      <c r="J1374">
        <v>5.4034600000000002E-2</v>
      </c>
      <c r="K1374">
        <v>0.93175600000000003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94644.7</v>
      </c>
      <c r="C1375">
        <v>94644.3</v>
      </c>
      <c r="D1375">
        <v>94643.6</v>
      </c>
      <c r="E1375">
        <v>94629.4</v>
      </c>
      <c r="F1375">
        <v>3972.75</v>
      </c>
      <c r="G1375">
        <v>0</v>
      </c>
      <c r="H1375">
        <v>2874.18</v>
      </c>
      <c r="I1375">
        <v>0</v>
      </c>
      <c r="J1375">
        <v>5.5499300000000001E-2</v>
      </c>
      <c r="K1375">
        <v>0.940245</v>
      </c>
      <c r="L1375">
        <v>0</v>
      </c>
      <c r="M1375" t="s">
        <v>42</v>
      </c>
    </row>
    <row r="1376" spans="1:13" x14ac:dyDescent="0.25">
      <c r="A1376" t="s">
        <v>138</v>
      </c>
      <c r="B1376">
        <v>94141.6</v>
      </c>
      <c r="C1376">
        <v>94141.2</v>
      </c>
      <c r="D1376">
        <v>94140.5</v>
      </c>
      <c r="E1376">
        <v>94126.399999999994</v>
      </c>
      <c r="F1376">
        <v>3918.98</v>
      </c>
      <c r="G1376">
        <v>0</v>
      </c>
      <c r="H1376">
        <v>2854.9</v>
      </c>
      <c r="I1376">
        <v>0</v>
      </c>
      <c r="J1376">
        <v>5.7039800000000002E-2</v>
      </c>
      <c r="K1376">
        <v>0.95882699999999998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93979.3</v>
      </c>
      <c r="C1377">
        <v>93978.9</v>
      </c>
      <c r="D1377">
        <v>93978.1</v>
      </c>
      <c r="E1377">
        <v>93964.2</v>
      </c>
      <c r="F1377">
        <v>3924.95</v>
      </c>
      <c r="G1377">
        <v>0</v>
      </c>
      <c r="H1377">
        <v>2825.41</v>
      </c>
      <c r="I1377">
        <v>0</v>
      </c>
      <c r="J1377">
        <v>2.94098E-2</v>
      </c>
      <c r="K1377">
        <v>0.93181999999999998</v>
      </c>
      <c r="L1377">
        <v>0</v>
      </c>
      <c r="M1377" t="s">
        <v>42</v>
      </c>
    </row>
    <row r="1378" spans="1:13" x14ac:dyDescent="0.25">
      <c r="A1378" t="s">
        <v>138</v>
      </c>
      <c r="B1378">
        <v>95230.399999999994</v>
      </c>
      <c r="C1378">
        <v>95230</v>
      </c>
      <c r="D1378">
        <v>95229.3</v>
      </c>
      <c r="E1378">
        <v>95215.1</v>
      </c>
      <c r="F1378">
        <v>3970.16</v>
      </c>
      <c r="G1378">
        <v>0</v>
      </c>
      <c r="H1378">
        <v>2896.89</v>
      </c>
      <c r="I1378">
        <v>0</v>
      </c>
      <c r="J1378">
        <v>5.5447200000000002E-2</v>
      </c>
      <c r="K1378">
        <v>0.93181800000000004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96545.1</v>
      </c>
      <c r="C1379">
        <v>96544.6</v>
      </c>
      <c r="D1379">
        <v>96543.8</v>
      </c>
      <c r="E1379">
        <v>96529.600000000006</v>
      </c>
      <c r="F1379">
        <v>4000.17</v>
      </c>
      <c r="G1379">
        <v>0</v>
      </c>
      <c r="H1379">
        <v>2918.92</v>
      </c>
      <c r="I1379">
        <v>0</v>
      </c>
      <c r="J1379">
        <v>6.5813200000000002E-2</v>
      </c>
      <c r="K1379">
        <v>0.95698700000000003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93950.6</v>
      </c>
      <c r="C1380">
        <v>93950.2</v>
      </c>
      <c r="D1380">
        <v>93949.5</v>
      </c>
      <c r="E1380">
        <v>93935.5</v>
      </c>
      <c r="F1380">
        <v>3919.54</v>
      </c>
      <c r="G1380">
        <v>0</v>
      </c>
      <c r="H1380">
        <v>2866.27</v>
      </c>
      <c r="I1380">
        <v>0</v>
      </c>
      <c r="J1380">
        <v>5.5427900000000002E-2</v>
      </c>
      <c r="K1380">
        <v>0.93163700000000005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93869.1</v>
      </c>
      <c r="C1381">
        <v>93868.6</v>
      </c>
      <c r="D1381">
        <v>93867.9</v>
      </c>
      <c r="E1381">
        <v>93854</v>
      </c>
      <c r="F1381">
        <v>3903.96</v>
      </c>
      <c r="G1381">
        <v>0</v>
      </c>
      <c r="H1381">
        <v>2870.24</v>
      </c>
      <c r="I1381">
        <v>0</v>
      </c>
      <c r="J1381">
        <v>6.2813400000000005E-2</v>
      </c>
      <c r="K1381">
        <v>0.93171199999999998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93150</v>
      </c>
      <c r="C1382">
        <v>93149.6</v>
      </c>
      <c r="D1382">
        <v>93148.9</v>
      </c>
      <c r="E1382">
        <v>93135.1</v>
      </c>
      <c r="F1382">
        <v>3883.78</v>
      </c>
      <c r="G1382">
        <v>0</v>
      </c>
      <c r="H1382">
        <v>2822.33</v>
      </c>
      <c r="I1382">
        <v>0</v>
      </c>
      <c r="J1382">
        <v>5.4616699999999997E-2</v>
      </c>
      <c r="K1382">
        <v>0.93174199999999996</v>
      </c>
      <c r="L1382">
        <v>0</v>
      </c>
      <c r="M1382" t="s">
        <v>42</v>
      </c>
    </row>
    <row r="1383" spans="1:13" x14ac:dyDescent="0.25">
      <c r="A1383" t="s">
        <v>138</v>
      </c>
      <c r="B1383">
        <v>94385.3</v>
      </c>
      <c r="C1383">
        <v>94384.9</v>
      </c>
      <c r="D1383">
        <v>94384.2</v>
      </c>
      <c r="E1383">
        <v>94370.2</v>
      </c>
      <c r="F1383">
        <v>3967.11</v>
      </c>
      <c r="G1383">
        <v>0</v>
      </c>
      <c r="H1383">
        <v>2855</v>
      </c>
      <c r="I1383">
        <v>0</v>
      </c>
      <c r="J1383">
        <v>6.2538999999999997E-2</v>
      </c>
      <c r="K1383">
        <v>0.93183300000000002</v>
      </c>
      <c r="L1383">
        <v>0</v>
      </c>
      <c r="M1383" t="s">
        <v>42</v>
      </c>
    </row>
    <row r="1384" spans="1:13" x14ac:dyDescent="0.25">
      <c r="A1384" t="s">
        <v>138</v>
      </c>
      <c r="B1384">
        <v>93493.1</v>
      </c>
      <c r="C1384">
        <v>93492.7</v>
      </c>
      <c r="D1384">
        <v>93492</v>
      </c>
      <c r="E1384">
        <v>93478.1</v>
      </c>
      <c r="F1384">
        <v>3902.09</v>
      </c>
      <c r="G1384">
        <v>0</v>
      </c>
      <c r="H1384">
        <v>2836.5</v>
      </c>
      <c r="I1384">
        <v>0</v>
      </c>
      <c r="J1384">
        <v>5.9217699999999998E-2</v>
      </c>
      <c r="K1384">
        <v>0.95815700000000004</v>
      </c>
      <c r="L1384">
        <v>0</v>
      </c>
      <c r="M1384" t="s">
        <v>42</v>
      </c>
    </row>
    <row r="1385" spans="1:13" x14ac:dyDescent="0.25">
      <c r="A1385" t="s">
        <v>138</v>
      </c>
      <c r="B1385">
        <v>93774</v>
      </c>
      <c r="C1385">
        <v>93773.5</v>
      </c>
      <c r="D1385">
        <v>93772.800000000003</v>
      </c>
      <c r="E1385">
        <v>93758.9</v>
      </c>
      <c r="F1385">
        <v>3894.46</v>
      </c>
      <c r="G1385">
        <v>0</v>
      </c>
      <c r="H1385">
        <v>2827.21</v>
      </c>
      <c r="I1385">
        <v>0</v>
      </c>
      <c r="J1385">
        <v>5.60241E-2</v>
      </c>
      <c r="K1385">
        <v>0.93176099999999995</v>
      </c>
      <c r="L1385">
        <v>0</v>
      </c>
      <c r="M1385" t="s">
        <v>42</v>
      </c>
    </row>
    <row r="1386" spans="1:13" x14ac:dyDescent="0.25">
      <c r="A1386" t="s">
        <v>138</v>
      </c>
      <c r="B1386">
        <v>95216.7</v>
      </c>
      <c r="C1386">
        <v>95216.3</v>
      </c>
      <c r="D1386">
        <v>95215.5</v>
      </c>
      <c r="E1386">
        <v>95201.4</v>
      </c>
      <c r="F1386">
        <v>3963.49</v>
      </c>
      <c r="G1386">
        <v>0</v>
      </c>
      <c r="H1386">
        <v>2890.97</v>
      </c>
      <c r="I1386">
        <v>0</v>
      </c>
      <c r="J1386">
        <v>5.6887899999999998E-2</v>
      </c>
      <c r="K1386">
        <v>0.93145500000000003</v>
      </c>
      <c r="L1386">
        <v>0</v>
      </c>
      <c r="M1386" t="s">
        <v>42</v>
      </c>
    </row>
    <row r="1387" spans="1:13" x14ac:dyDescent="0.25">
      <c r="A1387" t="s">
        <v>138</v>
      </c>
      <c r="B1387">
        <v>96647.6</v>
      </c>
      <c r="C1387">
        <v>96647.2</v>
      </c>
      <c r="D1387">
        <v>96646.5</v>
      </c>
      <c r="E1387">
        <v>96632.2</v>
      </c>
      <c r="F1387">
        <v>4057.59</v>
      </c>
      <c r="G1387">
        <v>0</v>
      </c>
      <c r="H1387">
        <v>2950.04</v>
      </c>
      <c r="I1387">
        <v>0</v>
      </c>
      <c r="J1387">
        <v>5.4069399999999997E-2</v>
      </c>
      <c r="K1387">
        <v>0.93181499999999995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94078.6</v>
      </c>
      <c r="C1388">
        <v>94078.1</v>
      </c>
      <c r="D1388">
        <v>94077.4</v>
      </c>
      <c r="E1388">
        <v>94063.4</v>
      </c>
      <c r="F1388">
        <v>3937.56</v>
      </c>
      <c r="G1388">
        <v>0</v>
      </c>
      <c r="H1388">
        <v>2844.17</v>
      </c>
      <c r="I1388">
        <v>0</v>
      </c>
      <c r="J1388">
        <v>5.4526999999999999E-2</v>
      </c>
      <c r="K1388">
        <v>0.93179400000000001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93780.4</v>
      </c>
      <c r="C1389">
        <v>93779.9</v>
      </c>
      <c r="D1389">
        <v>93779.199999999997</v>
      </c>
      <c r="E1389">
        <v>93765.3</v>
      </c>
      <c r="F1389">
        <v>3977.44</v>
      </c>
      <c r="G1389">
        <v>0</v>
      </c>
      <c r="H1389">
        <v>2852.62</v>
      </c>
      <c r="I1389">
        <v>0</v>
      </c>
      <c r="J1389">
        <v>5.3943100000000001E-2</v>
      </c>
      <c r="K1389">
        <v>0.93128900000000003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92863.1</v>
      </c>
      <c r="C1390">
        <v>92862.7</v>
      </c>
      <c r="D1390">
        <v>92862</v>
      </c>
      <c r="E1390">
        <v>92848.3</v>
      </c>
      <c r="F1390">
        <v>3870.05</v>
      </c>
      <c r="G1390">
        <v>0</v>
      </c>
      <c r="H1390">
        <v>2828.95</v>
      </c>
      <c r="I1390">
        <v>0</v>
      </c>
      <c r="J1390">
        <v>5.5607499999999997E-2</v>
      </c>
      <c r="K1390">
        <v>0.93141200000000002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93479</v>
      </c>
      <c r="C1391">
        <v>93478.6</v>
      </c>
      <c r="D1391">
        <v>93477.9</v>
      </c>
      <c r="E1391">
        <v>93464</v>
      </c>
      <c r="F1391">
        <v>3891.76</v>
      </c>
      <c r="G1391">
        <v>0</v>
      </c>
      <c r="H1391">
        <v>2821.44</v>
      </c>
      <c r="I1391">
        <v>0</v>
      </c>
      <c r="J1391">
        <v>5.4477600000000001E-2</v>
      </c>
      <c r="K1391">
        <v>0.93182299999999996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94254.5</v>
      </c>
      <c r="C1392">
        <v>94254</v>
      </c>
      <c r="D1392">
        <v>94253.3</v>
      </c>
      <c r="E1392">
        <v>94239.4</v>
      </c>
      <c r="F1392">
        <v>3967.79</v>
      </c>
      <c r="G1392">
        <v>0</v>
      </c>
      <c r="H1392">
        <v>2874.23</v>
      </c>
      <c r="I1392">
        <v>0</v>
      </c>
      <c r="J1392">
        <v>3.29051E-2</v>
      </c>
      <c r="K1392">
        <v>0.95881700000000003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93664.1</v>
      </c>
      <c r="C1393">
        <v>93663.7</v>
      </c>
      <c r="D1393">
        <v>93662.9</v>
      </c>
      <c r="E1393">
        <v>93649</v>
      </c>
      <c r="F1393">
        <v>3902.64</v>
      </c>
      <c r="G1393">
        <v>0</v>
      </c>
      <c r="H1393">
        <v>2850.05</v>
      </c>
      <c r="I1393">
        <v>0</v>
      </c>
      <c r="J1393">
        <v>5.3971999999999999E-2</v>
      </c>
      <c r="K1393">
        <v>0.93180099999999999</v>
      </c>
      <c r="L1393">
        <v>0</v>
      </c>
      <c r="M1393" t="s">
        <v>42</v>
      </c>
    </row>
    <row r="1394" spans="1:25" x14ac:dyDescent="0.25">
      <c r="A1394" t="s">
        <v>138</v>
      </c>
      <c r="B1394">
        <v>94422.5</v>
      </c>
      <c r="C1394">
        <v>94422.1</v>
      </c>
      <c r="D1394">
        <v>94421.4</v>
      </c>
      <c r="E1394">
        <v>94407.4</v>
      </c>
      <c r="F1394">
        <v>3964.2</v>
      </c>
      <c r="G1394">
        <v>0</v>
      </c>
      <c r="H1394">
        <v>2885.08</v>
      </c>
      <c r="I1394">
        <v>0</v>
      </c>
      <c r="J1394">
        <v>5.51911E-2</v>
      </c>
      <c r="K1394">
        <v>0.93181899999999995</v>
      </c>
      <c r="L1394">
        <v>0</v>
      </c>
      <c r="M1394" t="s">
        <v>42</v>
      </c>
    </row>
    <row r="1395" spans="1:25" x14ac:dyDescent="0.25">
      <c r="A1395" t="s">
        <v>138</v>
      </c>
      <c r="B1395">
        <v>94755.9</v>
      </c>
      <c r="C1395">
        <v>94755.5</v>
      </c>
      <c r="D1395">
        <v>94754.8</v>
      </c>
      <c r="E1395">
        <v>94740.7</v>
      </c>
      <c r="F1395">
        <v>3948.05</v>
      </c>
      <c r="G1395">
        <v>0</v>
      </c>
      <c r="H1395">
        <v>2939.35</v>
      </c>
      <c r="I1395">
        <v>0</v>
      </c>
      <c r="J1395">
        <v>5.5459000000000001E-2</v>
      </c>
      <c r="K1395">
        <v>0.949882</v>
      </c>
      <c r="L1395">
        <v>0</v>
      </c>
      <c r="M1395" t="s">
        <v>42</v>
      </c>
    </row>
    <row r="1396" spans="1:25" x14ac:dyDescent="0.25">
      <c r="A1396" t="s">
        <v>138</v>
      </c>
      <c r="B1396">
        <v>94038.6</v>
      </c>
      <c r="C1396">
        <v>94038.1</v>
      </c>
      <c r="D1396">
        <v>94037.4</v>
      </c>
      <c r="E1396">
        <v>94023.5</v>
      </c>
      <c r="F1396">
        <v>3910.93</v>
      </c>
      <c r="G1396">
        <v>0</v>
      </c>
      <c r="H1396">
        <v>2843.26</v>
      </c>
      <c r="I1396">
        <v>0</v>
      </c>
      <c r="J1396">
        <v>5.5867899999999998E-2</v>
      </c>
      <c r="K1396">
        <v>0.931836</v>
      </c>
      <c r="L1396">
        <v>0</v>
      </c>
      <c r="M1396" t="s">
        <v>42</v>
      </c>
    </row>
    <row r="1397" spans="1:25" x14ac:dyDescent="0.25">
      <c r="A1397" t="s">
        <v>138</v>
      </c>
      <c r="B1397">
        <v>93613.5</v>
      </c>
      <c r="C1397">
        <v>93613.1</v>
      </c>
      <c r="D1397">
        <v>93612.3</v>
      </c>
      <c r="E1397">
        <v>93598.5</v>
      </c>
      <c r="F1397">
        <v>3906.5</v>
      </c>
      <c r="G1397">
        <v>0</v>
      </c>
      <c r="H1397">
        <v>2841.83</v>
      </c>
      <c r="I1397">
        <v>0</v>
      </c>
      <c r="J1397">
        <v>5.4121000000000002E-2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95163.199999999997</v>
      </c>
      <c r="C1398">
        <v>95162.8</v>
      </c>
      <c r="D1398">
        <v>95162.1</v>
      </c>
      <c r="E1398">
        <v>95148</v>
      </c>
      <c r="F1398">
        <v>4021.37</v>
      </c>
      <c r="G1398">
        <v>0</v>
      </c>
      <c r="H1398">
        <v>2922.8</v>
      </c>
      <c r="I1398">
        <v>0</v>
      </c>
      <c r="J1398">
        <v>6.2202100000000003E-2</v>
      </c>
      <c r="K1398">
        <v>0.93181800000000004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92798.9</v>
      </c>
      <c r="C1399">
        <v>92798.5</v>
      </c>
      <c r="D1399">
        <v>92797.8</v>
      </c>
      <c r="E1399">
        <v>92784</v>
      </c>
      <c r="F1399">
        <v>3901.17</v>
      </c>
      <c r="G1399">
        <v>0</v>
      </c>
      <c r="H1399">
        <v>2812.85</v>
      </c>
      <c r="I1399">
        <v>0</v>
      </c>
      <c r="J1399">
        <v>5.5257500000000001E-2</v>
      </c>
      <c r="K1399">
        <v>0.93182500000000001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94589.4</v>
      </c>
      <c r="C1400">
        <v>94589</v>
      </c>
      <c r="D1400">
        <v>94588.3</v>
      </c>
      <c r="E1400">
        <v>94574.2</v>
      </c>
      <c r="F1400">
        <v>3947.36</v>
      </c>
      <c r="G1400">
        <v>0</v>
      </c>
      <c r="H1400">
        <v>2875.06</v>
      </c>
      <c r="I1400">
        <v>0</v>
      </c>
      <c r="J1400">
        <v>5.3981599999999998E-2</v>
      </c>
      <c r="K1400">
        <v>0.931836</v>
      </c>
      <c r="L1400">
        <v>0</v>
      </c>
      <c r="M1400" t="s">
        <v>42</v>
      </c>
      <c r="R1400">
        <f>AVERAGE(B1351:B1400)</f>
        <v>94096.452000000034</v>
      </c>
      <c r="S1400">
        <f>AVERAGE(C1351:C1400)</f>
        <v>94096.038</v>
      </c>
      <c r="U1400">
        <f>_xlfn.VAR.P(B1351:B1400)</f>
        <v>722002.07889599982</v>
      </c>
      <c r="V1400">
        <f>_xlfn.VAR.P(C1351:C1400)</f>
        <v>722001.46515599976</v>
      </c>
      <c r="X1400">
        <f>1.96*SQRT(U1400)/50</f>
        <v>33.308516546294122</v>
      </c>
      <c r="Y1400">
        <f>1.96*SQRT(V1400)/50</f>
        <v>33.308502389289671</v>
      </c>
    </row>
    <row r="1401" spans="1:25" x14ac:dyDescent="0.25">
      <c r="A1401" t="s">
        <v>139</v>
      </c>
      <c r="B1401">
        <v>4704826.7394019999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63.269599999999627</v>
      </c>
      <c r="E3">
        <f ca="1">OFFSET('2688p trace'!$S$56,(A3-1)*56,0)-OFFSET('2688p stat'!$H$1,A3*20,0)</f>
        <v>30.097634999999173</v>
      </c>
      <c r="F3">
        <f ca="1">OFFSET('2688p stat'!$H$1,A3*20,0)-OFFSET('2688p stat'!$K$1,A3*20,0)</f>
        <v>4.4479929999997694</v>
      </c>
      <c r="G3">
        <f ca="1">OFFSET('2688p stat'!$K$1,A3*20,0)-OFFSET('2688p stat'!$N$1,A3*20,0)</f>
        <v>2145.6467890000004</v>
      </c>
      <c r="H3">
        <f ca="1">OFFSET('2688p stat'!$N$1,A3*20,0)</f>
        <v>1052.374783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14184.322493759997</v>
      </c>
      <c r="E4" s="5">
        <f ca="1">OFFSET('2688p trace'!$V$56,(A4-1)*56,0)</f>
        <v>959.90441215999863</v>
      </c>
      <c r="F4" s="5">
        <f ca="1">OFFSET('2688p stat'!$H$1,A4*20,1)</f>
        <v>0.37524200000000002</v>
      </c>
      <c r="G4" s="5">
        <f ca="1">OFFSET('2688p stat'!$K$1,A4*20,1)</f>
        <v>0.372197</v>
      </c>
      <c r="H4" s="5">
        <f ca="1">OFFSET('2688p stat'!$N$1,A4*20,1)</f>
        <v>0.14357700000000001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3329.1123999999995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25753.796630239998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40.329999999987194</v>
      </c>
      <c r="E7">
        <f ca="1">OFFSET('2688p trace'!$S$56,(A7-1)*56,0)-OFFSET('2688p stat'!$H$1,A7*20,0)</f>
        <v>30.540313000004971</v>
      </c>
      <c r="F7">
        <f ca="1">OFFSET('2688p stat'!$H$1,A7*20,0)-OFFSET('2688p stat'!$K$1,A7*20,0)</f>
        <v>5.0459369999880437</v>
      </c>
      <c r="G7">
        <f ca="1">OFFSET('2688p stat'!$K$1,A7*20,0)-OFFSET('2688p stat'!$N$1,A7*20,0)</f>
        <v>80358.122744000008</v>
      </c>
      <c r="H7">
        <f ca="1">OFFSET('2688p stat'!$N$1,A7*20,0)</f>
        <v>1197.961006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7369070.2579999994</v>
      </c>
      <c r="E8" s="5">
        <f ca="1">OFFSET('2688p trace'!$V$56,(A8-1)*56,0)</f>
        <v>7286675.5205000052</v>
      </c>
      <c r="F8" s="5">
        <f ca="1">OFFSET('2688p stat'!$H$1,A8*20,1)</f>
        <v>7253583.6303960001</v>
      </c>
      <c r="G8" s="5">
        <f ca="1">OFFSET('2688p stat'!$K$1,A8*20,1)</f>
        <v>7252943.3862859998</v>
      </c>
      <c r="H8" s="5">
        <f ca="1">OFFSET('2688p stat'!$N$1,A8*20,1)</f>
        <v>0.14902499999999999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61.683200000000397</v>
      </c>
      <c r="E9">
        <f ca="1">OFFSET('2688p trace'!$S$56,(A9-1)*56,0)-OFFSET('2688p stat'!$H$1,A9*20,0)</f>
        <v>23.09933500000011</v>
      </c>
      <c r="F9">
        <f ca="1">OFFSET('2688p stat'!$H$1,A9*20,0)-OFFSET('2688p stat'!$K$1,A9*20,0)</f>
        <v>3.7143019999998614</v>
      </c>
      <c r="G9">
        <f ca="1">OFFSET('2688p stat'!$K$1,A9*20,0)-OFFSET('2688p stat'!$N$1,A9*20,0)</f>
        <v>569.85459700000001</v>
      </c>
      <c r="H9">
        <f ca="1">OFFSET('2688p stat'!$N$1,A9*20,0)</f>
        <v>768.14236600000004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21891.395335559082</v>
      </c>
      <c r="E10" s="5">
        <f ca="1">OFFSET('2688p trace'!$V$56,(A10-1)*56,0)</f>
        <v>4.4109639999994454E-2</v>
      </c>
      <c r="F10" s="5">
        <f ca="1">OFFSET('2688p stat'!$H$1,A10*20,1)</f>
        <v>6.3829999999999998E-3</v>
      </c>
      <c r="G10" s="5">
        <f ca="1">OFFSET('2688p stat'!$K$1,A10*20,1)</f>
        <v>5.4510000000000001E-3</v>
      </c>
      <c r="H10" s="5">
        <f ca="1">OFFSET('2688p stat'!$N$1,A10*20,1)</f>
        <v>7.0086999999999997E-2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54.143199999999752</v>
      </c>
      <c r="E11">
        <f ca="1">OFFSET('2688p trace'!$S$56,(A11-1)*56,0)-OFFSET('2688p stat'!$H$1,A11*20,0)</f>
        <v>23.142036999999618</v>
      </c>
      <c r="F11">
        <f ca="1">OFFSET('2688p stat'!$H$1,A11*20,0)-OFFSET('2688p stat'!$K$1,A11*20,0)</f>
        <v>4.2065990000000966</v>
      </c>
      <c r="G11">
        <f ca="1">OFFSET('2688p stat'!$K$1,A11*20,0)-OFFSET('2688p stat'!$N$1,A11*20,0)</f>
        <v>569.86559099999999</v>
      </c>
      <c r="H11">
        <f ca="1">OFFSET('2688p stat'!$N$1,A11*20,0)</f>
        <v>1160.342373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30821.17780596</v>
      </c>
      <c r="E12" s="5">
        <f ca="1">OFFSET('2688p trace'!$V$56,(A12-1)*56,0)</f>
        <v>0.3547104399999908</v>
      </c>
      <c r="F12" s="5">
        <f ca="1">OFFSET('2688p stat'!$H$1,A12*20,1)</f>
        <v>0.17251</v>
      </c>
      <c r="G12" s="5">
        <f ca="1">OFFSET('2688p stat'!$K$1,A12*20,1)</f>
        <v>0.169626</v>
      </c>
      <c r="H12" s="5">
        <f ca="1">OFFSET('2688p stat'!$N$1,A12*20,1)</f>
        <v>0.13316900000000001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84.068400000000793</v>
      </c>
      <c r="E13">
        <f ca="1">OFFSET('2688p trace'!$S$56,(A13-1)*56,0)-OFFSET('2688p stat'!$H$1,A13*20,0)</f>
        <v>23.296565999999757</v>
      </c>
      <c r="F13">
        <f ca="1">OFFSET('2688p stat'!$H$1,A13*20,0)-OFFSET('2688p stat'!$K$1,A13*20,0)</f>
        <v>3.7396240000000489</v>
      </c>
      <c r="G13">
        <f ca="1">OFFSET('2688p stat'!$K$1,A13*20,0)-OFFSET('2688p stat'!$N$1,A13*20,0)</f>
        <v>340.45891899999992</v>
      </c>
      <c r="H13">
        <f ca="1">OFFSET('2688p stat'!$N$1,A13*20,0)</f>
        <v>806.00409100000002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38810.777794238857</v>
      </c>
      <c r="E14" s="5">
        <f ca="1">OFFSET('2688p trace'!$V$56,(A14-1)*56,0)</f>
        <v>0.65406735999997989</v>
      </c>
      <c r="F14" s="5">
        <f ca="1">OFFSET('2688p stat'!$H$1,A14*20,1)</f>
        <v>5.7127999999999998E-2</v>
      </c>
      <c r="G14" s="5">
        <f ca="1">OFFSET('2688p stat'!$K$1,A14*20,1)</f>
        <v>4.6325999999999999E-2</v>
      </c>
      <c r="H14" s="5">
        <f ca="1">OFFSET('2688p stat'!$N$1,A14*20,1)</f>
        <v>4.1826000000000002E-2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55.169999999994616</v>
      </c>
      <c r="E15">
        <f ca="1">OFFSET('2688p trace'!$S$56,(A15-1)*56,0)-OFFSET('2688p stat'!$H$1,A15*20,0)</f>
        <v>24.542320000004111</v>
      </c>
      <c r="F15">
        <f ca="1">OFFSET('2688p stat'!$H$1,A15*20,0)-OFFSET('2688p stat'!$K$1,A15*20,0)</f>
        <v>11.670077999999194</v>
      </c>
      <c r="G15">
        <f ca="1">OFFSET('2688p stat'!$K$1,A15*20,0)-OFFSET('2688p stat'!$N$1,A15*20,0)</f>
        <v>1376.9678910000002</v>
      </c>
      <c r="H15">
        <f ca="1">OFFSET('2688p stat'!$N$1,A15*20,0)</f>
        <v>20704.123711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1306155.0735239994</v>
      </c>
      <c r="E16" s="5">
        <f ca="1">OFFSET('2688p trace'!$V$56,(A16-1)*56,0)</f>
        <v>1335387.2815839997</v>
      </c>
      <c r="F16" s="5">
        <f ca="1">OFFSET('2688p stat'!$H$1,A16*20,1)</f>
        <v>1331310.0532160001</v>
      </c>
      <c r="G16" s="5">
        <f ca="1">OFFSET('2688p stat'!$K$1,A16*20,1)</f>
        <v>1330953.3315950001</v>
      </c>
      <c r="H16" s="5">
        <f ca="1">OFFSET('2688p stat'!$N$1,A16*20,1)</f>
        <v>1276918.8379309999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20332.273999999998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216625.18592400002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18.839999999985594</v>
      </c>
      <c r="E19">
        <f ca="1">OFFSET('2688p trace'!$S$56,(A19-1)*56,0)-OFFSET('2688p stat'!$H$1,A19*20,0)</f>
        <v>22.287594000004901</v>
      </c>
      <c r="F19">
        <f ca="1">OFFSET('2688p stat'!$H$1,A19*20,0)-OFFSET('2688p stat'!$K$1,A19*20,0)</f>
        <v>11.486250000001746</v>
      </c>
      <c r="G19">
        <f ca="1">OFFSET('2688p stat'!$K$1,A19*20,0)-OFFSET('2688p stat'!$N$1,A19*20,0)</f>
        <v>1030.2826559999994</v>
      </c>
      <c r="H19">
        <f ca="1">OFFSET('2688p stat'!$N$1,A19*20,0)</f>
        <v>19130.057499999999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367781.98448400013</v>
      </c>
      <c r="E20" s="5">
        <f ca="1">OFFSET('2688p trace'!$V$56,(A20-1)*56,0)</f>
        <v>341694.19680399989</v>
      </c>
      <c r="F20" s="5">
        <f ca="1">OFFSET('2688p stat'!$H$1,A20*20,1)</f>
        <v>341145.16904900002</v>
      </c>
      <c r="G20" s="5">
        <f ca="1">OFFSET('2688p stat'!$K$1,A20*20,1)</f>
        <v>340838.39536099997</v>
      </c>
      <c r="H20" s="5">
        <f ca="1">OFFSET('2688p stat'!$N$1,A20*20,1)</f>
        <v>316379.207444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199.89400000001478</v>
      </c>
      <c r="E21">
        <f ca="1">OFFSET('2688p trace'!$S$56,(A21-1)*56,0)-OFFSET('2688p stat'!$H$1,A21*20,0)</f>
        <v>12.674405999976443</v>
      </c>
      <c r="F21">
        <f ca="1">OFFSET('2688p stat'!$H$1,A21*20,0)-OFFSET('2688p stat'!$K$1,A21*20,0)</f>
        <v>5.2385939999949187</v>
      </c>
      <c r="G21">
        <f ca="1">OFFSET('2688p stat'!$K$1,A21*20,0)-OFFSET('2688p stat'!$N$1,A21*20,0)</f>
        <v>96965.371293999997</v>
      </c>
      <c r="H21">
        <f ca="1">OFFSET('2688p stat'!$N$1,A21*20,0)</f>
        <v>1301.253706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14499589.705375997</v>
      </c>
      <c r="E22" s="5">
        <f ca="1">OFFSET('2688p trace'!$V$56,(A22-1)*56,0)</f>
        <v>14830072.358756004</v>
      </c>
      <c r="F22" s="5">
        <f ca="1">OFFSET('2688p stat'!$H$1,A22*20,1)</f>
        <v>14806929.646299001</v>
      </c>
      <c r="G22" s="5">
        <f ca="1">OFFSET('2688p stat'!$K$1,A22*20,1)</f>
        <v>14804414.406614</v>
      </c>
      <c r="H22" s="5">
        <f ca="1">OFFSET('2688p stat'!$N$1,A22*20,1)</f>
        <v>2.4850590000000001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3309.5672000000004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11420.14713216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91.765199999999368</v>
      </c>
      <c r="E25">
        <f ca="1">OFFSET('2688p trace'!$S$56,(A25-1)*56,0)-OFFSET('2688p stat'!$H$1,A25*20,0)</f>
        <v>42.642829000000802</v>
      </c>
      <c r="F25">
        <f ca="1">OFFSET('2688p stat'!$H$1,A25*20,0)-OFFSET('2688p stat'!$K$1,A25*20,0)</f>
        <v>1054.7736129999998</v>
      </c>
      <c r="G25">
        <f ca="1">OFFSET('2688p stat'!$K$1,A25*20,0)-OFFSET('2688p stat'!$N$1,A25*20,0)</f>
        <v>2145.446758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12845.205533440001</v>
      </c>
      <c r="E26" s="5">
        <f ca="1">OFFSET('2688p trace'!$V$56,(A26-1)*56,0)</f>
        <v>278.99004176000074</v>
      </c>
      <c r="F26" s="5">
        <f ca="1">OFFSET('2688p stat'!$H$1,A26*20,1)</f>
        <v>0.250222</v>
      </c>
      <c r="G26" s="5">
        <f ca="1">OFFSET('2688p stat'!$K$1,A26*20,1)</f>
        <v>3.8566000000000003E-2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153.19980000000078</v>
      </c>
      <c r="E27">
        <f ca="1">OFFSET('2688p trace'!$S$56,(A27-1)*56,0)-OFFSET('2688p stat'!$H$1,A27*20,0)</f>
        <v>30.88339999999971</v>
      </c>
      <c r="F27">
        <f ca="1">OFFSET('2688p stat'!$H$1,A27*20,0)-OFFSET('2688p stat'!$K$1,A27*20,0)</f>
        <v>1054.1833550000001</v>
      </c>
      <c r="G27">
        <f ca="1">OFFSET('2688p stat'!$K$1,A27*20,0)-OFFSET('2688p stat'!$N$1,A27*20,0)</f>
        <v>2088.5814449999998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43203.633940000014</v>
      </c>
      <c r="E28" s="5">
        <f ca="1">OFFSET('2688p trace'!$V$56,(A28-1)*56,0)</f>
        <v>46.957374759999929</v>
      </c>
      <c r="F28" s="5">
        <f ca="1">OFFSET('2688p stat'!$H$1,A28*20,1)</f>
        <v>6.7874840000000001</v>
      </c>
      <c r="G28" s="5">
        <f ca="1">OFFSET('2688p stat'!$K$1,A28*20,1)</f>
        <v>0.112333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63.269599999999627</v>
      </c>
      <c r="E31" s="5">
        <f ca="1">OFFSET('2688p trace'!$S$56,(A31-1)*56,0)-OFFSET('2688p stat'!$H$1,A31*20,0)</f>
        <v>30.097634999999173</v>
      </c>
      <c r="F31" s="5">
        <f ca="1">OFFSET('2688p stat'!$H$1,A31*20,0)-OFFSET('2688p stat'!$K$1,A31*20,0)</f>
        <v>4.4479929999997694</v>
      </c>
      <c r="G31" s="5">
        <f ca="1">OFFSET('2688p stat'!$K$1,A31*20,0)-OFFSET('2688p stat'!$N$1,A31*20,0)</f>
        <v>2145.6467890000004</v>
      </c>
      <c r="H31" s="5">
        <f ca="1">OFFSET('2688p stat'!$N$1,A31*20,0)</f>
        <v>1052.374783</v>
      </c>
      <c r="I31" s="5"/>
      <c r="J31" s="5">
        <f ca="1">SUM(E31:H31)</f>
        <v>3232.5671999999995</v>
      </c>
      <c r="K31" s="10">
        <f ca="1">G31/J31</f>
        <v>0.66375937644853933</v>
      </c>
      <c r="L31">
        <f t="shared" ref="L31:L59" ca="1" si="0">$K$29*POWER(K31,2)*SQRT(G139/(POWER(G31,2)*$L$29)+J139/(POWER(J31,2)*$L$29))</f>
        <v>1.1715239076392722E-3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3329.1123999999995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40.329999999987194</v>
      </c>
      <c r="E33" s="5">
        <f ca="1">OFFSET('2688p trace'!$S$56,(A33-1)*56,0)-OFFSET('2688p stat'!$H$1,A33*20,0)</f>
        <v>30.540313000004971</v>
      </c>
      <c r="F33" s="5">
        <f ca="1">OFFSET('2688p stat'!$H$1,A33*20,0)-OFFSET('2688p stat'!$K$1,A33*20,0)</f>
        <v>5.0459369999880437</v>
      </c>
      <c r="G33" s="5">
        <f ca="1">OFFSET('2688p stat'!$K$1,A33*20,0)-OFFSET('2688p stat'!$N$1,A33*20,0)</f>
        <v>80358.122744000008</v>
      </c>
      <c r="H33" s="5">
        <f ca="1">OFFSET('2688p stat'!$N$1,A33*20,0)</f>
        <v>1197.961006</v>
      </c>
      <c r="I33" s="5"/>
      <c r="J33" s="5">
        <f t="shared" ca="1" si="1"/>
        <v>81591.67</v>
      </c>
      <c r="K33" s="10">
        <f t="shared" ca="1" si="2"/>
        <v>0.9848814559623551</v>
      </c>
      <c r="L33">
        <f t="shared" ca="1" si="0"/>
        <v>1.7828239411695188E-2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61.683200000000397</v>
      </c>
      <c r="E34" s="5">
        <f ca="1">OFFSET('2688p trace'!$S$56,(A34-1)*56,0)-OFFSET('2688p stat'!$H$1,A34*20,0)</f>
        <v>23.09933500000011</v>
      </c>
      <c r="F34" s="5">
        <f ca="1">OFFSET('2688p stat'!$H$1,A34*20,0)-OFFSET('2688p stat'!$K$1,A34*20,0)</f>
        <v>3.7143019999998614</v>
      </c>
      <c r="G34" s="5">
        <f ca="1">OFFSET('2688p stat'!$K$1,A34*20,0)-OFFSET('2688p stat'!$N$1,A34*20,0)</f>
        <v>569.85459700000001</v>
      </c>
      <c r="H34" s="5">
        <f ca="1">OFFSET('2688p stat'!$N$1,A34*20,0)</f>
        <v>768.14236600000004</v>
      </c>
      <c r="I34" s="5"/>
      <c r="J34" s="5">
        <f t="shared" ca="1" si="1"/>
        <v>1364.8106</v>
      </c>
      <c r="K34" s="10">
        <f t="shared" ca="1" si="2"/>
        <v>0.41753382996878835</v>
      </c>
      <c r="L34">
        <f t="shared" ca="1" si="0"/>
        <v>1.4042479000906223E-5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54.143199999999752</v>
      </c>
      <c r="E35" s="5">
        <f ca="1">OFFSET('2688p trace'!$S$56,(A35-1)*56,0)-OFFSET('2688p stat'!$H$1,A35*20,0)</f>
        <v>23.142036999999618</v>
      </c>
      <c r="F35" s="5">
        <f ca="1">OFFSET('2688p stat'!$H$1,A35*20,0)-OFFSET('2688p stat'!$K$1,A35*20,0)</f>
        <v>4.2065990000000966</v>
      </c>
      <c r="G35" s="5">
        <f ca="1">OFFSET('2688p stat'!$K$1,A35*20,0)-OFFSET('2688p stat'!$N$1,A35*20,0)</f>
        <v>569.86559099999999</v>
      </c>
      <c r="H35" s="5">
        <f ca="1">OFFSET('2688p stat'!$N$1,A35*20,0)</f>
        <v>1160.342373</v>
      </c>
      <c r="I35" s="5"/>
      <c r="J35" s="5">
        <f t="shared" ca="1" si="1"/>
        <v>1757.5565999999997</v>
      </c>
      <c r="K35" s="10">
        <f t="shared" ca="1" si="2"/>
        <v>0.32423740492909309</v>
      </c>
      <c r="L35">
        <f t="shared" ca="1" si="0"/>
        <v>2.5917589411572442E-5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84.068400000000793</v>
      </c>
      <c r="E36" s="5">
        <f ca="1">OFFSET('2688p trace'!$S$56,(A36-1)*56,0)-OFFSET('2688p stat'!$H$1,A36*20,0)</f>
        <v>23.296565999999757</v>
      </c>
      <c r="F36" s="5">
        <f ca="1">OFFSET('2688p stat'!$H$1,A36*20,0)-OFFSET('2688p stat'!$K$1,A36*20,0)</f>
        <v>3.7396240000000489</v>
      </c>
      <c r="G36" s="5">
        <f ca="1">OFFSET('2688p stat'!$K$1,A36*20,0)-OFFSET('2688p stat'!$N$1,A36*20,0)</f>
        <v>340.45891899999992</v>
      </c>
      <c r="H36" s="5">
        <f ca="1">OFFSET('2688p stat'!$N$1,A36*20,0)</f>
        <v>806.00409100000002</v>
      </c>
      <c r="I36" s="5"/>
      <c r="J36" s="5">
        <f t="shared" ca="1" si="1"/>
        <v>1173.4991999999997</v>
      </c>
      <c r="K36" s="10">
        <f t="shared" ca="1" si="2"/>
        <v>0.29012283860099775</v>
      </c>
      <c r="L36">
        <f t="shared" ca="1" si="0"/>
        <v>2.3098022025117144E-5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55.169999999994616</v>
      </c>
      <c r="E37" s="5">
        <f ca="1">OFFSET('2688p trace'!$S$56,(A37-1)*56,0)-OFFSET('2688p stat'!$H$1,A37*20,0)</f>
        <v>24.542320000004111</v>
      </c>
      <c r="F37" s="5">
        <f ca="1">OFFSET('2688p stat'!$H$1,A37*20,0)-OFFSET('2688p stat'!$K$1,A37*20,0)</f>
        <v>11.670077999999194</v>
      </c>
      <c r="G37" s="5">
        <f ca="1">OFFSET('2688p stat'!$K$1,A37*20,0)-OFFSET('2688p stat'!$N$1,A37*20,0)</f>
        <v>1376.9678910000002</v>
      </c>
      <c r="H37" s="5">
        <f ca="1">OFFSET('2688p stat'!$N$1,A37*20,0)</f>
        <v>20704.123711</v>
      </c>
      <c r="I37" s="5"/>
      <c r="J37" s="5">
        <f t="shared" ca="1" si="1"/>
        <v>22117.304000000004</v>
      </c>
      <c r="K37" s="10">
        <f t="shared" ca="1" si="2"/>
        <v>6.2257492640151804E-2</v>
      </c>
      <c r="L37">
        <f t="shared" ca="1" si="0"/>
        <v>9.0703087301830768E-4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20332.273999999998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18.839999999985594</v>
      </c>
      <c r="E39" s="5">
        <f ca="1">OFFSET('2688p trace'!$S$56,(A39-1)*56,0)-OFFSET('2688p stat'!$H$1,A39*20,0)</f>
        <v>22.287594000004901</v>
      </c>
      <c r="F39" s="5">
        <f ca="1">OFFSET('2688p stat'!$H$1,A39*20,0)-OFFSET('2688p stat'!$K$1,A39*20,0)</f>
        <v>11.486250000001746</v>
      </c>
      <c r="G39" s="5">
        <f ca="1">OFFSET('2688p stat'!$K$1,A39*20,0)-OFFSET('2688p stat'!$N$1,A39*20,0)</f>
        <v>1030.2826559999994</v>
      </c>
      <c r="H39" s="5">
        <f ca="1">OFFSET('2688p stat'!$N$1,A39*20,0)</f>
        <v>19130.057499999999</v>
      </c>
      <c r="I39" s="5"/>
      <c r="J39" s="5">
        <f t="shared" ca="1" si="1"/>
        <v>20194.114000000005</v>
      </c>
      <c r="K39" s="10">
        <f t="shared" ca="1" si="2"/>
        <v>5.101895809838447E-2</v>
      </c>
      <c r="L39">
        <f t="shared" ca="1" si="0"/>
        <v>4.1092546883480315E-4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199.89400000001478</v>
      </c>
      <c r="E40" s="5">
        <f ca="1">OFFSET('2688p trace'!$S$56,(A40-1)*56,0)-OFFSET('2688p stat'!$H$1,A40*20,0)</f>
        <v>12.674405999976443</v>
      </c>
      <c r="F40" s="5">
        <f ca="1">OFFSET('2688p stat'!$H$1,A40*20,0)-OFFSET('2688p stat'!$K$1,A40*20,0)</f>
        <v>5.2385939999949187</v>
      </c>
      <c r="G40" s="5">
        <f ca="1">OFFSET('2688p stat'!$K$1,A40*20,0)-OFFSET('2688p stat'!$N$1,A40*20,0)</f>
        <v>96965.371293999997</v>
      </c>
      <c r="H40" s="5">
        <f ca="1">OFFSET('2688p stat'!$N$1,A40*20,0)</f>
        <v>1301.253706</v>
      </c>
      <c r="I40" s="5"/>
      <c r="J40" s="5">
        <f t="shared" ca="1" si="1"/>
        <v>98284.537999999971</v>
      </c>
      <c r="K40" s="10">
        <f t="shared" ca="1" si="2"/>
        <v>0.98657808509004763</v>
      </c>
      <c r="L40">
        <f t="shared" ca="1" si="0"/>
        <v>2.1201132997481761E-2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3309.5672000000004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91.765199999999368</v>
      </c>
      <c r="E42" s="5">
        <f ca="1">OFFSET('2688p trace'!$S$56,(A42-1)*56,0)-OFFSET('2688p stat'!$H$1,A42*20,0)</f>
        <v>42.642829000000802</v>
      </c>
      <c r="F42" s="5">
        <f ca="1">OFFSET('2688p stat'!$H$1,A42*20,0)-OFFSET('2688p stat'!$K$1,A42*20,0)</f>
        <v>1054.7736129999998</v>
      </c>
      <c r="G42" s="5">
        <f ca="1">OFFSET('2688p stat'!$K$1,A42*20,0)-OFFSET('2688p stat'!$N$1,A42*20,0)</f>
        <v>2145.446758</v>
      </c>
      <c r="H42" s="5">
        <f ca="1">OFFSET('2688p stat'!$N$1,A42*20,0)</f>
        <v>0</v>
      </c>
      <c r="I42" s="5"/>
      <c r="J42" s="5">
        <f t="shared" ca="1" si="1"/>
        <v>3242.8632000000007</v>
      </c>
      <c r="K42" s="10">
        <f t="shared" ca="1" si="2"/>
        <v>0.66159027553182004</v>
      </c>
      <c r="L42">
        <f t="shared" ca="1" si="0"/>
        <v>6.2532842772139918E-4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153.19980000000078</v>
      </c>
      <c r="E43" s="5">
        <f ca="1">OFFSET('2688p trace'!$S$56,(A43-1)*56,0)-OFFSET('2688p stat'!$H$1,A43*20,0)</f>
        <v>30.88339999999971</v>
      </c>
      <c r="F43" s="5">
        <f ca="1">OFFSET('2688p stat'!$H$1,A43*20,0)-OFFSET('2688p stat'!$K$1,A43*20,0)</f>
        <v>1054.1833550000001</v>
      </c>
      <c r="G43" s="5">
        <f ca="1">OFFSET('2688p stat'!$K$1,A43*20,0)-OFFSET('2688p stat'!$N$1,A43*20,0)</f>
        <v>2088.5814449999998</v>
      </c>
      <c r="H43" s="5">
        <f ca="1">OFFSET('2688p stat'!$N$1,A43*20,0)</f>
        <v>0</v>
      </c>
      <c r="I43" s="5"/>
      <c r="J43" s="5">
        <f t="shared" ca="1" si="1"/>
        <v>3173.6481999999996</v>
      </c>
      <c r="K43" s="10">
        <f t="shared" ca="1" si="2"/>
        <v>0.65810112318057179</v>
      </c>
      <c r="L43">
        <f t="shared" ca="1" si="0"/>
        <v>2.7826760723317792E-4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64.48239999999987</v>
      </c>
      <c r="E44" s="5">
        <f ca="1">OFFSET('2688p trace'!$S$56,(A44-1)*56,0)-OFFSET('2688p stat'!$H$1,A44*20,0)</f>
        <v>25.793035999999802</v>
      </c>
      <c r="F44" s="5">
        <f ca="1">OFFSET('2688p stat'!$H$1,A44*20,0)-OFFSET('2688p stat'!$K$1,A44*20,0)</f>
        <v>769.53504499999997</v>
      </c>
      <c r="G44" s="5">
        <f ca="1">OFFSET('2688p stat'!$K$1,A44*20,0)-OFFSET('2688p stat'!$N$1,A44*20,0)</f>
        <v>568.32791899999995</v>
      </c>
      <c r="H44" s="5">
        <f ca="1">OFFSET('2688p stat'!$N$1,A44*20,0)</f>
        <v>0</v>
      </c>
      <c r="I44" s="5"/>
      <c r="J44" s="5">
        <f t="shared" ca="1" si="1"/>
        <v>1363.6559999999997</v>
      </c>
      <c r="K44" s="10">
        <f t="shared" ca="1" si="2"/>
        <v>0.41676780581026307</v>
      </c>
      <c r="L44">
        <f t="shared" ca="1" si="0"/>
        <v>2.2278614274810781E-4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71.674800000000232</v>
      </c>
      <c r="E45" s="5">
        <f ca="1">OFFSET('2688p trace'!$S$56,(A45-1)*56,0)-OFFSET('2688p stat'!$H$1,A45*20,0)</f>
        <v>27.981854999999769</v>
      </c>
      <c r="F45" s="5">
        <f ca="1">OFFSET('2688p stat'!$H$1,A45*20,0)-OFFSET('2688p stat'!$K$1,A45*20,0)</f>
        <v>808.15082899999993</v>
      </c>
      <c r="G45" s="5">
        <f ca="1">OFFSET('2688p stat'!$K$1,A45*20,0)-OFFSET('2688p stat'!$N$1,A45*20,0)</f>
        <v>339.78251599999999</v>
      </c>
      <c r="H45" s="5">
        <f ca="1">OFFSET('2688p stat'!$N$1,A45*20,0)</f>
        <v>0</v>
      </c>
      <c r="I45" s="5"/>
      <c r="J45" s="5">
        <f t="shared" ca="1" si="1"/>
        <v>1175.9151999999997</v>
      </c>
      <c r="K45" s="10">
        <f t="shared" ca="1" si="2"/>
        <v>0.28895154684623525</v>
      </c>
      <c r="L45">
        <f t="shared" ca="1" si="0"/>
        <v>1.6809966470679731E-4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52.845399999999472</v>
      </c>
      <c r="E46" s="5">
        <f ca="1">OFFSET('2688p trace'!$S$56,(A46-1)*56,0)-OFFSET('2688p stat'!$H$1,A46*20,0)</f>
        <v>32.009796999999708</v>
      </c>
      <c r="F46" s="5">
        <f ca="1">OFFSET('2688p stat'!$H$1,A46*20,0)-OFFSET('2688p stat'!$K$1,A46*20,0)</f>
        <v>1159.9636479999999</v>
      </c>
      <c r="G46" s="5">
        <f ca="1">OFFSET('2688p stat'!$K$1,A46*20,0)-OFFSET('2688p stat'!$N$1,A46*20,0)</f>
        <v>568.54655500000001</v>
      </c>
      <c r="H46" s="5">
        <f ca="1">OFFSET('2688p stat'!$N$1,A46*20,0)</f>
        <v>0</v>
      </c>
      <c r="I46" s="5"/>
      <c r="J46" s="5">
        <f t="shared" ca="1" si="1"/>
        <v>1760.5199999999995</v>
      </c>
      <c r="K46" s="10">
        <f t="shared" ca="1" si="2"/>
        <v>0.32294240054074941</v>
      </c>
      <c r="L46">
        <f t="shared" ca="1" si="0"/>
        <v>1.746653351971436E-4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131.63999999999942</v>
      </c>
      <c r="E47" s="5">
        <f ca="1">OFFSET('2688p trace'!$S$56,(A47-1)*56,0)-OFFSET('2688p stat'!$H$1,A47*20,0)</f>
        <v>1.0153120000031777</v>
      </c>
      <c r="F47" s="5">
        <f ca="1">OFFSET('2688p stat'!$H$1,A47*20,0)-OFFSET('2688p stat'!$K$1,A47*20,0)</f>
        <v>13.884375000008731</v>
      </c>
      <c r="G47" s="5">
        <f ca="1">OFFSET('2688p stat'!$K$1,A47*20,0)-OFFSET('2688p stat'!$N$1,A47*20,0)</f>
        <v>111173.43349699999</v>
      </c>
      <c r="H47" s="5">
        <f ca="1">OFFSET('2688p stat'!$N$1,A47*20,0)</f>
        <v>17742.986816000001</v>
      </c>
      <c r="I47" s="5"/>
      <c r="J47" s="5">
        <f t="shared" ca="1" si="1"/>
        <v>128931.32</v>
      </c>
      <c r="K47" s="10">
        <f t="shared" ca="1" si="2"/>
        <v>0.86226863648801533</v>
      </c>
      <c r="L47">
        <f t="shared" ca="1" si="0"/>
        <v>8.7286648169253075E-3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0.45999999999185093</v>
      </c>
      <c r="E48" s="5">
        <f ca="1">OFFSET('2688p trace'!$S$56,(A48-1)*56,0)-OFFSET('2688p stat'!$H$1,A48*20,0)</f>
        <v>1.3118749999994179</v>
      </c>
      <c r="F48" s="5">
        <f ca="1">OFFSET('2688p stat'!$H$1,A48*20,0)-OFFSET('2688p stat'!$K$1,A48*20,0)</f>
        <v>13.101561999996193</v>
      </c>
      <c r="G48" s="5">
        <f ca="1">OFFSET('2688p stat'!$K$1,A48*20,0)-OFFSET('2688p stat'!$N$1,A48*20,0)</f>
        <v>91705.213067000004</v>
      </c>
      <c r="H48" s="5">
        <f ca="1">OFFSET('2688p stat'!$N$1,A48*20,0)</f>
        <v>14969.593496</v>
      </c>
      <c r="I48" s="5"/>
      <c r="J48" s="5">
        <f t="shared" ca="1" si="1"/>
        <v>106689.22</v>
      </c>
      <c r="K48" s="10">
        <f t="shared" ca="1" si="2"/>
        <v>0.85955463042095537</v>
      </c>
      <c r="L48">
        <f t="shared" ca="1" si="0"/>
        <v>9.4236024130289007E-3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4142.2200000000012</v>
      </c>
      <c r="E49" s="5">
        <f ca="1">OFFSET('2688p trace'!$S$56,(A49-1)*56,0)-OFFSET('2688p stat'!$H$1,A49*20,0)</f>
        <v>166.4490630000073</v>
      </c>
      <c r="F49" s="5">
        <f ca="1">OFFSET('2688p stat'!$H$1,A49*20,0)-OFFSET('2688p stat'!$K$1,A49*20,0)</f>
        <v>21.624687000003178</v>
      </c>
      <c r="G49" s="5">
        <f ca="1">OFFSET('2688p stat'!$K$1,A49*20,0)-OFFSET('2688p stat'!$N$1,A49*20,0)</f>
        <v>198456.240078</v>
      </c>
      <c r="H49" s="5">
        <f ca="1">OFFSET('2688p stat'!$N$1,A49*20,0)</f>
        <v>8947.1261720000002</v>
      </c>
      <c r="I49" s="5"/>
      <c r="J49" s="5">
        <f t="shared" ca="1" si="1"/>
        <v>207591.44</v>
      </c>
      <c r="K49" s="10">
        <f t="shared" ca="1" si="2"/>
        <v>0.95599433231929021</v>
      </c>
      <c r="L49">
        <f t="shared" ca="1" si="0"/>
        <v>5.330067918027437E-3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1.0200000000186265</v>
      </c>
      <c r="E50" s="5">
        <f ca="1">OFFSET('2688p trace'!$S$56,(A50-1)*56,0)-OFFSET('2688p stat'!$H$1,A50*20,0)</f>
        <v>109.60374999998021</v>
      </c>
      <c r="F50" s="5">
        <f ca="1">OFFSET('2688p stat'!$H$1,A50*20,0)-OFFSET('2688p stat'!$K$1,A50*20,0)</f>
        <v>21.26093800002127</v>
      </c>
      <c r="G50" s="5">
        <f ca="1">OFFSET('2688p stat'!$K$1,A50*20,0)-OFFSET('2688p stat'!$N$1,A50*20,0)</f>
        <v>179183.286914</v>
      </c>
      <c r="H50" s="5">
        <f ca="1">OFFSET('2688p stat'!$N$1,A50*20,0)</f>
        <v>8696.7483979999997</v>
      </c>
      <c r="I50" s="5"/>
      <c r="J50" s="5">
        <f t="shared" ca="1" si="1"/>
        <v>188010.9</v>
      </c>
      <c r="K50" s="10">
        <f t="shared" ca="1" si="2"/>
        <v>0.95304733350034498</v>
      </c>
      <c r="L50">
        <f t="shared" ca="1" si="0"/>
        <v>1.2240661433315351E-2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122.89999999999418</v>
      </c>
      <c r="E51" s="5">
        <f ca="1">OFFSET('2688p trace'!$S$56,(A51-1)*56,0)-OFFSET('2688p stat'!$H$1,A51*20,0)</f>
        <v>0.56640599999809638</v>
      </c>
      <c r="F51" s="5">
        <f ca="1">OFFSET('2688p stat'!$H$1,A51*20,0)-OFFSET('2688p stat'!$K$1,A51*20,0)</f>
        <v>12.979375000009895</v>
      </c>
      <c r="G51" s="5">
        <f ca="1">OFFSET('2688p stat'!$K$1,A51*20,0)-OFFSET('2688p stat'!$N$1,A51*20,0)</f>
        <v>96715.280371000001</v>
      </c>
      <c r="H51" s="5">
        <f ca="1">OFFSET('2688p stat'!$N$1,A51*20,0)</f>
        <v>13826.613848000001</v>
      </c>
      <c r="I51" s="5"/>
      <c r="J51" s="5">
        <f t="shared" ca="1" si="1"/>
        <v>110555.44</v>
      </c>
      <c r="K51" s="10">
        <f t="shared" ca="1" si="2"/>
        <v>0.87481249562210595</v>
      </c>
      <c r="L51">
        <f t="shared" ca="1" si="0"/>
        <v>3.6613301208024609E-3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0.5</v>
      </c>
      <c r="E52" s="5">
        <f ca="1">OFFSET('2688p trace'!$S$56,(A52-1)*56,0)-OFFSET('2688p stat'!$H$1,A52*20,0)</f>
        <v>0.5657809999975143</v>
      </c>
      <c r="F52" s="5">
        <f ca="1">OFFSET('2688p stat'!$H$1,A52*20,0)-OFFSET('2688p stat'!$K$1,A52*20,0)</f>
        <v>12.825780999992276</v>
      </c>
      <c r="G52" s="5">
        <f ca="1">OFFSET('2688p stat'!$K$1,A52*20,0)-OFFSET('2688p stat'!$N$1,A52*20,0)</f>
        <v>90406.927286000006</v>
      </c>
      <c r="H52" s="5">
        <f ca="1">OFFSET('2688p stat'!$N$1,A52*20,0)</f>
        <v>13908.521151999999</v>
      </c>
      <c r="I52" s="5"/>
      <c r="J52" s="5">
        <f t="shared" ca="1" si="1"/>
        <v>104328.84</v>
      </c>
      <c r="K52" s="10">
        <f t="shared" ca="1" si="2"/>
        <v>0.86655738994126652</v>
      </c>
      <c r="L52">
        <f t="shared" ca="1" si="0"/>
        <v>4.1145718557914438E-3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124.18000000000757</v>
      </c>
      <c r="E53" s="5">
        <f ca="1">OFFSET('2688p trace'!$S$56,(A53-1)*56,0)-OFFSET('2688p stat'!$H$1,A53*20,0)</f>
        <v>0.70234400000481401</v>
      </c>
      <c r="F53" s="5">
        <f ca="1">OFFSET('2688p stat'!$H$1,A53*20,0)-OFFSET('2688p stat'!$K$1,A53*20,0)</f>
        <v>14.247499999997672</v>
      </c>
      <c r="G53" s="5">
        <f ca="1">OFFSET('2688p stat'!$K$1,A53*20,0)-OFFSET('2688p stat'!$N$1,A53*20,0)</f>
        <v>103572.78780199999</v>
      </c>
      <c r="H53" s="5">
        <f ca="1">OFFSET('2688p stat'!$N$1,A53*20,0)</f>
        <v>3832.682354</v>
      </c>
      <c r="I53" s="5"/>
      <c r="J53" s="5">
        <f t="shared" ca="1" si="1"/>
        <v>107420.42</v>
      </c>
      <c r="K53" s="10">
        <f t="shared" ca="1" si="2"/>
        <v>0.96418155693302998</v>
      </c>
      <c r="L53">
        <f t="shared" ca="1" si="0"/>
        <v>1.4820944538173328E-2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95310.973999999987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0.4140000000334112</v>
      </c>
      <c r="E55" s="5">
        <f ca="1">OFFSET('2688p trace'!$S$56,(A55-1)*56,0)-OFFSET('2688p stat'!$H$1,A55*20,0)</f>
        <v>0.71909400000004098</v>
      </c>
      <c r="F55" s="5">
        <f ca="1">OFFSET('2688p stat'!$H$1,A55*20,0)-OFFSET('2688p stat'!$K$1,A55*20,0)</f>
        <v>13.986562000005506</v>
      </c>
      <c r="G55" s="5">
        <f ca="1">OFFSET('2688p stat'!$K$1,A55*20,0)-OFFSET('2688p stat'!$N$1,A55*20,0)</f>
        <v>90147.210190999991</v>
      </c>
      <c r="H55" s="5">
        <f ca="1">OFFSET('2688p stat'!$N$1,A55*20,0)</f>
        <v>3934.1221529999998</v>
      </c>
      <c r="I55" s="5"/>
      <c r="J55" s="5">
        <f t="shared" ca="1" si="1"/>
        <v>94096.038</v>
      </c>
      <c r="K55" s="10">
        <f t="shared" ca="1" si="2"/>
        <v>0.95803406930906054</v>
      </c>
      <c r="L55">
        <f t="shared" ca="1" si="0"/>
        <v>4.646696313376884E-3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3295.8367999999987</v>
      </c>
      <c r="E85" s="5">
        <f ca="1">OFFSET('2688p trace'!$S$56,(A85-1)*56,0)</f>
        <v>3232.567199999999</v>
      </c>
      <c r="F85" s="5">
        <f ca="1">OFFSET('2688p stat'!$H$1,A85*20,0)</f>
        <v>3202.4695649999999</v>
      </c>
      <c r="G85" s="5">
        <f ca="1">OFFSET('2688p stat'!$K$1,A85*20,0)</f>
        <v>3198.0215720000001</v>
      </c>
      <c r="H85" s="5">
        <f ca="1">OFFSET('2688p stat'!$N$1,A85*20,0)</f>
        <v>1052.374783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3329.1123999999995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81631.999999999985</v>
      </c>
      <c r="E87" s="5">
        <f ca="1">OFFSET('2688p trace'!$S$56,(A87-1)*56,0)</f>
        <v>81591.67</v>
      </c>
      <c r="F87" s="5">
        <f ca="1">OFFSET('2688p stat'!$H$1,A87*20,0)</f>
        <v>81561.129686999993</v>
      </c>
      <c r="G87" s="5">
        <f ca="1">OFFSET('2688p stat'!$K$1,A87*20,0)</f>
        <v>81556.083750000005</v>
      </c>
      <c r="H87" s="5">
        <f ca="1">OFFSET('2688p stat'!$N$1,A87*20,0)</f>
        <v>1197.961006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1426.4938000000004</v>
      </c>
      <c r="E88" s="5">
        <f ca="1">OFFSET('2688p trace'!$S$56,(A88-1)*56,0)</f>
        <v>1364.8106</v>
      </c>
      <c r="F88" s="5">
        <f ca="1">OFFSET('2688p stat'!$H$1,A88*20,0)</f>
        <v>1341.7112649999999</v>
      </c>
      <c r="G88" s="5">
        <f ca="1">OFFSET('2688p stat'!$K$1,A88*20,0)</f>
        <v>1337.9969630000001</v>
      </c>
      <c r="H88" s="5">
        <f ca="1">OFFSET('2688p stat'!$N$1,A88*20,0)</f>
        <v>768.14236600000004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1811.6997999999994</v>
      </c>
      <c r="E89" s="5">
        <f ca="1">OFFSET('2688p trace'!$S$56,(A89-1)*56,0)</f>
        <v>1757.5565999999997</v>
      </c>
      <c r="F89" s="5">
        <f ca="1">OFFSET('2688p stat'!$H$1,A89*20,0)</f>
        <v>1734.414563</v>
      </c>
      <c r="G89" s="5">
        <f ca="1">OFFSET('2688p stat'!$K$1,A89*20,0)</f>
        <v>1730.2079639999999</v>
      </c>
      <c r="H89" s="5">
        <f ca="1">OFFSET('2688p stat'!$N$1,A89*20,0)</f>
        <v>1160.342373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1257.5676000000005</v>
      </c>
      <c r="E90" s="5">
        <f ca="1">OFFSET('2688p trace'!$S$56,(A90-1)*56,0)</f>
        <v>1173.4991999999997</v>
      </c>
      <c r="F90" s="5">
        <f ca="1">OFFSET('2688p stat'!$H$1,A90*20,0)</f>
        <v>1150.202634</v>
      </c>
      <c r="G90" s="5">
        <f ca="1">OFFSET('2688p stat'!$K$1,A90*20,0)</f>
        <v>1146.4630099999999</v>
      </c>
      <c r="H90" s="5">
        <f ca="1">OFFSET('2688p stat'!$N$1,A90*20,0)</f>
        <v>806.00409100000002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22172.473999999998</v>
      </c>
      <c r="E91" s="5">
        <f ca="1">OFFSET('2688p trace'!$S$56,(A91-1)*56,0)</f>
        <v>22117.304000000004</v>
      </c>
      <c r="F91" s="5">
        <f ca="1">OFFSET('2688p stat'!$H$1,A91*20,0)</f>
        <v>22092.76168</v>
      </c>
      <c r="G91" s="5">
        <f ca="1">OFFSET('2688p stat'!$K$1,A91*20,0)</f>
        <v>22081.091602</v>
      </c>
      <c r="H91" s="5">
        <f ca="1">OFFSET('2688p stat'!$N$1,A91*20,0)</f>
        <v>20704.123711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20332.273999999998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20212.953999999991</v>
      </c>
      <c r="E93" s="5">
        <f ca="1">OFFSET('2688p trace'!$S$56,(A93-1)*56,0)</f>
        <v>20194.114000000005</v>
      </c>
      <c r="F93" s="5">
        <f ca="1">OFFSET('2688p stat'!$H$1,A93*20,0)</f>
        <v>20171.826406</v>
      </c>
      <c r="G93" s="5">
        <f ca="1">OFFSET('2688p stat'!$K$1,A93*20,0)</f>
        <v>20160.340155999998</v>
      </c>
      <c r="H93" s="5">
        <f ca="1">OFFSET('2688p stat'!$N$1,A93*20,0)</f>
        <v>19130.057499999999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98484.431999999986</v>
      </c>
      <c r="E94" s="5">
        <f ca="1">OFFSET('2688p trace'!$S$56,(A94-1)*56,0)</f>
        <v>98284.537999999971</v>
      </c>
      <c r="F94" s="5">
        <f ca="1">OFFSET('2688p stat'!$H$1,A94*20,0)</f>
        <v>98271.863593999995</v>
      </c>
      <c r="G94" s="5">
        <f ca="1">OFFSET('2688p stat'!$K$1,A94*20,0)</f>
        <v>98266.625</v>
      </c>
      <c r="H94" s="5">
        <f ca="1">OFFSET('2688p stat'!$N$1,A94*20,0)</f>
        <v>1301.253706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3309.5672000000004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3334.6284000000001</v>
      </c>
      <c r="E96" s="5">
        <f ca="1">OFFSET('2688p trace'!$S$56,(A96-1)*56,0)</f>
        <v>3242.8632000000007</v>
      </c>
      <c r="F96" s="5">
        <f ca="1">OFFSET('2688p stat'!$H$1,A96*20,0)</f>
        <v>3200.2203709999999</v>
      </c>
      <c r="G96" s="5">
        <f ca="1">OFFSET('2688p stat'!$K$1,A96*20,0)</f>
        <v>2145.446758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3326.8480000000004</v>
      </c>
      <c r="E97" s="5">
        <f ca="1">OFFSET('2688p trace'!$S$56,(A97-1)*56,0)</f>
        <v>3173.6481999999996</v>
      </c>
      <c r="F97" s="5">
        <f ca="1">OFFSET('2688p stat'!$H$1,A97*20,0)</f>
        <v>3142.7647999999999</v>
      </c>
      <c r="G97" s="5">
        <f ca="1">OFFSET('2688p stat'!$K$1,A97*20,0)</f>
        <v>2088.5814449999998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1428.1383999999996</v>
      </c>
      <c r="E98" s="5">
        <f ca="1">OFFSET('2688p trace'!$S$56,(A98-1)*56,0)</f>
        <v>1363.6559999999997</v>
      </c>
      <c r="F98" s="5">
        <f ca="1">OFFSET('2688p stat'!$H$1,A98*20,0)</f>
        <v>1337.8629639999999</v>
      </c>
      <c r="G98" s="5">
        <f ca="1">OFFSET('2688p stat'!$K$1,A98*20,0)</f>
        <v>568.32791899999995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1247.5899999999999</v>
      </c>
      <c r="E99" s="5">
        <f ca="1">OFFSET('2688p trace'!$S$56,(A99-1)*56,0)</f>
        <v>1175.9151999999997</v>
      </c>
      <c r="F99" s="5">
        <f ca="1">OFFSET('2688p stat'!$H$1,A99*20,0)</f>
        <v>1147.9333449999999</v>
      </c>
      <c r="G99" s="5">
        <f ca="1">OFFSET('2688p stat'!$K$1,A99*20,0)</f>
        <v>339.78251599999999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1813.3653999999992</v>
      </c>
      <c r="E100" s="5">
        <f ca="1">OFFSET('2688p trace'!$S$56,(A100-1)*56,0)</f>
        <v>1760.5199999999998</v>
      </c>
      <c r="F100" s="5">
        <f ca="1">OFFSET('2688p stat'!$H$1,A100*20,0)</f>
        <v>1728.510203</v>
      </c>
      <c r="G100" s="5">
        <f ca="1">OFFSET('2688p stat'!$K$1,A100*20,0)</f>
        <v>568.54655500000001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129062.96</v>
      </c>
      <c r="E101" s="5">
        <f ca="1">OFFSET('2688p trace'!$S$56,(A101-1)*56,0)</f>
        <v>128931.32</v>
      </c>
      <c r="F101" s="5">
        <f ca="1">OFFSET('2688p stat'!$H$1,A101*20,0)</f>
        <v>128930.304688</v>
      </c>
      <c r="G101" s="5">
        <f ca="1">OFFSET('2688p stat'!$K$1,A101*20,0)</f>
        <v>128916.420313</v>
      </c>
      <c r="H101" s="5">
        <f ca="1">OFFSET('2688p stat'!$N$1,A101*20,0)</f>
        <v>17742.986816000001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106689.68</v>
      </c>
      <c r="E102" s="5">
        <f ca="1">OFFSET('2688p trace'!$S$56,(A102-1)*56,0)</f>
        <v>106689.22</v>
      </c>
      <c r="F102" s="5">
        <f ca="1">OFFSET('2688p stat'!$H$1,A102*20,0)</f>
        <v>106687.908125</v>
      </c>
      <c r="G102" s="5">
        <f ca="1">OFFSET('2688p stat'!$K$1,A102*20,0)</f>
        <v>106674.80656300001</v>
      </c>
      <c r="H102" s="5">
        <f ca="1">OFFSET('2688p stat'!$N$1,A102*20,0)</f>
        <v>14969.593496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211733.66</v>
      </c>
      <c r="E103" s="5">
        <f ca="1">OFFSET('2688p trace'!$S$56,(A103-1)*56,0)</f>
        <v>207591.44</v>
      </c>
      <c r="F103" s="5">
        <f ca="1">OFFSET('2688p stat'!$H$1,A103*20,0)</f>
        <v>207424.990937</v>
      </c>
      <c r="G103" s="5">
        <f ca="1">OFFSET('2688p stat'!$K$1,A103*20,0)</f>
        <v>207403.36624999999</v>
      </c>
      <c r="H103" s="5">
        <f ca="1">OFFSET('2688p stat'!$N$1,A103*20,0)</f>
        <v>8947.1261720000002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188011.92</v>
      </c>
      <c r="E104" s="5">
        <f ca="1">OFFSET('2688p trace'!$S$56,(A104-1)*56,0)</f>
        <v>188010.9</v>
      </c>
      <c r="F104" s="5">
        <f ca="1">OFFSET('2688p stat'!$H$1,A104*20,0)</f>
        <v>187901.29625000001</v>
      </c>
      <c r="G104" s="5">
        <f ca="1">OFFSET('2688p stat'!$K$1,A104*20,0)</f>
        <v>187880.03531199999</v>
      </c>
      <c r="H104" s="5">
        <f ca="1">OFFSET('2688p stat'!$N$1,A104*20,0)</f>
        <v>8696.7483979999997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110678.34</v>
      </c>
      <c r="E105" s="5">
        <f ca="1">OFFSET('2688p trace'!$S$56,(A105-1)*56,0)</f>
        <v>110555.44</v>
      </c>
      <c r="F105" s="5">
        <f ca="1">OFFSET('2688p stat'!$H$1,A105*20,0)</f>
        <v>110554.873594</v>
      </c>
      <c r="G105" s="5">
        <f ca="1">OFFSET('2688p stat'!$K$1,A105*20,0)</f>
        <v>110541.89421899999</v>
      </c>
      <c r="H105" s="5">
        <f ca="1">OFFSET('2688p stat'!$N$1,A105*20,0)</f>
        <v>13826.613848000001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104329.34</v>
      </c>
      <c r="E106" s="5">
        <f ca="1">OFFSET('2688p trace'!$S$56,(A106-1)*56,0)</f>
        <v>104328.84</v>
      </c>
      <c r="F106" s="5">
        <f ca="1">OFFSET('2688p stat'!$H$1,A106*20,0)</f>
        <v>104328.274219</v>
      </c>
      <c r="G106" s="5">
        <f ca="1">OFFSET('2688p stat'!$K$1,A106*20,0)</f>
        <v>104315.44843800001</v>
      </c>
      <c r="H106" s="5">
        <f ca="1">OFFSET('2688p stat'!$N$1,A106*20,0)</f>
        <v>13908.521151999999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107544.6</v>
      </c>
      <c r="E107" s="5">
        <f ca="1">OFFSET('2688p trace'!$S$56,(A107-1)*56,0)</f>
        <v>107420.42</v>
      </c>
      <c r="F107" s="5">
        <f ca="1">OFFSET('2688p stat'!$H$1,A107*20,0)</f>
        <v>107419.71765599999</v>
      </c>
      <c r="G107" s="5">
        <f ca="1">OFFSET('2688p stat'!$K$1,A107*20,0)</f>
        <v>107405.470156</v>
      </c>
      <c r="H107" s="5">
        <f ca="1">OFFSET('2688p stat'!$N$1,A107*20,0)</f>
        <v>3832.682354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95310.973999999987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94096.452000000034</v>
      </c>
      <c r="E109" s="5">
        <f ca="1">OFFSET('2688p trace'!$S$56,(A109-1)*56,0)</f>
        <v>94096.038</v>
      </c>
      <c r="F109" s="5">
        <f ca="1">OFFSET('2688p stat'!$H$1,A109*20,0)</f>
        <v>94095.318906</v>
      </c>
      <c r="G109" s="5">
        <f ca="1">OFFSET('2688p stat'!$K$1,A109*20,0)</f>
        <v>94081.332343999995</v>
      </c>
      <c r="H109" s="5">
        <f ca="1">OFFSET('2688p stat'!$N$1,A109*20,0)</f>
        <v>3934.1221529999998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14184.322493759997</v>
      </c>
      <c r="E139" s="5">
        <f ca="1">OFFSET('2688p trace'!$V$56,(A31-1)*56,0)</f>
        <v>959.90441215999863</v>
      </c>
      <c r="F139" s="5">
        <f ca="1">OFFSET('2688p stat'!$H$1,A139*20,1)</f>
        <v>0.37524200000000002</v>
      </c>
      <c r="G139" s="5">
        <f ca="1">OFFSET('2688p stat'!$K$1,A139*20,1)</f>
        <v>0.372197</v>
      </c>
      <c r="H139" s="5">
        <f ca="1">OFFSET('2688p stat'!$N$1,A139*20,1)</f>
        <v>0.14357700000000001</v>
      </c>
      <c r="J139" s="5">
        <f t="shared" ref="J139:J187" ca="1" si="5">SUM(E139:H139)</f>
        <v>960.79542815999866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25753.796630239998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7369070.2579999994</v>
      </c>
      <c r="E141" s="5">
        <f ca="1">OFFSET('2688p trace'!$V$56,(A33-1)*56,0)</f>
        <v>7286675.5205000052</v>
      </c>
      <c r="F141" s="5">
        <f ca="1">OFFSET('2688p stat'!$H$1,A141*20,1)</f>
        <v>7253583.6303960001</v>
      </c>
      <c r="G141" s="5">
        <f ca="1">OFFSET('2688p stat'!$K$1,A141*20,1)</f>
        <v>7252943.3862859998</v>
      </c>
      <c r="H141" s="5">
        <f ca="1">OFFSET('2688p stat'!$N$1,A141*20,1)</f>
        <v>0.14902499999999999</v>
      </c>
      <c r="J141" s="5">
        <f t="shared" ca="1" si="5"/>
        <v>21793202.686207004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21891.395335559082</v>
      </c>
      <c r="E142" s="5">
        <f ca="1">OFFSET('2688p trace'!$V$56,(A34-1)*56,0)</f>
        <v>4.4109639999994454E-2</v>
      </c>
      <c r="F142" s="5">
        <f ca="1">OFFSET('2688p stat'!$H$1,A142*20,1)</f>
        <v>6.3829999999999998E-3</v>
      </c>
      <c r="G142" s="5">
        <f ca="1">OFFSET('2688p stat'!$K$1,A142*20,1)</f>
        <v>5.4510000000000001E-3</v>
      </c>
      <c r="H142" s="5">
        <f ca="1">OFFSET('2688p stat'!$N$1,A142*20,1)</f>
        <v>7.0086999999999997E-2</v>
      </c>
      <c r="J142" s="5">
        <f t="shared" ca="1" si="5"/>
        <v>0.12603063999999445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30821.17780596</v>
      </c>
      <c r="E143" s="5">
        <f ca="1">OFFSET('2688p trace'!$V$56,(A35-1)*56,0)</f>
        <v>0.3547104399999908</v>
      </c>
      <c r="F143" s="5">
        <f ca="1">OFFSET('2688p stat'!$H$1,A143*20,1)</f>
        <v>0.17251</v>
      </c>
      <c r="G143" s="5">
        <f ca="1">OFFSET('2688p stat'!$K$1,A143*20,1)</f>
        <v>0.169626</v>
      </c>
      <c r="H143" s="5">
        <f ca="1">OFFSET('2688p stat'!$N$1,A143*20,1)</f>
        <v>0.13316900000000001</v>
      </c>
      <c r="J143" s="5">
        <f t="shared" ca="1" si="5"/>
        <v>0.83001543999999072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38810.777794238857</v>
      </c>
      <c r="E144" s="5">
        <f ca="1">OFFSET('2688p trace'!$V$56,(A36-1)*56,0)</f>
        <v>0.65406735999997989</v>
      </c>
      <c r="F144" s="5">
        <f ca="1">OFFSET('2688p stat'!$H$1,A144*20,1)</f>
        <v>5.7127999999999998E-2</v>
      </c>
      <c r="G144" s="5">
        <f ca="1">OFFSET('2688p stat'!$K$1,A144*20,1)</f>
        <v>4.6325999999999999E-2</v>
      </c>
      <c r="H144" s="5">
        <f ca="1">OFFSET('2688p stat'!$N$1,A144*20,1)</f>
        <v>4.1826000000000002E-2</v>
      </c>
      <c r="J144" s="5">
        <f t="shared" ca="1" si="5"/>
        <v>0.79934735999997986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1306155.0735239994</v>
      </c>
      <c r="E145" s="5">
        <f ca="1">OFFSET('2688p trace'!$V$56,(A37-1)*56,0)</f>
        <v>1335387.2815839997</v>
      </c>
      <c r="F145" s="5">
        <f ca="1">OFFSET('2688p stat'!$H$1,A145*20,1)</f>
        <v>1331310.0532160001</v>
      </c>
      <c r="G145" s="5">
        <f ca="1">OFFSET('2688p stat'!$K$1,A145*20,1)</f>
        <v>1330953.3315950001</v>
      </c>
      <c r="H145" s="5">
        <f ca="1">OFFSET('2688p stat'!$N$1,A145*20,1)</f>
        <v>1276918.8379309999</v>
      </c>
      <c r="J145" s="5">
        <f t="shared" ca="1" si="5"/>
        <v>5274569.5043259999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216625.18592400002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367781.98448400013</v>
      </c>
      <c r="E147" s="5">
        <f ca="1">OFFSET('2688p trace'!$V$56,(A39-1)*56,0)</f>
        <v>341694.19680399989</v>
      </c>
      <c r="F147" s="5">
        <f ca="1">OFFSET('2688p stat'!$H$1,A147*20,1)</f>
        <v>341145.16904900002</v>
      </c>
      <c r="G147" s="5">
        <f ca="1">OFFSET('2688p stat'!$K$1,A147*20,1)</f>
        <v>340838.39536099997</v>
      </c>
      <c r="H147" s="5">
        <f ca="1">OFFSET('2688p stat'!$N$1,A147*20,1)</f>
        <v>316379.207444</v>
      </c>
      <c r="J147" s="5">
        <f t="shared" ca="1" si="5"/>
        <v>1340056.968658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14499589.705375997</v>
      </c>
      <c r="E148" s="5">
        <f ca="1">OFFSET('2688p trace'!$V$56,(A40-1)*56,0)</f>
        <v>14830072.358756004</v>
      </c>
      <c r="F148" s="5">
        <f ca="1">OFFSET('2688p stat'!$H$1,A148*20,1)</f>
        <v>14806929.646299001</v>
      </c>
      <c r="G148" s="5">
        <f ca="1">OFFSET('2688p stat'!$K$1,A148*20,1)</f>
        <v>14804414.406614</v>
      </c>
      <c r="H148" s="5">
        <f ca="1">OFFSET('2688p stat'!$N$1,A148*20,1)</f>
        <v>2.4850590000000001</v>
      </c>
      <c r="J148" s="5">
        <f t="shared" ca="1" si="5"/>
        <v>44441418.896728002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11420.14713216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12845.205533440001</v>
      </c>
      <c r="E150" s="5">
        <f ca="1">OFFSET('2688p trace'!$V$56,(A42-1)*56,0)</f>
        <v>278.99004176000074</v>
      </c>
      <c r="F150" s="5">
        <f ca="1">OFFSET('2688p stat'!$H$1,A150*20,1)</f>
        <v>0.250222</v>
      </c>
      <c r="G150" s="5">
        <f ca="1">OFFSET('2688p stat'!$K$1,A150*20,1)</f>
        <v>3.8566000000000003E-2</v>
      </c>
      <c r="H150" s="5">
        <f ca="1">OFFSET('2688p stat'!$N$1,A150*20,1)</f>
        <v>0</v>
      </c>
      <c r="J150" s="5">
        <f t="shared" ca="1" si="5"/>
        <v>279.27882976000075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43203.633940000014</v>
      </c>
      <c r="E151" s="5">
        <f ca="1">OFFSET('2688p trace'!$V$56,(A43-1)*56,0)</f>
        <v>46.957374759999929</v>
      </c>
      <c r="F151" s="5">
        <f ca="1">OFFSET('2688p stat'!$H$1,A151*20,1)</f>
        <v>6.7874840000000001</v>
      </c>
      <c r="G151" s="5">
        <f ca="1">OFFSET('2688p stat'!$K$1,A151*20,1)</f>
        <v>0.112333</v>
      </c>
      <c r="H151" s="5">
        <f ca="1">OFFSET('2688p stat'!$N$1,A151*20,1)</f>
        <v>0</v>
      </c>
      <c r="J151" s="5">
        <f t="shared" ca="1" si="5"/>
        <v>53.857191759999928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19522.96038144</v>
      </c>
      <c r="E152" s="5">
        <f ca="1">OFFSET('2688p trace'!$V$56,(A44-1)*56,0)</f>
        <v>39.423552000000043</v>
      </c>
      <c r="F152" s="5">
        <f ca="1">OFFSET('2688p stat'!$H$1,A152*20,1)</f>
        <v>1.8964000000000002E-2</v>
      </c>
      <c r="G152" s="5">
        <f ca="1">OFFSET('2688p stat'!$K$1,A152*20,1)</f>
        <v>5.5402E-2</v>
      </c>
      <c r="H152" s="5">
        <f ca="1">OFFSET('2688p stat'!$N$1,A152*20,1)</f>
        <v>0</v>
      </c>
      <c r="J152" s="5">
        <f t="shared" ca="1" si="5"/>
        <v>39.497918000000041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25859.775251999472</v>
      </c>
      <c r="E153" s="5">
        <f ca="1">OFFSET('2688p trace'!$V$56,(A45-1)*56,0)</f>
        <v>62.907048959999948</v>
      </c>
      <c r="F153" s="5">
        <f ca="1">OFFSET('2688p stat'!$H$1,A153*20,1)</f>
        <v>4.3528539999999998</v>
      </c>
      <c r="G153" s="5">
        <f ca="1">OFFSET('2688p stat'!$K$1,A153*20,1)</f>
        <v>0.43870900000000002</v>
      </c>
      <c r="H153" s="5">
        <f ca="1">OFFSET('2688p stat'!$N$1,A153*20,1)</f>
        <v>0</v>
      </c>
      <c r="J153" s="5">
        <f t="shared" ca="1" si="5"/>
        <v>67.698611959999951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19731.801664840008</v>
      </c>
      <c r="E154" s="5">
        <f ca="1">OFFSET('2688p trace'!$V$56,(A46-1)*56,0)</f>
        <v>112.13623999999973</v>
      </c>
      <c r="F154" s="5">
        <f ca="1">OFFSET('2688p stat'!$H$1,A154*20,1)</f>
        <v>0.175232</v>
      </c>
      <c r="G154" s="5">
        <f ca="1">OFFSET('2688p stat'!$K$1,A154*20,1)</f>
        <v>7.9153000000000001E-2</v>
      </c>
      <c r="H154" s="5">
        <f ca="1">OFFSET('2688p stat'!$N$1,A154*20,1)</f>
        <v>0</v>
      </c>
      <c r="J154" s="5">
        <f t="shared" ca="1" si="5"/>
        <v>112.39062499999973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6773597.4784000004</v>
      </c>
      <c r="E155" s="5">
        <f ca="1">OFFSET('2688p trace'!$V$56,(A47-1)*56,0)</f>
        <v>6759241.1776000001</v>
      </c>
      <c r="F155" s="5">
        <f ca="1">OFFSET('2688p stat'!$H$1,A155*20,1)</f>
        <v>6759808.4557649996</v>
      </c>
      <c r="G155" s="5">
        <f ca="1">OFFSET('2688p stat'!$K$1,A155*20,1)</f>
        <v>6757089.2627219995</v>
      </c>
      <c r="H155" s="5">
        <f ca="1">OFFSET('2688p stat'!$N$1,A155*20,1)</f>
        <v>455207.33201499999</v>
      </c>
      <c r="J155" s="5">
        <f t="shared" ca="1" si="5"/>
        <v>20731346.228101999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5413914.3775999984</v>
      </c>
      <c r="E156" s="5">
        <f ca="1">OFFSET('2688p trace'!$V$56,(A48-1)*56,0)</f>
        <v>5414468.251600001</v>
      </c>
      <c r="F156" s="5">
        <f ca="1">OFFSET('2688p stat'!$H$1,A156*20,1)</f>
        <v>5414054.7871909998</v>
      </c>
      <c r="G156" s="5">
        <f ca="1">OFFSET('2688p stat'!$K$1,A156*20,1)</f>
        <v>5409624.551186</v>
      </c>
      <c r="H156" s="5">
        <f ca="1">OFFSET('2688p stat'!$N$1,A156*20,1)</f>
        <v>541227.47051599994</v>
      </c>
      <c r="J156" s="5">
        <f t="shared" ca="1" si="5"/>
        <v>16779375.060493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4829031.4243999999</v>
      </c>
      <c r="E157" s="5">
        <f ca="1">OFFSET('2688p trace'!$V$56,(A49-1)*56,0)</f>
        <v>4664289.6464000009</v>
      </c>
      <c r="F157" s="5">
        <f ca="1">OFFSET('2688p stat'!$H$1,A157*20,1)</f>
        <v>4656241.6664279997</v>
      </c>
      <c r="G157" s="5">
        <f ca="1">OFFSET('2688p stat'!$K$1,A157*20,1)</f>
        <v>4655159.3645780003</v>
      </c>
      <c r="H157" s="5">
        <f ca="1">OFFSET('2688p stat'!$N$1,A157*20,1)</f>
        <v>8198.0580790000004</v>
      </c>
      <c r="J157" s="5">
        <f t="shared" ca="1" si="5"/>
        <v>13983888.735485002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20372033.753599994</v>
      </c>
      <c r="E158" s="5">
        <f ca="1">OFFSET('2688p trace'!$V$56,(A50-1)*56,0)</f>
        <v>20371842.210000001</v>
      </c>
      <c r="F158" s="5">
        <f ca="1">OFFSET('2688p stat'!$H$1,A158*20,1)</f>
        <v>20362713.197701</v>
      </c>
      <c r="G158" s="5">
        <f ca="1">OFFSET('2688p stat'!$K$1,A158*20,1)</f>
        <v>20362020.123955</v>
      </c>
      <c r="H158" s="5">
        <f ca="1">OFFSET('2688p stat'!$N$1,A158*20,1)</f>
        <v>41326.904602000002</v>
      </c>
      <c r="J158" s="5">
        <f t="shared" ca="1" si="5"/>
        <v>61137902.436257996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842593.38439999986</v>
      </c>
      <c r="E159" s="5">
        <f ca="1">OFFSET('2688p trace'!$V$56,(A51-1)*56,0)</f>
        <v>843716.52639999986</v>
      </c>
      <c r="F159" s="5">
        <f ca="1">OFFSET('2688p stat'!$H$1,A159*20,1)</f>
        <v>843699.19569600001</v>
      </c>
      <c r="G159" s="5">
        <f ca="1">OFFSET('2688p stat'!$K$1,A159*20,1)</f>
        <v>842315.53570400004</v>
      </c>
      <c r="H159" s="5">
        <f ca="1">OFFSET('2688p stat'!$N$1,A159*20,1)</f>
        <v>10757.981549</v>
      </c>
      <c r="J159" s="5">
        <f t="shared" ca="1" si="5"/>
        <v>2540489.2393489997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978413.42440000002</v>
      </c>
      <c r="E160" s="5">
        <f ca="1">OFFSET('2688p trace'!$V$56,(A52-1)*56,0)</f>
        <v>978458.01440000022</v>
      </c>
      <c r="F160" s="5">
        <f ca="1">OFFSET('2688p stat'!$H$1,A160*20,1)</f>
        <v>978459.25459499995</v>
      </c>
      <c r="G160" s="5">
        <f ca="1">OFFSET('2688p stat'!$K$1,A160*20,1)</f>
        <v>978062.59688600001</v>
      </c>
      <c r="H160" s="5">
        <f ca="1">OFFSET('2688p stat'!$N$1,A160*20,1)</f>
        <v>15843.073581000001</v>
      </c>
      <c r="J160" s="5">
        <f t="shared" ca="1" si="5"/>
        <v>2950822.939462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9395523.1999999993</v>
      </c>
      <c r="E161" s="5">
        <f ca="1">OFFSET('2688p trace'!$V$56,(A53-1)*56,0)</f>
        <v>9364697.9636000004</v>
      </c>
      <c r="F161" s="5">
        <f ca="1">OFFSET('2688p stat'!$H$1,A161*20,1)</f>
        <v>9364513.8226379994</v>
      </c>
      <c r="G161" s="5">
        <f ca="1">OFFSET('2688p stat'!$K$1,A161*20,1)</f>
        <v>9360487.1608920004</v>
      </c>
      <c r="H161" s="5">
        <f ca="1">OFFSET('2688p stat'!$N$1,A161*20,1)</f>
        <v>13703.732472</v>
      </c>
      <c r="J161" s="5">
        <f t="shared" ca="1" si="5"/>
        <v>28103402.679602001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699765.9959239997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722002.07889599982</v>
      </c>
      <c r="E163" s="5">
        <f ca="1">OFFSET('2688p trace'!$V$56,(A55-1)*56,0)</f>
        <v>722001.46515599976</v>
      </c>
      <c r="F163" s="5">
        <f ca="1">OFFSET('2688p stat'!$H$1,A163*20,1)</f>
        <v>721990.188402</v>
      </c>
      <c r="G163" s="5">
        <f ca="1">OFFSET('2688p stat'!$K$1,A163*20,1)</f>
        <v>721793.53961199999</v>
      </c>
      <c r="H163" s="5">
        <f ca="1">OFFSET('2688p stat'!$N$1,A163*20,1)</f>
        <v>1493.7315140000001</v>
      </c>
      <c r="J163" s="5">
        <f t="shared" ca="1" si="5"/>
        <v>2167278.9246839997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33.01226841403917</v>
      </c>
      <c r="E194" s="8">
        <f t="shared" ca="1" si="6"/>
        <v>8.5878621201715273</v>
      </c>
      <c r="F194" s="8">
        <f t="shared" ca="1" si="6"/>
        <v>0.16979574006434911</v>
      </c>
      <c r="G194" s="8">
        <f t="shared" ca="1" si="6"/>
        <v>0.16910541062899198</v>
      </c>
      <c r="H194" s="8">
        <f t="shared" ca="1" si="6"/>
        <v>0.10503003410453603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44.482757363888751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8.5918469688646688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752.44960366967825</v>
      </c>
      <c r="E196" s="8">
        <f t="shared" ca="1" si="6"/>
        <v>748.23114984011215</v>
      </c>
      <c r="F196" s="8">
        <f t="shared" ca="1" si="6"/>
        <v>746.53019864609996</v>
      </c>
      <c r="G196" s="8">
        <f t="shared" ca="1" si="6"/>
        <v>746.49725133795766</v>
      </c>
      <c r="H196" s="8">
        <f t="shared" ca="1" si="6"/>
        <v>0.10700415319042526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41.011701823036738</v>
      </c>
      <c r="E197" s="8">
        <f t="shared" ca="1" si="6"/>
        <v>5.8215391955045485E-2</v>
      </c>
      <c r="F197" s="8">
        <f t="shared" ca="1" si="6"/>
        <v>2.2145398077252975E-2</v>
      </c>
      <c r="G197" s="8">
        <f t="shared" ca="1" si="6"/>
        <v>2.0464878010875116E-2</v>
      </c>
      <c r="H197" s="8">
        <f t="shared" ca="1" si="6"/>
        <v>7.3382044016230552E-2</v>
      </c>
      <c r="J197" s="8">
        <f t="shared" ca="1" si="7"/>
        <v>1293.9920203720949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48.662642069533362</v>
      </c>
      <c r="E198" s="8">
        <f t="shared" ca="1" si="6"/>
        <v>0.16508516749265903</v>
      </c>
      <c r="F198" s="8">
        <f t="shared" ca="1" si="6"/>
        <v>0.1151272700970539</v>
      </c>
      <c r="G198" s="8">
        <f t="shared" ca="1" si="6"/>
        <v>0.11416087259652494</v>
      </c>
      <c r="H198" s="8">
        <f t="shared" ca="1" si="6"/>
        <v>0.10115157244452504</v>
      </c>
      <c r="J198" s="8">
        <f t="shared" ca="1" si="7"/>
        <v>9.8403181516044352E-2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54.606864765219399</v>
      </c>
      <c r="E199" s="8">
        <f t="shared" ca="1" si="6"/>
        <v>0.22417248583070681</v>
      </c>
      <c r="F199" s="8">
        <f t="shared" ca="1" si="6"/>
        <v>6.6251479198580918E-2</v>
      </c>
      <c r="G199" s="8">
        <f t="shared" ca="1" si="6"/>
        <v>5.9660030439147443E-2</v>
      </c>
      <c r="H199" s="8">
        <f t="shared" ca="1" si="6"/>
        <v>5.668840474029941E-2</v>
      </c>
      <c r="J199" s="8">
        <f t="shared" ca="1" si="7"/>
        <v>0.25253068385065464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316.78779428664211</v>
      </c>
      <c r="E200" s="8">
        <f t="shared" ca="1" si="6"/>
        <v>320.31308998956297</v>
      </c>
      <c r="F200" s="8">
        <f t="shared" ca="1" si="6"/>
        <v>319.82372333629615</v>
      </c>
      <c r="G200" s="8">
        <f t="shared" ca="1" si="6"/>
        <v>319.78087243158717</v>
      </c>
      <c r="H200" s="8">
        <f t="shared" ca="1" si="6"/>
        <v>313.22233023192098</v>
      </c>
      <c r="J200" s="8">
        <f t="shared" ca="1" si="7"/>
        <v>0.24782142030808885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129.01064407603261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636.59698723476163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168.09945101598248</v>
      </c>
      <c r="E202" s="8">
        <f t="shared" ca="1" si="6"/>
        <v>162.02792515132975</v>
      </c>
      <c r="F202" s="8">
        <f t="shared" ca="1" si="6"/>
        <v>161.89770112133394</v>
      </c>
      <c r="G202" s="8">
        <f t="shared" ca="1" si="6"/>
        <v>161.82489175765372</v>
      </c>
      <c r="H202" s="8">
        <f t="shared" ca="1" si="6"/>
        <v>155.9103821633999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1055.4773688921277</v>
      </c>
      <c r="E203" s="8">
        <f t="shared" ca="1" si="6"/>
        <v>1067.4381103689061</v>
      </c>
      <c r="F203" s="8">
        <f t="shared" ca="1" si="6"/>
        <v>1066.6049027566135</v>
      </c>
      <c r="G203" s="8">
        <f t="shared" ca="1" si="6"/>
        <v>1066.514307306267</v>
      </c>
      <c r="H203" s="8">
        <f t="shared" ca="1" si="6"/>
        <v>0.43695772460044685</v>
      </c>
      <c r="J203" s="8">
        <f t="shared" ca="1" si="7"/>
        <v>320.8726492176163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29.621491259862609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1847.8428225023376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31.415327971314607</v>
      </c>
      <c r="E205" s="8">
        <f t="shared" ca="1" si="8"/>
        <v>4.6298340022623252</v>
      </c>
      <c r="F205" s="8">
        <f t="shared" ca="1" si="8"/>
        <v>0.13865445071832352</v>
      </c>
      <c r="G205" s="8">
        <f t="shared" ca="1" si="8"/>
        <v>5.443439089399274E-2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57.614421830632658</v>
      </c>
      <c r="E206" s="8">
        <f t="shared" ca="1" si="8"/>
        <v>1.8994286029120218</v>
      </c>
      <c r="F206" s="8">
        <f t="shared" ca="1" si="8"/>
        <v>0.72214677918550607</v>
      </c>
      <c r="G206" s="8">
        <f t="shared" ca="1" si="8"/>
        <v>9.2901932466445486E-2</v>
      </c>
      <c r="H206" s="8">
        <f t="shared" ca="1" si="8"/>
        <v>0</v>
      </c>
      <c r="J206" s="8">
        <f t="shared" ca="1" si="7"/>
        <v>4.632229597949606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38.729679730496066</v>
      </c>
      <c r="E207" s="8">
        <f t="shared" ca="1" si="8"/>
        <v>1.7403994792184934</v>
      </c>
      <c r="F207" s="8">
        <f t="shared" ca="1" si="8"/>
        <v>3.8171220153408777E-2</v>
      </c>
      <c r="G207" s="8">
        <f t="shared" ca="1" si="8"/>
        <v>6.5242980189442606E-2</v>
      </c>
      <c r="H207" s="8">
        <f t="shared" ca="1" si="8"/>
        <v>0</v>
      </c>
      <c r="J207" s="8">
        <f t="shared" ca="1" si="7"/>
        <v>2.034196587673943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44.574188182866813</v>
      </c>
      <c r="E208" s="8">
        <f t="shared" ca="1" si="8"/>
        <v>2.1984709199110903</v>
      </c>
      <c r="F208" s="8">
        <f t="shared" ca="1" si="8"/>
        <v>0.57830656102797251</v>
      </c>
      <c r="G208" s="8">
        <f t="shared" ca="1" si="8"/>
        <v>0.18359436235353196</v>
      </c>
      <c r="H208" s="8">
        <f t="shared" ca="1" si="8"/>
        <v>0</v>
      </c>
      <c r="J208" s="8">
        <f t="shared" ca="1" si="7"/>
        <v>1.7420401935018612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38.936278526754293</v>
      </c>
      <c r="E209" s="8">
        <f t="shared" ca="1" si="8"/>
        <v>2.9352430208894082</v>
      </c>
      <c r="F209" s="8">
        <f t="shared" ca="1" si="8"/>
        <v>0.11603200000000001</v>
      </c>
      <c r="G209" s="8">
        <f t="shared" ca="1" si="8"/>
        <v>7.7983865613343376E-2</v>
      </c>
      <c r="H209" s="8">
        <f t="shared" ca="1" si="8"/>
        <v>0</v>
      </c>
      <c r="J209" s="8">
        <f t="shared" ca="1" si="7"/>
        <v>2.2806621306345916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721.4076804833926</v>
      </c>
      <c r="E210" s="8">
        <f t="shared" ca="1" si="8"/>
        <v>720.64278124280349</v>
      </c>
      <c r="F210" s="8">
        <f t="shared" ca="1" si="8"/>
        <v>720.67302105277702</v>
      </c>
      <c r="G210" s="8">
        <f t="shared" ca="1" si="8"/>
        <v>720.52805790854279</v>
      </c>
      <c r="H210" s="8">
        <f t="shared" ca="1" si="8"/>
        <v>187.01467785544662</v>
      </c>
      <c r="J210" s="8">
        <f t="shared" ca="1" si="7"/>
        <v>2.9385704857974697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644.95105974001081</v>
      </c>
      <c r="E211" s="8">
        <f t="shared" ca="1" si="8"/>
        <v>644.98404996319971</v>
      </c>
      <c r="F211" s="8">
        <f t="shared" ca="1" si="8"/>
        <v>644.9594230720711</v>
      </c>
      <c r="G211" s="8">
        <f t="shared" ca="1" si="8"/>
        <v>644.6954889843131</v>
      </c>
      <c r="H211" s="8">
        <f t="shared" ca="1" si="8"/>
        <v>203.92054583755237</v>
      </c>
      <c r="J211" s="8">
        <f t="shared" ca="1" si="7"/>
        <v>1262.0740047229929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609.1175111581515</v>
      </c>
      <c r="E212" s="8">
        <f t="shared" ca="1" si="8"/>
        <v>598.63737112897059</v>
      </c>
      <c r="F212" s="8">
        <f t="shared" ca="1" si="8"/>
        <v>598.12068992386151</v>
      </c>
      <c r="G212" s="8">
        <f t="shared" ca="1" si="8"/>
        <v>598.05117197381765</v>
      </c>
      <c r="H212" s="8">
        <f t="shared" ca="1" si="8"/>
        <v>25.097274719095058</v>
      </c>
      <c r="J212" s="8">
        <f t="shared" ca="1" si="7"/>
        <v>1135.4263272655774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1251.089164430975</v>
      </c>
      <c r="E213" s="8">
        <f t="shared" ca="1" si="8"/>
        <v>1251.0832828707767</v>
      </c>
      <c r="F213" s="8">
        <f t="shared" ca="1" si="8"/>
        <v>1250.8029342809216</v>
      </c>
      <c r="G213" s="8">
        <f t="shared" ca="1" si="8"/>
        <v>1250.7816476762484</v>
      </c>
      <c r="H213" s="8">
        <f t="shared" ca="1" si="8"/>
        <v>56.34916800078652</v>
      </c>
      <c r="J213" s="8">
        <f t="shared" ca="1" si="7"/>
        <v>1036.5375725581698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254.4368976980752</v>
      </c>
      <c r="E214" s="8">
        <f t="shared" ca="1" si="9"/>
        <v>254.60641813663062</v>
      </c>
      <c r="F214" s="8">
        <f t="shared" ca="1" si="9"/>
        <v>254.60380319962829</v>
      </c>
      <c r="G214" s="8">
        <f t="shared" ca="1" si="9"/>
        <v>254.39494342303607</v>
      </c>
      <c r="H214" s="8">
        <f t="shared" ca="1" si="9"/>
        <v>28.74990849329382</v>
      </c>
      <c r="J214" s="8">
        <f t="shared" ca="1" si="7"/>
        <v>2167.3364574939847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274.17778944236312</v>
      </c>
      <c r="E215" s="8">
        <f t="shared" ca="1" si="9"/>
        <v>274.1840370305697</v>
      </c>
      <c r="F215" s="8">
        <f t="shared" ca="1" si="9"/>
        <v>274.18421079457335</v>
      </c>
      <c r="G215" s="8">
        <f t="shared" ca="1" si="9"/>
        <v>274.12862937669451</v>
      </c>
      <c r="H215" s="8">
        <f t="shared" ca="1" si="9"/>
        <v>34.889182125343545</v>
      </c>
      <c r="J215" s="8">
        <f t="shared" ca="1" si="7"/>
        <v>441.8041073118971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849.63335533770078</v>
      </c>
      <c r="E216" s="8">
        <f t="shared" ca="1" si="9"/>
        <v>848.23845346654457</v>
      </c>
      <c r="F216" s="8">
        <f t="shared" ca="1" si="9"/>
        <v>848.23011383758524</v>
      </c>
      <c r="G216" s="8">
        <f t="shared" ca="1" si="9"/>
        <v>848.04772834178038</v>
      </c>
      <c r="H216" s="8">
        <f t="shared" ca="1" si="9"/>
        <v>32.448192142070162</v>
      </c>
      <c r="J216" s="8">
        <f t="shared" ca="1" si="7"/>
        <v>476.14874575571901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231.8715614275126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1469.4354816320385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235.52677921148896</v>
      </c>
      <c r="E218" s="8">
        <f t="shared" ca="1" si="9"/>
        <v>235.52667910635046</v>
      </c>
      <c r="F218" s="8">
        <f t="shared" ca="1" si="9"/>
        <v>235.52483978405007</v>
      </c>
      <c r="G218" s="8">
        <f t="shared" ca="1" si="9"/>
        <v>235.49276259679229</v>
      </c>
      <c r="H218" s="8">
        <f t="shared" ca="1" si="9"/>
        <v>10.712907153693061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408.06417919405897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1.3058016096257595E-3</v>
      </c>
      <c r="E248" s="9">
        <f t="shared" ca="1" si="31"/>
        <v>9.1861358556823332E-5</v>
      </c>
      <c r="F248" s="9">
        <f t="shared" ca="1" si="31"/>
        <v>3.6588231636075104E-8</v>
      </c>
      <c r="G248" s="9">
        <f t="shared" ca="1" si="31"/>
        <v>3.6392349147083666E-8</v>
      </c>
      <c r="H248" s="9">
        <f t="shared" ca="1" si="31"/>
        <v>1.2964148846124887E-7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2.3237229384781826E-3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1.1058387989411344E-3</v>
      </c>
      <c r="E250" s="9">
        <f t="shared" ca="1" si="31"/>
        <v>1.0945554961713354E-3</v>
      </c>
      <c r="F250" s="9">
        <f t="shared" ca="1" si="31"/>
        <v>1.090400790503614E-3</v>
      </c>
      <c r="G250" s="9">
        <f t="shared" ca="1" si="31"/>
        <v>1.0904394654115451E-3</v>
      </c>
      <c r="H250" s="9">
        <f t="shared" ca="1" si="31"/>
        <v>1.0384217280419027E-7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1.0758052692720935E-2</v>
      </c>
      <c r="E251" s="9">
        <f t="shared" ca="1" si="31"/>
        <v>2.3680383945689287E-8</v>
      </c>
      <c r="F251" s="9">
        <f t="shared" ca="1" si="31"/>
        <v>3.545738574881014E-9</v>
      </c>
      <c r="G251" s="9">
        <f t="shared" ca="1" si="31"/>
        <v>3.0448501687511728E-9</v>
      </c>
      <c r="H251" s="9">
        <f t="shared" ca="1" si="31"/>
        <v>1.1878292987939464E-7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9.3902414234492762E-3</v>
      </c>
      <c r="E252" s="9">
        <f t="shared" ca="1" si="31"/>
        <v>1.1482999113985183E-7</v>
      </c>
      <c r="F252" s="9">
        <f t="shared" ca="1" si="31"/>
        <v>5.7346702736300113E-8</v>
      </c>
      <c r="G252" s="9">
        <f t="shared" ca="1" si="31"/>
        <v>5.6662509850711533E-8</v>
      </c>
      <c r="H252" s="9">
        <f t="shared" ca="1" si="31"/>
        <v>9.8907866644968584E-8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2.45408537361981E-2</v>
      </c>
      <c r="E253" s="9">
        <f t="shared" ca="1" si="31"/>
        <v>4.7495983089436873E-7</v>
      </c>
      <c r="F253" s="9">
        <f t="shared" ca="1" si="31"/>
        <v>4.3181756533240927E-8</v>
      </c>
      <c r="G253" s="9">
        <f t="shared" ca="1" si="31"/>
        <v>3.5245583822715901E-8</v>
      </c>
      <c r="H253" s="9">
        <f t="shared" ca="1" si="31"/>
        <v>6.4383093628201001E-8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2.6568463129908993E-3</v>
      </c>
      <c r="E254" s="9">
        <f t="shared" ca="1" si="31"/>
        <v>2.7298756267130717E-3</v>
      </c>
      <c r="F254" s="9">
        <f t="shared" ca="1" si="31"/>
        <v>2.7275906689121694E-3</v>
      </c>
      <c r="G254" s="9">
        <f t="shared" ca="1" si="31"/>
        <v>2.7297429240563005E-3</v>
      </c>
      <c r="H254" s="9">
        <f t="shared" ca="1" si="31"/>
        <v>2.9788565241152614E-3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5.240069427303154E-4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9.0018314415451562E-4</v>
      </c>
      <c r="E256" s="9">
        <f t="shared" ca="1" si="31"/>
        <v>8.3789190711340751E-4</v>
      </c>
      <c r="F256" s="9">
        <f t="shared" ca="1" si="31"/>
        <v>8.3839519667016542E-4</v>
      </c>
      <c r="G256" s="9">
        <f t="shared" ca="1" si="31"/>
        <v>8.3859602801604634E-4</v>
      </c>
      <c r="H256" s="9">
        <f t="shared" ca="1" si="31"/>
        <v>8.6452067316912669E-4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1.4949289221152439E-3</v>
      </c>
      <c r="E257" s="9">
        <f t="shared" ca="1" si="31"/>
        <v>1.5352279517287372E-3</v>
      </c>
      <c r="F257" s="9">
        <f t="shared" ca="1" si="31"/>
        <v>1.5332276017856316E-3</v>
      </c>
      <c r="G257" s="9">
        <f t="shared" ca="1" si="31"/>
        <v>1.5331306031275197E-3</v>
      </c>
      <c r="H257" s="9">
        <f t="shared" ca="1" si="31"/>
        <v>1.4676170393385517E-6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1.0426277787938152E-3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1.155170709790798E-3</v>
      </c>
      <c r="E259" s="9">
        <f t="shared" ca="1" si="32"/>
        <v>2.6529645399068742E-5</v>
      </c>
      <c r="F259" s="9">
        <f t="shared" ca="1" si="32"/>
        <v>2.4432376954540381E-8</v>
      </c>
      <c r="G259" s="9">
        <f t="shared" ca="1" si="32"/>
        <v>8.3785547911879048E-9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3.9035015838066521E-3</v>
      </c>
      <c r="E260" s="9">
        <f t="shared" ca="1" si="32"/>
        <v>4.6621499966300692E-6</v>
      </c>
      <c r="F260" s="9">
        <f t="shared" ca="1" si="32"/>
        <v>6.8720301831865666E-7</v>
      </c>
      <c r="G260" s="9">
        <f t="shared" ca="1" si="32"/>
        <v>2.5751618310789205E-8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9.5720526686186268E-3</v>
      </c>
      <c r="E261" s="9">
        <f t="shared" ca="1" si="32"/>
        <v>2.1200499607881853E-5</v>
      </c>
      <c r="F261" s="9">
        <f t="shared" ca="1" si="32"/>
        <v>1.0595139616194022E-8</v>
      </c>
      <c r="G261" s="9">
        <f t="shared" ca="1" si="32"/>
        <v>1.7152501285342179E-7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1.6614258985670736E-2</v>
      </c>
      <c r="E262" s="9">
        <f t="shared" ca="1" si="32"/>
        <v>4.5493285675591357E-5</v>
      </c>
      <c r="F262" s="9">
        <f t="shared" ca="1" si="32"/>
        <v>3.3032447837698114E-6</v>
      </c>
      <c r="G262" s="9">
        <f t="shared" ca="1" si="32"/>
        <v>3.7999203039471242E-6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6.0006195374535465E-3</v>
      </c>
      <c r="E263" s="9">
        <f t="shared" ca="1" si="32"/>
        <v>3.6179625203724241E-5</v>
      </c>
      <c r="F263" s="9">
        <f t="shared" ca="1" si="32"/>
        <v>5.8650203444909873E-8</v>
      </c>
      <c r="G263" s="9">
        <f t="shared" ca="1" si="32"/>
        <v>2.4486984995753663E-7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4.0664566098682508E-4</v>
      </c>
      <c r="E264" s="9">
        <f t="shared" ca="1" si="32"/>
        <v>4.0661283645149947E-4</v>
      </c>
      <c r="F264" s="9">
        <f t="shared" ca="1" si="32"/>
        <v>4.0665336659174859E-4</v>
      </c>
      <c r="G264" s="9">
        <f t="shared" ca="1" si="32"/>
        <v>4.0657734975779416E-4</v>
      </c>
      <c r="H264" s="9">
        <f t="shared" ca="1" si="32"/>
        <v>1.4459583679591324E-3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4.7562706312649254E-4</v>
      </c>
      <c r="E265" s="9">
        <f t="shared" ca="1" si="32"/>
        <v>4.7567982430442361E-4</v>
      </c>
      <c r="F265" s="9">
        <f t="shared" ca="1" si="32"/>
        <v>4.7565519747918335E-4</v>
      </c>
      <c r="G265" s="9">
        <f t="shared" ca="1" si="32"/>
        <v>4.7538272568623197E-4</v>
      </c>
      <c r="H265" s="9">
        <f t="shared" ca="1" si="32"/>
        <v>2.4152373565570944E-3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1.0771600109372946E-4</v>
      </c>
      <c r="E266" s="9">
        <f t="shared" ca="1" si="32"/>
        <v>1.082347276706187E-4</v>
      </c>
      <c r="F266" s="9">
        <f t="shared" ca="1" si="32"/>
        <v>1.0822145117699895E-4</v>
      </c>
      <c r="G266" s="9">
        <f t="shared" ca="1" si="32"/>
        <v>1.0821885918089842E-4</v>
      </c>
      <c r="H266" s="9">
        <f t="shared" ca="1" si="32"/>
        <v>1.0241035395397703E-4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5.7631990301078187E-4</v>
      </c>
      <c r="E267" s="9">
        <f t="shared" ca="1" si="32"/>
        <v>5.7632073756837038E-4</v>
      </c>
      <c r="F267" s="9">
        <f t="shared" ca="1" si="32"/>
        <v>5.7673471337126763E-4</v>
      </c>
      <c r="G267" s="9">
        <f t="shared" ca="1" si="32"/>
        <v>5.7684561559196497E-4</v>
      </c>
      <c r="H267" s="9">
        <f t="shared" ca="1" si="32"/>
        <v>5.4641053734732407E-4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6.878484633066077E-5</v>
      </c>
      <c r="E268" s="9">
        <f t="shared" ca="1" si="33"/>
        <v>6.90297532913843E-5</v>
      </c>
      <c r="F268" s="9">
        <f t="shared" ca="1" si="33"/>
        <v>6.9029042665358421E-5</v>
      </c>
      <c r="G268" s="9">
        <f t="shared" ca="1" si="33"/>
        <v>6.8932020161239509E-5</v>
      </c>
      <c r="H268" s="9">
        <f t="shared" ca="1" si="33"/>
        <v>5.6272878004697761E-5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8.9889607243217101E-5</v>
      </c>
      <c r="E269" s="9">
        <f t="shared" ca="1" si="33"/>
        <v>8.989456549274E-5</v>
      </c>
      <c r="F269" s="9">
        <f t="shared" ca="1" si="33"/>
        <v>8.9895654449501135E-5</v>
      </c>
      <c r="G269" s="9">
        <f t="shared" ca="1" si="33"/>
        <v>8.9881309717167659E-5</v>
      </c>
      <c r="H269" s="9">
        <f t="shared" ca="1" si="33"/>
        <v>8.1898798145716789E-5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8.1235106109498508E-4</v>
      </c>
      <c r="E270" s="9">
        <f t="shared" ca="1" si="33"/>
        <v>8.1155897064672943E-4</v>
      </c>
      <c r="F270" s="9">
        <f t="shared" ca="1" si="33"/>
        <v>8.1155362499399245E-4</v>
      </c>
      <c r="G270" s="9">
        <f t="shared" ca="1" si="33"/>
        <v>8.1141989315343496E-4</v>
      </c>
      <c r="H270" s="9">
        <f t="shared" ca="1" si="33"/>
        <v>9.3289597061444309E-4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7.7031263138447042E-5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8.1543988807292707E-5</v>
      </c>
      <c r="E272" s="9">
        <f t="shared" ca="1" si="33"/>
        <v>8.1544637039540616E-5</v>
      </c>
      <c r="F272" s="9">
        <f t="shared" ca="1" si="33"/>
        <v>8.1544609758948212E-5</v>
      </c>
      <c r="G272" s="9">
        <f t="shared" ca="1" si="33"/>
        <v>8.1546640205874094E-5</v>
      </c>
      <c r="H272" s="9">
        <f t="shared" ca="1" si="33"/>
        <v>9.6511010463101602E-5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I1" sqref="I1:I2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336</v>
      </c>
      <c r="E1" s="13"/>
      <c r="F1" s="26"/>
      <c r="G1" s="13"/>
      <c r="H1" s="13"/>
      <c r="I1" s="13"/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500</v>
      </c>
      <c r="E2" s="14">
        <v>1000</v>
      </c>
      <c r="F2" s="27">
        <v>1500</v>
      </c>
      <c r="G2" s="14">
        <v>2000</v>
      </c>
      <c r="H2" s="14">
        <v>2500</v>
      </c>
      <c r="I2" s="14">
        <v>3000</v>
      </c>
      <c r="J2" s="24">
        <v>3500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513.22487999999987</v>
      </c>
      <c r="E3" s="15">
        <f ca="1">'84 end'!J31</f>
        <v>1030.0965999999999</v>
      </c>
      <c r="F3" s="15">
        <f ca="1">'168 end'!J31</f>
        <v>1544.8176000000003</v>
      </c>
      <c r="G3" s="15">
        <f ca="1">'336 end'!J31</f>
        <v>2053.4560000000006</v>
      </c>
      <c r="H3" s="15">
        <f ca="1">'672 end'!J31</f>
        <v>2565.9348</v>
      </c>
      <c r="I3" s="15">
        <f ca="1">'1344 end'!J31</f>
        <v>3079.8600000000006</v>
      </c>
      <c r="J3" s="15">
        <f ca="1">'2688 end'!J31</f>
        <v>3232.5671999999995</v>
      </c>
      <c r="L3" t="str">
        <f ca="1">C3</f>
        <v>CUDA Time</v>
      </c>
      <c r="M3" s="5">
        <f ca="1">D$21/D3</f>
        <v>59.195462230903523</v>
      </c>
      <c r="N3" s="5">
        <f t="shared" ref="N3:S4" ca="1" si="0">E$21/E3</f>
        <v>57.762967084834564</v>
      </c>
      <c r="O3" s="5">
        <f t="shared" ca="1" si="0"/>
        <v>56.734921973959871</v>
      </c>
      <c r="P3" s="5">
        <f t="shared" ca="1" si="0"/>
        <v>55.519378063128684</v>
      </c>
      <c r="Q3" s="5">
        <f t="shared" ca="1" si="0"/>
        <v>58.651802064495172</v>
      </c>
      <c r="R3" s="5">
        <f t="shared" ca="1" si="0"/>
        <v>57.680751722480885</v>
      </c>
      <c r="S3" s="5">
        <f t="shared" ca="1" si="0"/>
        <v>64.218754678943725</v>
      </c>
      <c r="U3" t="str">
        <f ca="1">L3</f>
        <v>CUDA Time</v>
      </c>
      <c r="V3" s="5">
        <f t="shared" ref="V3:AB3" ca="1" si="1">D3/D$2</f>
        <v>1.0264497599999998</v>
      </c>
      <c r="W3" s="5">
        <f t="shared" ca="1" si="1"/>
        <v>1.0300965999999998</v>
      </c>
      <c r="X3" s="5">
        <f t="shared" ca="1" si="1"/>
        <v>1.0298784000000003</v>
      </c>
      <c r="Y3" s="5">
        <f t="shared" ca="1" si="1"/>
        <v>1.0267280000000003</v>
      </c>
      <c r="Z3" s="5">
        <f t="shared" ca="1" si="1"/>
        <v>1.0263739199999999</v>
      </c>
      <c r="AA3" s="5">
        <f t="shared" ca="1" si="1"/>
        <v>1.0266200000000001</v>
      </c>
      <c r="AB3" s="5">
        <f t="shared" ca="1" si="1"/>
        <v>0.92359062857142848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ca="1" si="8">H4/H$2</f>
        <v>0</v>
      </c>
      <c r="AA4" s="5">
        <f t="shared" ref="AA4:AA15" ca="1" si="9">I4/I$2</f>
        <v>0</v>
      </c>
      <c r="AB4" s="5">
        <f t="shared" ref="AB4:AB15" ca="1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11651.351999999997</v>
      </c>
      <c r="E5" s="15">
        <f ca="1">'84 end'!J33</f>
        <v>23154.89</v>
      </c>
      <c r="F5" s="15">
        <f ca="1">'168 end'!J33</f>
        <v>36249.177999999985</v>
      </c>
      <c r="G5" s="15">
        <f ca="1">'336 end'!J33</f>
        <v>46176.652000000009</v>
      </c>
      <c r="H5" s="15">
        <f ca="1">'672 end'!J33</f>
        <v>57447.635999999999</v>
      </c>
      <c r="I5" s="15">
        <f ca="1">'1344 end'!J33</f>
        <v>70025.29800000001</v>
      </c>
      <c r="J5" s="15">
        <f ca="1">'2688 end'!J33</f>
        <v>81591.67</v>
      </c>
      <c r="L5" t="str">
        <f t="shared" ca="1" si="2"/>
        <v>CUDA non hash</v>
      </c>
      <c r="M5" s="5">
        <f ca="1">D$22/D5</f>
        <v>2.3672296571247711</v>
      </c>
      <c r="N5" s="5">
        <f t="shared" ref="N5:S5" ca="1" si="11">E$22/E5</f>
        <v>2.5345997324971101</v>
      </c>
      <c r="O5" s="5">
        <f t="shared" ca="1" si="11"/>
        <v>2.1936964198195072</v>
      </c>
      <c r="P5" s="5">
        <f t="shared" ca="1" si="11"/>
        <v>2.3240805764783463</v>
      </c>
      <c r="Q5" s="5">
        <f t="shared" ca="1" si="11"/>
        <v>2.3388938058304092</v>
      </c>
      <c r="R5" s="5">
        <f t="shared" ca="1" si="11"/>
        <v>2.3126010831114203</v>
      </c>
      <c r="S5" s="5">
        <f t="shared" ca="1" si="11"/>
        <v>2.3042903767014451</v>
      </c>
      <c r="U5" t="str">
        <f t="shared" ca="1" si="3"/>
        <v>CUDA non hash</v>
      </c>
      <c r="V5" s="5">
        <f t="shared" ca="1" si="4"/>
        <v>23.302703999999995</v>
      </c>
      <c r="W5" s="5">
        <f t="shared" ca="1" si="5"/>
        <v>23.154889999999998</v>
      </c>
      <c r="X5" s="5">
        <f t="shared" ca="1" si="6"/>
        <v>24.166118666666655</v>
      </c>
      <c r="Y5" s="5">
        <f t="shared" ca="1" si="7"/>
        <v>23.088326000000006</v>
      </c>
      <c r="Z5" s="5">
        <f t="shared" ca="1" si="8"/>
        <v>22.979054399999999</v>
      </c>
      <c r="AA5" s="5">
        <f t="shared" ca="1" si="9"/>
        <v>23.341766000000003</v>
      </c>
      <c r="AB5" s="5">
        <f t="shared" ca="1" si="10"/>
        <v>23.311905714285714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431.7216600000001</v>
      </c>
      <c r="E6" s="15">
        <f ca="1">'84 end'!J34</f>
        <v>861.91112000000021</v>
      </c>
      <c r="F6" s="15">
        <f ca="1">'168 end'!J34</f>
        <v>1300.2500000000002</v>
      </c>
      <c r="G6" s="15">
        <f ca="1">'336 end'!J34</f>
        <v>1726.3747999999996</v>
      </c>
      <c r="H6" s="15">
        <f ca="1">'672 end'!J34</f>
        <v>2162.1201999999994</v>
      </c>
      <c r="I6" s="15">
        <f ca="1">'1344 end'!J34</f>
        <v>2588.4378000000002</v>
      </c>
      <c r="J6" s="15">
        <f ca="1">'2688 end'!J34</f>
        <v>1364.8106</v>
      </c>
      <c r="L6" s="19" t="str">
        <f t="shared" ca="1" si="2"/>
        <v>CUDA ant</v>
      </c>
      <c r="M6" s="20">
        <f ca="1">D$21/D6</f>
        <v>70.370766201538231</v>
      </c>
      <c r="N6" s="20">
        <f t="shared" ref="N6:S7" ca="1" si="12">E$21/E6</f>
        <v>69.034305996655405</v>
      </c>
      <c r="O6" s="20">
        <f t="shared" ca="1" si="12"/>
        <v>67.406349548163774</v>
      </c>
      <c r="P6" s="20">
        <f t="shared" ca="1" si="12"/>
        <v>66.038151159296362</v>
      </c>
      <c r="Q6" s="20">
        <f t="shared" ca="1" si="12"/>
        <v>69.606074629893399</v>
      </c>
      <c r="R6" s="20">
        <f t="shared" ca="1" si="12"/>
        <v>68.631604746306834</v>
      </c>
      <c r="S6" s="20">
        <f t="shared" ca="1" si="12"/>
        <v>152.10274597808663</v>
      </c>
      <c r="U6" t="str">
        <f t="shared" ca="1" si="3"/>
        <v>CUDA ant</v>
      </c>
      <c r="V6" s="5">
        <f t="shared" ca="1" si="4"/>
        <v>0.86344332000000024</v>
      </c>
      <c r="W6" s="5">
        <f t="shared" ca="1" si="5"/>
        <v>0.86191112000000025</v>
      </c>
      <c r="X6" s="5">
        <f t="shared" ca="1" si="6"/>
        <v>0.86683333333333346</v>
      </c>
      <c r="Y6" s="5">
        <f t="shared" ca="1" si="7"/>
        <v>0.86318739999999983</v>
      </c>
      <c r="Z6" s="5">
        <f t="shared" ca="1" si="8"/>
        <v>0.8648480799999998</v>
      </c>
      <c r="AA6" s="5">
        <f t="shared" ca="1" si="9"/>
        <v>0.86281260000000004</v>
      </c>
      <c r="AB6" s="5">
        <f t="shared" ca="1" si="10"/>
        <v>0.38994588571428573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492.35281999999984</v>
      </c>
      <c r="E7" s="15">
        <f ca="1">'84 end'!J35</f>
        <v>983.83275999999978</v>
      </c>
      <c r="F7" s="15">
        <f ca="1">'168 end'!J35</f>
        <v>1481.6215999999999</v>
      </c>
      <c r="G7" s="15">
        <f ca="1">'336 end'!J35</f>
        <v>1967.5187999999998</v>
      </c>
      <c r="H7" s="15">
        <f ca="1">'672 end'!J35</f>
        <v>2460.7820000000002</v>
      </c>
      <c r="I7" s="15">
        <f ca="1">'1344 end'!J35</f>
        <v>2958.7421999999997</v>
      </c>
      <c r="J7" s="15">
        <f ca="1">'2688 end'!J35</f>
        <v>1757.5565999999997</v>
      </c>
      <c r="L7" t="str">
        <f t="shared" ca="1" si="2"/>
        <v>CUDA ant par</v>
      </c>
      <c r="M7" s="5">
        <f ca="1">D$21/D7</f>
        <v>61.70490503131473</v>
      </c>
      <c r="N7" s="5">
        <f t="shared" ca="1" si="12"/>
        <v>60.479218032951046</v>
      </c>
      <c r="O7" s="5">
        <f t="shared" ca="1" si="12"/>
        <v>59.154851684127699</v>
      </c>
      <c r="P7" s="5">
        <f t="shared" ca="1" si="12"/>
        <v>57.944351027293877</v>
      </c>
      <c r="Q7" s="5">
        <f t="shared" ca="1" si="12"/>
        <v>61.158079017157959</v>
      </c>
      <c r="R7" s="5">
        <f t="shared" ca="1" si="12"/>
        <v>60.041946202680329</v>
      </c>
      <c r="S7" s="5">
        <f t="shared" ca="1" si="12"/>
        <v>118.11365847336015</v>
      </c>
      <c r="U7" t="str">
        <f t="shared" ca="1" si="3"/>
        <v>CUDA ant par</v>
      </c>
      <c r="V7" s="5">
        <f t="shared" ca="1" si="4"/>
        <v>0.98470563999999972</v>
      </c>
      <c r="W7" s="5">
        <f t="shared" ca="1" si="5"/>
        <v>0.98383275999999975</v>
      </c>
      <c r="X7" s="5">
        <f t="shared" ca="1" si="6"/>
        <v>0.98774773333333332</v>
      </c>
      <c r="Y7" s="5">
        <f t="shared" ca="1" si="7"/>
        <v>0.98375939999999995</v>
      </c>
      <c r="Z7" s="5">
        <f t="shared" ca="1" si="8"/>
        <v>0.9843128000000001</v>
      </c>
      <c r="AA7" s="5">
        <f t="shared" ca="1" si="9"/>
        <v>0.98624739999999989</v>
      </c>
      <c r="AB7" s="5">
        <f t="shared" ca="1" si="10"/>
        <v>0.50215902857142847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310.34035999999998</v>
      </c>
      <c r="E8" s="15">
        <f ca="1">'84 end'!J36</f>
        <v>619.59527999999989</v>
      </c>
      <c r="F8" s="15">
        <f ca="1">'168 end'!J36</f>
        <v>935.61070000000041</v>
      </c>
      <c r="G8" s="15">
        <f ca="1">'336 end'!J36</f>
        <v>1238.4605999999994</v>
      </c>
      <c r="H8" s="15">
        <f ca="1">'672 end'!J36</f>
        <v>1550.1680000000001</v>
      </c>
      <c r="I8" s="15">
        <f ca="1">'1344 end'!J36</f>
        <v>1862.6166000000005</v>
      </c>
      <c r="J8" s="15">
        <f ca="1">'2688 end'!J36</f>
        <v>1173.4991999999997</v>
      </c>
      <c r="L8" t="str">
        <f t="shared" ca="1" si="2"/>
        <v>CUDA ant non hash</v>
      </c>
      <c r="M8" s="5">
        <f ca="1">D$22/D8</f>
        <v>88.874763179368642</v>
      </c>
      <c r="N8" s="5">
        <f t="shared" ref="N8:S8" ca="1" si="13">E$22/E8</f>
        <v>94.720505295004855</v>
      </c>
      <c r="O8" s="5">
        <f t="shared" ca="1" si="13"/>
        <v>84.992285787240334</v>
      </c>
      <c r="P8" s="5">
        <f t="shared" ca="1" si="13"/>
        <v>86.654561315878794</v>
      </c>
      <c r="Q8" s="5">
        <f t="shared" ca="1" si="13"/>
        <v>86.67700533103509</v>
      </c>
      <c r="R8" s="5">
        <f t="shared" ca="1" si="13"/>
        <v>86.942519464284786</v>
      </c>
      <c r="S8" s="5">
        <f t="shared" ca="1" si="13"/>
        <v>160.21391407850984</v>
      </c>
      <c r="U8" t="str">
        <f t="shared" ca="1" si="3"/>
        <v>CUDA ant non hash</v>
      </c>
      <c r="V8" s="5">
        <f t="shared" ca="1" si="4"/>
        <v>0.62068071999999996</v>
      </c>
      <c r="W8" s="5">
        <f t="shared" ca="1" si="5"/>
        <v>0.61959527999999986</v>
      </c>
      <c r="X8" s="5">
        <f t="shared" ca="1" si="6"/>
        <v>0.62374046666666694</v>
      </c>
      <c r="Y8" s="5">
        <f t="shared" ca="1" si="7"/>
        <v>0.61923029999999968</v>
      </c>
      <c r="Z8" s="5">
        <f t="shared" ca="1" si="8"/>
        <v>0.62006720000000004</v>
      </c>
      <c r="AA8" s="5">
        <f t="shared" ca="1" si="9"/>
        <v>0.62087220000000021</v>
      </c>
      <c r="AB8" s="5">
        <f t="shared" ca="1" si="10"/>
        <v>0.33528548571428562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1571.9328</v>
      </c>
      <c r="E9" s="15">
        <f ca="1">'84 end'!J37</f>
        <v>2970.4559999999992</v>
      </c>
      <c r="F9" s="15">
        <f ca="1">'168 end'!J37</f>
        <v>4982.8893999999991</v>
      </c>
      <c r="G9" s="15">
        <f ca="1">'336 end'!J37</f>
        <v>6012.347999999999</v>
      </c>
      <c r="H9" s="15">
        <f ca="1">'672 end'!J37</f>
        <v>7499.6144000000022</v>
      </c>
      <c r="I9" s="15">
        <f ca="1">'1344 end'!J37</f>
        <v>8965.9696000000004</v>
      </c>
      <c r="J9" s="15">
        <f ca="1">'2688 end'!J37</f>
        <v>22117.304000000004</v>
      </c>
      <c r="L9" t="str">
        <f t="shared" ca="1" si="2"/>
        <v>CUDA ant add CPU Time</v>
      </c>
      <c r="M9" s="5">
        <f ca="1">D$21/D9</f>
        <v>19.326897434801275</v>
      </c>
      <c r="N9" s="5">
        <f t="shared" ref="N9:S10" ca="1" si="14">E$21/E9</f>
        <v>20.031078056702405</v>
      </c>
      <c r="O9" s="5">
        <f t="shared" ca="1" si="14"/>
        <v>17.58921359964361</v>
      </c>
      <c r="P9" s="5">
        <f t="shared" ca="1" si="14"/>
        <v>18.962076047494261</v>
      </c>
      <c r="Q9" s="5">
        <f t="shared" ca="1" si="14"/>
        <v>20.06725839131142</v>
      </c>
      <c r="R9" s="5">
        <f t="shared" ca="1" si="14"/>
        <v>19.813656294351031</v>
      </c>
      <c r="S9" s="5">
        <f t="shared" ca="1" si="14"/>
        <v>9.3859287732356513</v>
      </c>
      <c r="U9" t="str">
        <f t="shared" ca="1" si="3"/>
        <v>CUDA ant add CPU Time</v>
      </c>
      <c r="V9" s="5">
        <f t="shared" ca="1" si="4"/>
        <v>3.1438656000000003</v>
      </c>
      <c r="W9" s="5">
        <f t="shared" ca="1" si="5"/>
        <v>2.9704559999999991</v>
      </c>
      <c r="X9" s="5">
        <f t="shared" ca="1" si="6"/>
        <v>3.321926266666666</v>
      </c>
      <c r="Y9" s="5">
        <f t="shared" ca="1" si="7"/>
        <v>3.0061739999999997</v>
      </c>
      <c r="Z9" s="5">
        <f t="shared" ca="1" si="8"/>
        <v>2.9998457600000008</v>
      </c>
      <c r="AA9" s="5">
        <f t="shared" ca="1" si="9"/>
        <v>2.9886565333333333</v>
      </c>
      <c r="AB9" s="5">
        <f t="shared" ca="1" si="10"/>
        <v>6.319229714285715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1336.8057999999999</v>
      </c>
      <c r="E11" s="15">
        <f ca="1">'84 end'!J39</f>
        <v>2811.6686000000004</v>
      </c>
      <c r="F11" s="15">
        <f ca="1">'168 end'!J39</f>
        <v>4464.8919999999998</v>
      </c>
      <c r="G11" s="15">
        <f ca="1">'336 end'!J39</f>
        <v>5456.0049999999992</v>
      </c>
      <c r="H11" s="15">
        <f ca="1">'672 end'!J39</f>
        <v>6758.9170000000004</v>
      </c>
      <c r="I11" s="15">
        <f ca="1">'1344 end'!J39</f>
        <v>8159.6548000000012</v>
      </c>
      <c r="J11" s="15">
        <f ca="1">'2688 end'!J39</f>
        <v>20194.114000000005</v>
      </c>
      <c r="L11" t="str">
        <f t="shared" ca="1" si="2"/>
        <v>CUDA ant add CPU non hash</v>
      </c>
      <c r="M11" s="5">
        <f ca="1">D$22/D11</f>
        <v>20.632335676580706</v>
      </c>
      <c r="N11" s="5">
        <f t="shared" ref="N11:S11" ca="1" si="15">E$22/E11</f>
        <v>20.873149132867223</v>
      </c>
      <c r="O11" s="5">
        <f t="shared" ca="1" si="15"/>
        <v>17.809992268569992</v>
      </c>
      <c r="P11" s="5">
        <f t="shared" ca="1" si="15"/>
        <v>19.669751035785342</v>
      </c>
      <c r="Q11" s="5">
        <f t="shared" ca="1" si="15"/>
        <v>19.879504364382637</v>
      </c>
      <c r="R11" s="5">
        <f t="shared" ca="1" si="15"/>
        <v>19.846498898458297</v>
      </c>
      <c r="S11" s="5">
        <f t="shared" ca="1" si="15"/>
        <v>9.3101831553491259</v>
      </c>
      <c r="U11" t="str">
        <f t="shared" ca="1" si="3"/>
        <v>CUDA ant add CPU non hash</v>
      </c>
      <c r="V11" s="5">
        <f t="shared" ca="1" si="4"/>
        <v>2.6736115999999996</v>
      </c>
      <c r="W11" s="5">
        <f t="shared" ca="1" si="5"/>
        <v>2.8116686000000004</v>
      </c>
      <c r="X11" s="5">
        <f t="shared" ca="1" si="6"/>
        <v>2.9765946666666667</v>
      </c>
      <c r="Y11" s="5">
        <f t="shared" ca="1" si="7"/>
        <v>2.7280024999999997</v>
      </c>
      <c r="Z11" s="5">
        <f t="shared" ca="1" si="8"/>
        <v>2.7035667999999999</v>
      </c>
      <c r="AA11" s="5">
        <f t="shared" ca="1" si="9"/>
        <v>2.7198849333333337</v>
      </c>
      <c r="AB11" s="5">
        <f t="shared" ca="1" si="10"/>
        <v>5.7697468571428585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13394.820000000002</v>
      </c>
      <c r="E12" s="15">
        <f ca="1">'84 end'!J40</f>
        <v>26962.487999999998</v>
      </c>
      <c r="F12" s="15">
        <f ca="1">'168 end'!J40</f>
        <v>43855.891999999985</v>
      </c>
      <c r="G12" s="15">
        <f ca="1">'336 end'!J40</f>
        <v>55789.911999999989</v>
      </c>
      <c r="H12" s="15">
        <f ca="1">'672 end'!J40</f>
        <v>68399.423999999999</v>
      </c>
      <c r="I12" s="15">
        <f ca="1">'1344 end'!J40</f>
        <v>81651.48</v>
      </c>
      <c r="J12" s="15">
        <f ca="1">'2688 end'!J40</f>
        <v>98284.537999999971</v>
      </c>
      <c r="L12" t="str">
        <f t="shared" ca="1" si="2"/>
        <v>CUDA ant add CPU12</v>
      </c>
      <c r="M12" s="5">
        <f ca="1">D$21/D12</f>
        <v>2.2680845281982127</v>
      </c>
      <c r="N12" s="5">
        <f t="shared" ref="N12:S14" ca="1" si="16">E$21/E12</f>
        <v>2.2068229015067153</v>
      </c>
      <c r="O12" s="5">
        <f t="shared" ca="1" si="16"/>
        <v>1.9984796113598602</v>
      </c>
      <c r="P12" s="5">
        <f t="shared" ca="1" si="16"/>
        <v>2.0434984733440702</v>
      </c>
      <c r="Q12" s="5">
        <f t="shared" ca="1" si="16"/>
        <v>2.2002626805746202</v>
      </c>
      <c r="R12" s="5">
        <f t="shared" ca="1" si="16"/>
        <v>2.1756940596790164</v>
      </c>
      <c r="S12" s="5">
        <f t="shared" ca="1" si="16"/>
        <v>2.1121474875325768</v>
      </c>
      <c r="U12" t="str">
        <f t="shared" ca="1" si="3"/>
        <v>CUDA ant add CPU12</v>
      </c>
      <c r="V12" s="5">
        <f t="shared" ca="1" si="4"/>
        <v>26.789640000000002</v>
      </c>
      <c r="W12" s="5">
        <f t="shared" ca="1" si="5"/>
        <v>26.962487999999997</v>
      </c>
      <c r="X12" s="5">
        <f t="shared" ca="1" si="6"/>
        <v>29.237261333333322</v>
      </c>
      <c r="Y12" s="5">
        <f t="shared" ca="1" si="7"/>
        <v>27.894955999999993</v>
      </c>
      <c r="Z12" s="5">
        <f t="shared" ca="1" si="8"/>
        <v>27.3597696</v>
      </c>
      <c r="AA12" s="5">
        <f t="shared" ca="1" si="9"/>
        <v>27.21716</v>
      </c>
      <c r="AB12" s="5">
        <f t="shared" ca="1" si="10"/>
        <v>28.081296571428563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ca="1" si="8"/>
        <v>0</v>
      </c>
      <c r="AA13" s="5">
        <f t="shared" ca="1" si="9"/>
        <v>0</v>
      </c>
      <c r="AB13" s="5">
        <f t="shared" ca="1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511.2161999999999</v>
      </c>
      <c r="E14" s="15">
        <f ca="1">'84 end'!J42</f>
        <v>1023.6946000000004</v>
      </c>
      <c r="F14" s="15">
        <f ca="1">'168 end'!J42</f>
        <v>1570.3877999999997</v>
      </c>
      <c r="G14" s="15">
        <f ca="1">'336 end'!J42</f>
        <v>2058.8243999999995</v>
      </c>
      <c r="H14" s="15">
        <f ca="1">'672 end'!J42</f>
        <v>2559.5575999999996</v>
      </c>
      <c r="I14" s="15">
        <f ca="1">'1344 end'!J42</f>
        <v>3073.5007999999989</v>
      </c>
      <c r="J14" s="15">
        <f ca="1">'2688 end'!J42</f>
        <v>3242.8632000000007</v>
      </c>
      <c r="L14" t="str">
        <f t="shared" ca="1" si="2"/>
        <v>CUDA opt Time</v>
      </c>
      <c r="M14" s="5">
        <f ca="1">D$21/D14</f>
        <v>59.428054118785731</v>
      </c>
      <c r="N14" s="5">
        <f t="shared" ca="1" si="16"/>
        <v>58.124206184149024</v>
      </c>
      <c r="O14" s="5">
        <f t="shared" ca="1" si="16"/>
        <v>55.811122577493272</v>
      </c>
      <c r="P14" s="5">
        <f t="shared" ca="1" si="16"/>
        <v>55.37461087016456</v>
      </c>
      <c r="Q14" s="5">
        <f t="shared" ca="1" si="16"/>
        <v>58.797934455548109</v>
      </c>
      <c r="R14" s="5">
        <f t="shared" ca="1" si="16"/>
        <v>57.800095578306042</v>
      </c>
      <c r="S14" s="5">
        <f t="shared" ca="1" si="16"/>
        <v>64.014861928187401</v>
      </c>
      <c r="U14" t="str">
        <f t="shared" ca="1" si="3"/>
        <v>CUDA opt Time</v>
      </c>
      <c r="V14" s="5">
        <f t="shared" ca="1" si="4"/>
        <v>1.0224323999999998</v>
      </c>
      <c r="W14" s="5">
        <f t="shared" ca="1" si="5"/>
        <v>1.0236946000000005</v>
      </c>
      <c r="X14" s="5">
        <f t="shared" ca="1" si="6"/>
        <v>1.0469251999999998</v>
      </c>
      <c r="Y14" s="5">
        <f t="shared" ca="1" si="7"/>
        <v>1.0294121999999997</v>
      </c>
      <c r="Z14" s="5">
        <f t="shared" ca="1" si="8"/>
        <v>1.0238230399999999</v>
      </c>
      <c r="AA14" s="5">
        <f t="shared" ca="1" si="9"/>
        <v>1.0245002666666663</v>
      </c>
      <c r="AB14" s="5">
        <f t="shared" ca="1" si="10"/>
        <v>0.92653234285714303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485.13831999999996</v>
      </c>
      <c r="E15" s="15">
        <f ca="1">'84 end'!J43</f>
        <v>972.80517999999984</v>
      </c>
      <c r="F15" s="15">
        <f ca="1">'168 end'!J43</f>
        <v>1490.4349999999999</v>
      </c>
      <c r="G15" s="15">
        <f ca="1">'336 end'!J43</f>
        <v>1953.2155999999993</v>
      </c>
      <c r="H15" s="15">
        <f ca="1">'672 end'!J43</f>
        <v>2436.0077999999994</v>
      </c>
      <c r="I15" s="15">
        <f ca="1">'1344 end'!J43</f>
        <v>2915.3223999999991</v>
      </c>
      <c r="J15" s="15">
        <f ca="1">'2688 end'!J43</f>
        <v>3173.6481999999996</v>
      </c>
      <c r="L15" t="str">
        <f t="shared" ca="1" si="2"/>
        <v>CUDA opt non hash</v>
      </c>
      <c r="M15" s="5">
        <f ca="1">D$22/D15</f>
        <v>56.852705430484257</v>
      </c>
      <c r="N15" s="5">
        <f t="shared" ref="N15:S15" ca="1" si="17">E$22/E15</f>
        <v>60.329014695419296</v>
      </c>
      <c r="O15" s="5">
        <f t="shared" ca="1" si="17"/>
        <v>53.353344493386167</v>
      </c>
      <c r="P15" s="5">
        <f t="shared" ca="1" si="17"/>
        <v>54.94440040310964</v>
      </c>
      <c r="Q15" s="5">
        <f t="shared" ca="1" si="17"/>
        <v>55.157426014809985</v>
      </c>
      <c r="R15" s="5">
        <f t="shared" ca="1" si="17"/>
        <v>55.548086208235503</v>
      </c>
      <c r="S15" s="5">
        <f t="shared" ca="1" si="17"/>
        <v>59.241254276387664</v>
      </c>
      <c r="U15" t="str">
        <f t="shared" ca="1" si="3"/>
        <v>CUDA opt non hash</v>
      </c>
      <c r="V15" s="5">
        <f t="shared" ca="1" si="4"/>
        <v>0.97027663999999991</v>
      </c>
      <c r="W15" s="5">
        <f t="shared" ca="1" si="5"/>
        <v>0.97280517999999983</v>
      </c>
      <c r="X15" s="5">
        <f t="shared" ca="1" si="6"/>
        <v>0.9936233333333333</v>
      </c>
      <c r="Y15" s="5">
        <f t="shared" ca="1" si="7"/>
        <v>0.97660779999999969</v>
      </c>
      <c r="Z15" s="5">
        <f t="shared" ca="1" si="8"/>
        <v>0.97440311999999973</v>
      </c>
      <c r="AA15" s="5">
        <f t="shared" ca="1" si="9"/>
        <v>0.97177413333333307</v>
      </c>
      <c r="AB15" s="5">
        <f t="shared" ca="1" si="10"/>
        <v>0.90675662857142847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429.33212000000009</v>
      </c>
      <c r="E16" s="15">
        <f ca="1">'84 end'!J44</f>
        <v>858.38900000000012</v>
      </c>
      <c r="F16" s="15">
        <f ca="1">'168 end'!J44</f>
        <v>1315.4370000000001</v>
      </c>
      <c r="G16" s="15">
        <f ca="1">'336 end'!J44</f>
        <v>1726.1250000000002</v>
      </c>
      <c r="H16" s="15">
        <f ca="1">'672 end'!J44</f>
        <v>2147.2484000000004</v>
      </c>
      <c r="I16" s="15">
        <f ca="1">'1344 end'!J44</f>
        <v>2575.1082000000001</v>
      </c>
      <c r="J16" s="15">
        <f ca="1">'2688 end'!J44</f>
        <v>1363.6559999999997</v>
      </c>
      <c r="L16" s="19" t="str">
        <f t="shared" ref="L16:L25" ca="1" si="18">C16</f>
        <v>CUDA opt ant</v>
      </c>
      <c r="M16" s="20">
        <f ca="1">D$21/D16</f>
        <v>70.762429794444401</v>
      </c>
      <c r="N16" s="20">
        <f t="shared" ref="N16:S16" ca="1" si="19">E$21/E16</f>
        <v>69.317565812236623</v>
      </c>
      <c r="O16" s="20">
        <f t="shared" ca="1" si="19"/>
        <v>66.628128903170548</v>
      </c>
      <c r="P16" s="20">
        <f t="shared" ca="1" si="19"/>
        <v>66.047708016510967</v>
      </c>
      <c r="Q16" s="20">
        <f ca="1">H$21/H16</f>
        <v>70.088164927727959</v>
      </c>
      <c r="R16" s="20">
        <f t="shared" ca="1" si="19"/>
        <v>68.986864318943958</v>
      </c>
      <c r="S16" s="20">
        <f t="shared" ca="1" si="19"/>
        <v>152.23153053262703</v>
      </c>
      <c r="U16" t="str">
        <f t="shared" ref="U16:U25" ca="1" si="20">L16</f>
        <v>CUDA opt ant</v>
      </c>
      <c r="V16" s="5">
        <f t="shared" ref="V16:V25" ca="1" si="21">D16/D$2</f>
        <v>0.85866424000000019</v>
      </c>
      <c r="W16" s="5">
        <f t="shared" ref="W16:W25" ca="1" si="22">E16/E$2</f>
        <v>0.85838900000000007</v>
      </c>
      <c r="X16" s="5">
        <f t="shared" ref="X16:X25" ca="1" si="23">F16/F$2</f>
        <v>0.87695800000000013</v>
      </c>
      <c r="Y16" s="5">
        <f t="shared" ref="Y16:Y25" ca="1" si="24">G16/G$2</f>
        <v>0.86306250000000007</v>
      </c>
      <c r="Z16" s="5">
        <f t="shared" ref="Z16:Z25" ca="1" si="25">H16/H$2</f>
        <v>0.85889936000000011</v>
      </c>
      <c r="AA16" s="5">
        <f t="shared" ref="AA16:AB25" ca="1" si="26">I16/I$2</f>
        <v>0.85836940000000006</v>
      </c>
      <c r="AB16" s="5">
        <f t="shared" ca="1" si="26"/>
        <v>0.38961599999999991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307.75326000000007</v>
      </c>
      <c r="E17" s="15">
        <f ca="1">'84 end'!J45</f>
        <v>617.82545999999991</v>
      </c>
      <c r="F17" s="15">
        <f ca="1">'168 end'!J45</f>
        <v>942.71903999999961</v>
      </c>
      <c r="G17" s="15">
        <f ca="1">'336 end'!J45</f>
        <v>1238.5336000000004</v>
      </c>
      <c r="H17" s="15">
        <f ca="1">'672 end'!J45</f>
        <v>1538.4690000000003</v>
      </c>
      <c r="I17" s="15">
        <f ca="1">'1344 end'!J45</f>
        <v>1845.6688000000006</v>
      </c>
      <c r="J17" s="15">
        <f ca="1">'2688 end'!J45</f>
        <v>1175.9151999999997</v>
      </c>
      <c r="L17" t="str">
        <f t="shared" ca="1" si="18"/>
        <v>CUDA opt ant non hash</v>
      </c>
      <c r="M17" s="5">
        <f ca="1">D$22/D17</f>
        <v>89.621880853512323</v>
      </c>
      <c r="N17" s="5">
        <f t="shared" ref="N17:S17" ca="1" si="27">E$22/E17</f>
        <v>94.991841223247761</v>
      </c>
      <c r="O17" s="5">
        <f t="shared" ca="1" si="27"/>
        <v>84.351422455623734</v>
      </c>
      <c r="P17" s="5">
        <f t="shared" ca="1" si="27"/>
        <v>86.649453837990308</v>
      </c>
      <c r="Q17" s="5">
        <f t="shared" ca="1" si="27"/>
        <v>87.336124419796562</v>
      </c>
      <c r="R17" s="5">
        <f t="shared" ca="1" si="27"/>
        <v>87.740866617022476</v>
      </c>
      <c r="S17" s="5">
        <f t="shared" ca="1" si="27"/>
        <v>159.88474338965943</v>
      </c>
      <c r="U17" t="str">
        <f t="shared" ca="1" si="20"/>
        <v>CUDA opt ant non hash</v>
      </c>
      <c r="V17" s="5">
        <f t="shared" ca="1" si="21"/>
        <v>0.61550652000000017</v>
      </c>
      <c r="W17" s="5">
        <f t="shared" ca="1" si="22"/>
        <v>0.61782545999999994</v>
      </c>
      <c r="X17" s="5">
        <f t="shared" ca="1" si="23"/>
        <v>0.62847935999999971</v>
      </c>
      <c r="Y17" s="5">
        <f t="shared" ca="1" si="24"/>
        <v>0.61926680000000023</v>
      </c>
      <c r="Z17" s="5">
        <f t="shared" ca="1" si="25"/>
        <v>0.61538760000000015</v>
      </c>
      <c r="AA17" s="5">
        <f t="shared" ca="1" si="26"/>
        <v>0.61522293333333355</v>
      </c>
      <c r="AB17" s="5">
        <f t="shared" ca="1" si="26"/>
        <v>0.33597577142857132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489.25688000000008</v>
      </c>
      <c r="E18" s="15">
        <f ca="1">'84 end'!J46</f>
        <v>981.18894</v>
      </c>
      <c r="F18" s="15">
        <f ca="1">'168 end'!J46</f>
        <v>1505.0434000000002</v>
      </c>
      <c r="G18" s="15">
        <f ca="1">'336 end'!J46</f>
        <v>1967.7188000000003</v>
      </c>
      <c r="H18" s="15">
        <f ca="1">'672 end'!J46</f>
        <v>2454.4640000000009</v>
      </c>
      <c r="I18" s="15">
        <f ca="1">'1344 end'!J46</f>
        <v>2948.5211999999992</v>
      </c>
      <c r="J18" s="15">
        <f ca="1">'2688 end'!J46</f>
        <v>1760.5199999999995</v>
      </c>
      <c r="L18" t="str">
        <f t="shared" ca="1" si="18"/>
        <v>CUDA opt ant par</v>
      </c>
      <c r="M18" s="5">
        <f ca="1">D$21/D18</f>
        <v>62.095363891459186</v>
      </c>
      <c r="N18" s="5">
        <f t="shared" ref="N18:S19" ca="1" si="28">E$21/E18</f>
        <v>60.642179680500668</v>
      </c>
      <c r="O18" s="5">
        <f t="shared" ca="1" si="28"/>
        <v>58.234271516688459</v>
      </c>
      <c r="P18" s="5">
        <f t="shared" ca="1" si="28"/>
        <v>57.93846153220673</v>
      </c>
      <c r="Q18" s="5">
        <f t="shared" ca="1" si="28"/>
        <v>61.315505136763043</v>
      </c>
      <c r="R18" s="5">
        <f t="shared" ca="1" si="28"/>
        <v>60.250080616683391</v>
      </c>
      <c r="S18" s="5">
        <f t="shared" ca="1" si="28"/>
        <v>117.91484334173997</v>
      </c>
      <c r="U18" t="str">
        <f t="shared" ca="1" si="20"/>
        <v>CUDA opt ant par</v>
      </c>
      <c r="V18" s="5">
        <f t="shared" ca="1" si="21"/>
        <v>0.97851376000000012</v>
      </c>
      <c r="W18" s="5">
        <f t="shared" ca="1" si="22"/>
        <v>0.98118894000000001</v>
      </c>
      <c r="X18" s="5">
        <f t="shared" ca="1" si="23"/>
        <v>1.0033622666666668</v>
      </c>
      <c r="Y18" s="5">
        <f t="shared" ca="1" si="24"/>
        <v>0.98385940000000016</v>
      </c>
      <c r="Z18" s="5">
        <f t="shared" ca="1" si="25"/>
        <v>0.98178560000000037</v>
      </c>
      <c r="AA18" s="5">
        <f t="shared" ca="1" si="26"/>
        <v>0.98284039999999973</v>
      </c>
      <c r="AB18" s="5">
        <f t="shared" ca="1" si="26"/>
        <v>0.50300571428571417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15944.912000000002</v>
      </c>
      <c r="E19" s="15">
        <f ca="1">'84 end'!J47</f>
        <v>30807.192000000003</v>
      </c>
      <c r="F19" s="15">
        <f ca="1">'168 end'!J47</f>
        <v>49487.867999999988</v>
      </c>
      <c r="G19" s="15">
        <f ca="1">'336 end'!J47</f>
        <v>64259.570000000007</v>
      </c>
      <c r="H19" s="18">
        <f ca="1">'672 end'!J47</f>
        <v>79094.411999999997</v>
      </c>
      <c r="I19" s="15">
        <f ca="1">'1344 end'!J47</f>
        <v>94291.395999999964</v>
      </c>
      <c r="J19" s="15">
        <f ca="1">'2688 end'!J47</f>
        <v>128931.32</v>
      </c>
      <c r="L19" t="str">
        <f t="shared" ca="1" si="18"/>
        <v>non CUDA Time</v>
      </c>
      <c r="M19" s="5">
        <f ca="1">D$21/D19</f>
        <v>1.9053466083726258</v>
      </c>
      <c r="N19" s="5">
        <f t="shared" ca="1" si="28"/>
        <v>1.9314138075290985</v>
      </c>
      <c r="O19" s="5">
        <f t="shared" ca="1" si="28"/>
        <v>1.7710422683797975</v>
      </c>
      <c r="P19" s="5">
        <f t="shared" ca="1" si="28"/>
        <v>1.7741575301546524</v>
      </c>
      <c r="Q19" s="5">
        <f t="shared" ca="1" si="28"/>
        <v>1.9027475670468355</v>
      </c>
      <c r="R19" s="5">
        <f t="shared" ca="1" si="28"/>
        <v>1.8840387091097908</v>
      </c>
      <c r="S19" s="5">
        <f t="shared" ca="1" si="28"/>
        <v>1.6100931875978621</v>
      </c>
      <c r="U19" t="str">
        <f t="shared" ca="1" si="20"/>
        <v>non CUDA Time</v>
      </c>
      <c r="V19" s="5">
        <f t="shared" ca="1" si="21"/>
        <v>31.889824000000004</v>
      </c>
      <c r="W19" s="5">
        <f t="shared" ca="1" si="22"/>
        <v>30.807192000000004</v>
      </c>
      <c r="X19" s="5">
        <f t="shared" ca="1" si="23"/>
        <v>32.991911999999992</v>
      </c>
      <c r="Y19" s="5">
        <f t="shared" ca="1" si="24"/>
        <v>32.129785000000005</v>
      </c>
      <c r="Z19" s="5">
        <f t="shared" ca="1" si="25"/>
        <v>31.637764799999999</v>
      </c>
      <c r="AA19" s="5">
        <f t="shared" ca="1" si="26"/>
        <v>31.43046533333332</v>
      </c>
      <c r="AB19" s="5">
        <f t="shared" ca="1" si="26"/>
        <v>36.837520000000005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14331</v>
      </c>
      <c r="E20" s="15">
        <f ca="1">'84 end'!J48</f>
        <v>27409.678000000004</v>
      </c>
      <c r="F20" s="15">
        <f ca="1">'168 end'!J48</f>
        <v>41406.556000000011</v>
      </c>
      <c r="G20" s="15">
        <f ca="1">'336 end'!J48</f>
        <v>56349.718000000008</v>
      </c>
      <c r="H20" s="18">
        <f ca="1">'672 end'!J48</f>
        <v>70719.460000000006</v>
      </c>
      <c r="I20" s="15">
        <f ca="1">'1344 end'!J48</f>
        <v>82705.401999999987</v>
      </c>
      <c r="J20" s="15">
        <f ca="1">'2688 end'!J48</f>
        <v>106689.22</v>
      </c>
      <c r="L20" t="str">
        <f t="shared" ca="1" si="18"/>
        <v>non CUDA non hash</v>
      </c>
      <c r="M20" s="5">
        <f ca="1">D$22/D20</f>
        <v>1.9245988416719007</v>
      </c>
      <c r="N20" s="5">
        <f t="shared" ref="N20:S20" ca="1" si="29">E$22/E20</f>
        <v>2.1411553247725128</v>
      </c>
      <c r="O20" s="5">
        <f t="shared" ca="1" si="29"/>
        <v>1.9204613878053511</v>
      </c>
      <c r="P20" s="5">
        <f t="shared" ca="1" si="29"/>
        <v>1.904503940907033</v>
      </c>
      <c r="Q20" s="5">
        <f t="shared" ca="1" si="29"/>
        <v>1.8999568152811122</v>
      </c>
      <c r="R20" s="5">
        <f t="shared" ca="1" si="29"/>
        <v>1.9580411446401047</v>
      </c>
      <c r="S20" s="5">
        <f t="shared" ca="1" si="29"/>
        <v>1.7622295860818928</v>
      </c>
      <c r="U20" t="str">
        <f t="shared" ca="1" si="20"/>
        <v>non CUDA non hash</v>
      </c>
      <c r="V20" s="5">
        <f t="shared" ca="1" si="21"/>
        <v>28.661999999999999</v>
      </c>
      <c r="W20" s="5">
        <f t="shared" ca="1" si="22"/>
        <v>27.409678000000003</v>
      </c>
      <c r="X20" s="5">
        <f t="shared" ca="1" si="23"/>
        <v>27.604370666666675</v>
      </c>
      <c r="Y20" s="5">
        <f t="shared" ca="1" si="24"/>
        <v>28.174859000000005</v>
      </c>
      <c r="Z20" s="5">
        <f t="shared" ca="1" si="25"/>
        <v>28.287784000000002</v>
      </c>
      <c r="AA20" s="5">
        <f t="shared" ca="1" si="26"/>
        <v>27.568467333333331</v>
      </c>
      <c r="AB20" s="5">
        <f t="shared" ca="1" si="26"/>
        <v>30.482634285714287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30380.583999999984</v>
      </c>
      <c r="E21" s="15">
        <f ca="1">'84 end'!J49</f>
        <v>59501.435999999987</v>
      </c>
      <c r="F21" s="15">
        <f ca="1">'168 end'!J49</f>
        <v>87645.105999999971</v>
      </c>
      <c r="G21" s="15">
        <f ca="1">'336 end'!J49</f>
        <v>114006.6</v>
      </c>
      <c r="H21" s="18">
        <f ca="1">'672 end'!J49</f>
        <v>150496.70000000001</v>
      </c>
      <c r="I21" s="15">
        <f ca="1">'1344 end'!J49</f>
        <v>177648.64000000001</v>
      </c>
      <c r="J21" s="15">
        <f ca="1">'2688 end'!J49</f>
        <v>207591.44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60.761167999999969</v>
      </c>
      <c r="W21" s="5">
        <f t="shared" ca="1" si="22"/>
        <v>59.501435999999984</v>
      </c>
      <c r="X21" s="5">
        <f t="shared" ca="1" si="23"/>
        <v>58.430070666666644</v>
      </c>
      <c r="Y21" s="5">
        <f t="shared" ca="1" si="24"/>
        <v>57.003300000000003</v>
      </c>
      <c r="Z21" s="5">
        <f t="shared" ca="1" si="25"/>
        <v>60.198680000000003</v>
      </c>
      <c r="AA21" s="5">
        <f t="shared" ca="1" si="26"/>
        <v>59.216213333333336</v>
      </c>
      <c r="AB21" s="5">
        <f t="shared" ca="1" si="26"/>
        <v>59.311840000000004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27581.426000000007</v>
      </c>
      <c r="E22" s="15">
        <f ca="1">'84 end'!J50</f>
        <v>58688.378000000004</v>
      </c>
      <c r="F22" s="15">
        <f ca="1">'168 end'!J50</f>
        <v>79519.69200000001</v>
      </c>
      <c r="G22" s="15">
        <f ca="1">'336 end'!J50</f>
        <v>107318.26</v>
      </c>
      <c r="H22" s="18">
        <f ca="1">'672 end'!J50</f>
        <v>134363.92000000001</v>
      </c>
      <c r="I22" s="15">
        <f ca="1">'1344 end'!J50</f>
        <v>161940.57999999999</v>
      </c>
      <c r="J22" s="15">
        <f ca="1">'2688 end'!J50</f>
        <v>188010.9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55.162852000000015</v>
      </c>
      <c r="W22" s="5">
        <f t="shared" ca="1" si="22"/>
        <v>58.688378000000007</v>
      </c>
      <c r="X22" s="5">
        <f t="shared" ca="1" si="23"/>
        <v>53.013128000000009</v>
      </c>
      <c r="Y22" s="5">
        <f t="shared" ca="1" si="24"/>
        <v>53.659129999999998</v>
      </c>
      <c r="Z22" s="5">
        <f t="shared" ca="1" si="25"/>
        <v>53.745568000000006</v>
      </c>
      <c r="AA22" s="5">
        <f t="shared" ca="1" si="26"/>
        <v>53.980193333333332</v>
      </c>
      <c r="AB22" s="5">
        <f t="shared" ca="1" si="26"/>
        <v>53.717399999999998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15410.694</v>
      </c>
      <c r="E23" s="15">
        <f ca="1">'84 end'!J51</f>
        <v>29650.766</v>
      </c>
      <c r="F23" s="15">
        <f ca="1">'168 end'!J51</f>
        <v>44307.872000000003</v>
      </c>
      <c r="G23" s="15">
        <f ca="1">'336 end'!J51</f>
        <v>60692.516000000003</v>
      </c>
      <c r="H23" s="18">
        <f ca="1">'672 end'!J51</f>
        <v>72952.474000000017</v>
      </c>
      <c r="I23" s="15">
        <f ca="1">'1344 end'!J51</f>
        <v>88380.41</v>
      </c>
      <c r="J23" s="15">
        <f ca="1">'2688 end'!J51</f>
        <v>110555.44</v>
      </c>
      <c r="L23" t="str">
        <f t="shared" ca="1" si="18"/>
        <v>omp</v>
      </c>
      <c r="M23" s="5">
        <f ca="1">D$21/D23</f>
        <v>1.9713962265424247</v>
      </c>
      <c r="N23" s="5">
        <f t="shared" ref="N23:S23" ca="1" si="32">E$21/E23</f>
        <v>2.0067419506126751</v>
      </c>
      <c r="O23" s="5">
        <f t="shared" ca="1" si="32"/>
        <v>1.9780933284270561</v>
      </c>
      <c r="P23" s="5">
        <f t="shared" ca="1" si="32"/>
        <v>1.8784292943136514</v>
      </c>
      <c r="Q23" s="5">
        <f t="shared" ca="1" si="32"/>
        <v>2.0629416899555726</v>
      </c>
      <c r="R23" s="5">
        <f t="shared" ca="1" si="32"/>
        <v>2.0100454388025581</v>
      </c>
      <c r="S23" s="5">
        <f t="shared" ca="1" si="32"/>
        <v>1.877713480223135</v>
      </c>
      <c r="U23" t="str">
        <f t="shared" ca="1" si="20"/>
        <v>omp</v>
      </c>
      <c r="V23" s="5">
        <f t="shared" ca="1" si="21"/>
        <v>30.821387999999999</v>
      </c>
      <c r="W23" s="5">
        <f t="shared" ca="1" si="22"/>
        <v>29.650766000000001</v>
      </c>
      <c r="X23" s="5">
        <f t="shared" ca="1" si="23"/>
        <v>29.538581333333337</v>
      </c>
      <c r="Y23" s="5">
        <f t="shared" ca="1" si="24"/>
        <v>30.346258000000002</v>
      </c>
      <c r="Z23" s="5">
        <f t="shared" ca="1" si="25"/>
        <v>29.180989600000007</v>
      </c>
      <c r="AA23" s="5">
        <f t="shared" ca="1" si="26"/>
        <v>29.460136666666667</v>
      </c>
      <c r="AB23" s="5">
        <f ca="1">J23/J$2</f>
        <v>31.587268571428574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14524.781999999999</v>
      </c>
      <c r="E24" s="15">
        <f ca="1">'84 end'!J52</f>
        <v>27394.19</v>
      </c>
      <c r="F24" s="15">
        <f ca="1">'168 end'!J52</f>
        <v>41760.696000000011</v>
      </c>
      <c r="G24" s="15">
        <f ca="1">'336 end'!J52</f>
        <v>56730.716000000015</v>
      </c>
      <c r="H24" s="18">
        <f ca="1">'672 end'!J52</f>
        <v>68056.507999999987</v>
      </c>
      <c r="I24" s="15">
        <f ca="1">'1344 end'!J52</f>
        <v>82781.40400000001</v>
      </c>
      <c r="J24" s="15">
        <f ca="1">'2688 end'!J52</f>
        <v>104328.84</v>
      </c>
      <c r="L24" t="str">
        <f t="shared" ca="1" si="18"/>
        <v>omp non hash</v>
      </c>
      <c r="M24" s="5">
        <f ca="1">D$22/D24</f>
        <v>1.8989218564519597</v>
      </c>
      <c r="N24" s="5">
        <f t="shared" ref="N24:S24" ca="1" si="33">E$22/E24</f>
        <v>2.1423658812324806</v>
      </c>
      <c r="O24" s="5">
        <f t="shared" ca="1" si="33"/>
        <v>1.9041754476505848</v>
      </c>
      <c r="P24" s="5">
        <f t="shared" ca="1" si="33"/>
        <v>1.8917134766992887</v>
      </c>
      <c r="Q24" s="5">
        <f t="shared" ca="1" si="33"/>
        <v>1.974299357234139</v>
      </c>
      <c r="R24" s="5">
        <f t="shared" ca="1" si="33"/>
        <v>1.9562434577698147</v>
      </c>
      <c r="S24" s="5">
        <f t="shared" ca="1" si="33"/>
        <v>1.8020990169161279</v>
      </c>
      <c r="U24" t="str">
        <f t="shared" ca="1" si="20"/>
        <v>omp non hash</v>
      </c>
      <c r="V24" s="5">
        <f t="shared" ca="1" si="21"/>
        <v>29.049564</v>
      </c>
      <c r="W24" s="5">
        <f t="shared" ca="1" si="22"/>
        <v>27.394189999999998</v>
      </c>
      <c r="X24" s="5">
        <f t="shared" ca="1" si="23"/>
        <v>27.840464000000008</v>
      </c>
      <c r="Y24" s="5">
        <f t="shared" ca="1" si="24"/>
        <v>28.365358000000008</v>
      </c>
      <c r="Z24" s="5">
        <f t="shared" ca="1" si="25"/>
        <v>27.222603199999995</v>
      </c>
      <c r="AA24" s="5">
        <f t="shared" ca="1" si="26"/>
        <v>27.593801333333335</v>
      </c>
      <c r="AB24" s="5">
        <f t="shared" ca="1" si="26"/>
        <v>29.808239999999998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16143.869999999997</v>
      </c>
      <c r="E25" s="15">
        <f ca="1">'84 end'!J53</f>
        <v>30851.397999999997</v>
      </c>
      <c r="F25" s="15">
        <f ca="1">'168 end'!J53</f>
        <v>47090.336000000003</v>
      </c>
      <c r="G25" s="15">
        <f ca="1">'336 end'!J53</f>
        <v>62498.475999999981</v>
      </c>
      <c r="H25" s="18">
        <f ca="1">'672 end'!J53</f>
        <v>76727.038</v>
      </c>
      <c r="I25" s="15">
        <f ca="1">'1344 end'!J53</f>
        <v>92939.58199999998</v>
      </c>
      <c r="J25" s="15">
        <f ca="1">'2688 end'!J53</f>
        <v>107420.42</v>
      </c>
      <c r="L25" t="str">
        <f t="shared" ca="1" si="18"/>
        <v>non CUDA transp Time</v>
      </c>
      <c r="M25" s="5">
        <f ca="1">D$21/D25</f>
        <v>1.881865005107201</v>
      </c>
      <c r="N25" s="5">
        <f t="shared" ref="N25:S25" ca="1" si="34">E$21/E25</f>
        <v>1.9286463452968967</v>
      </c>
      <c r="O25" s="5">
        <f t="shared" ca="1" si="34"/>
        <v>1.8612121603889165</v>
      </c>
      <c r="P25" s="5">
        <f t="shared" ca="1" si="34"/>
        <v>1.8241500800755532</v>
      </c>
      <c r="Q25" s="5">
        <f t="shared" ca="1" si="34"/>
        <v>1.9614558820842272</v>
      </c>
      <c r="R25" s="5">
        <f t="shared" ca="1" si="34"/>
        <v>1.9114422098433803</v>
      </c>
      <c r="S25" s="5">
        <f t="shared" ca="1" si="34"/>
        <v>1.9325137622809518</v>
      </c>
      <c r="U25" t="str">
        <f t="shared" ca="1" si="20"/>
        <v>non CUDA transp Time</v>
      </c>
      <c r="V25" s="5">
        <f t="shared" ca="1" si="21"/>
        <v>32.287739999999992</v>
      </c>
      <c r="W25" s="5">
        <f t="shared" ca="1" si="22"/>
        <v>30.851397999999996</v>
      </c>
      <c r="X25" s="5">
        <f t="shared" ca="1" si="23"/>
        <v>31.393557333333334</v>
      </c>
      <c r="Y25" s="5">
        <f t="shared" ca="1" si="24"/>
        <v>31.249237999999991</v>
      </c>
      <c r="Z25" s="5">
        <f t="shared" ca="1" si="25"/>
        <v>30.690815199999999</v>
      </c>
      <c r="AA25" s="5">
        <f t="shared" ca="1" si="26"/>
        <v>30.97986066666666</v>
      </c>
      <c r="AB25" s="5">
        <f t="shared" ca="1" si="26"/>
        <v>30.691548571428569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14171.773999999999</v>
      </c>
      <c r="E27" s="15">
        <f ca="1">'84 end'!J55</f>
        <v>26981.902000000002</v>
      </c>
      <c r="F27" s="15">
        <f ca="1">'168 end'!J55</f>
        <v>41595.561999999998</v>
      </c>
      <c r="G27" s="15">
        <f ca="1">'336 end'!J55</f>
        <v>54243.767999999989</v>
      </c>
      <c r="H27" s="18">
        <f ca="1">'672 end'!J55</f>
        <v>67427.02</v>
      </c>
      <c r="I27" s="15">
        <f ca="1">'1344 end'!J55</f>
        <v>81499.390000000029</v>
      </c>
      <c r="J27" s="15">
        <f ca="1">'2688 end'!J55</f>
        <v>94096.038</v>
      </c>
      <c r="L27" t="str">
        <f t="shared" ca="1" si="35"/>
        <v>non CUDA transp non hash</v>
      </c>
      <c r="M27" s="5">
        <f ca="1">D$22/D27</f>
        <v>1.9462225406642815</v>
      </c>
      <c r="N27" s="5">
        <f t="shared" ca="1" si="36"/>
        <v>2.1751015921709298</v>
      </c>
      <c r="O27" s="5">
        <f t="shared" ca="1" si="36"/>
        <v>1.9117350067298049</v>
      </c>
      <c r="P27" s="5">
        <f t="shared" ca="1" si="36"/>
        <v>1.978444049093345</v>
      </c>
      <c r="Q27" s="5">
        <f t="shared" ca="1" si="36"/>
        <v>1.9927311039402305</v>
      </c>
      <c r="R27" s="5">
        <f t="shared" ca="1" si="36"/>
        <v>1.9870158537382909</v>
      </c>
      <c r="S27" s="5">
        <f t="shared" ca="1" si="36"/>
        <v>1.9980745629268684</v>
      </c>
      <c r="U27" t="str">
        <f t="shared" ca="1" si="37"/>
        <v>non CUDA transp non hash</v>
      </c>
      <c r="V27" s="5">
        <f t="shared" ca="1" si="38"/>
        <v>28.343547999999998</v>
      </c>
      <c r="W27" s="5">
        <f t="shared" ca="1" si="39"/>
        <v>26.981902000000002</v>
      </c>
      <c r="X27" s="5">
        <f t="shared" ca="1" si="40"/>
        <v>27.730374666666666</v>
      </c>
      <c r="Y27" s="5">
        <f t="shared" ca="1" si="41"/>
        <v>27.121883999999994</v>
      </c>
      <c r="Z27" s="5">
        <f t="shared" ca="1" si="42"/>
        <v>26.970808000000002</v>
      </c>
      <c r="AA27" s="5">
        <f t="shared" ca="1" si="43"/>
        <v>27.166463333333343</v>
      </c>
      <c r="AB27" s="5">
        <f t="shared" ca="1" si="44"/>
        <v>26.884582285714284</v>
      </c>
    </row>
    <row r="28" spans="1:28" x14ac:dyDescent="0.25">
      <c r="A28">
        <v>26</v>
      </c>
      <c r="C28">
        <f ca="1">OFFSET('42p stat'!$A$1,A28*20,0)</f>
        <v>0</v>
      </c>
      <c r="D28" s="5" t="e">
        <f ca="1">'42 end'!J56</f>
        <v>#DIV/0!</v>
      </c>
      <c r="E28" s="15" t="e">
        <f ca="1">'84 end'!J56</f>
        <v>#DIV/0!</v>
      </c>
      <c r="F28" s="5" t="e">
        <f ca="1">'168 end'!J56</f>
        <v>#DIV/0!</v>
      </c>
      <c r="G28" s="15" t="e">
        <f ca="1">'336 end'!J56</f>
        <v>#DIV/0!</v>
      </c>
      <c r="H28" s="18" t="e">
        <f ca="1">'672 end'!J56</f>
        <v>#DIV/0!</v>
      </c>
      <c r="I28" s="5" t="e">
        <f ca="1">'1344 end'!J56</f>
        <v>#DIV/0!</v>
      </c>
      <c r="J28" s="5" t="e">
        <f ca="1">'2688 end'!J56</f>
        <v>#DIV/0!</v>
      </c>
      <c r="L28">
        <f t="shared" ca="1" si="35"/>
        <v>0</v>
      </c>
      <c r="M28" s="5" t="e">
        <f t="shared" ref="M28:M52" ca="1" si="45">D$23/D28</f>
        <v>#DIV/0!</v>
      </c>
      <c r="N28" s="5" t="e">
        <f ca="1">E$23/E28</f>
        <v>#DIV/0!</v>
      </c>
      <c r="O28" s="5" t="e">
        <f t="shared" ref="O28:O52" ca="1" si="46">F$23/F28</f>
        <v>#DIV/0!</v>
      </c>
      <c r="P28" s="5" t="e">
        <f t="shared" ref="P28:P52" ca="1" si="47">G$23/G28</f>
        <v>#DIV/0!</v>
      </c>
      <c r="Q28" s="5" t="e">
        <f t="shared" ref="Q28:Q52" ca="1" si="48">H$23/H28</f>
        <v>#DIV/0!</v>
      </c>
      <c r="R28" s="5" t="e">
        <f t="shared" ref="R28:R52" ca="1" si="49">I$23/I28</f>
        <v>#DIV/0!</v>
      </c>
      <c r="S28" s="5" t="e">
        <f t="shared" ref="S28:S52" ca="1" si="50">J$23/J28</f>
        <v>#DIV/0!</v>
      </c>
      <c r="U28">
        <f t="shared" ca="1" si="37"/>
        <v>0</v>
      </c>
      <c r="V28" s="5" t="e">
        <f t="shared" ca="1" si="38"/>
        <v>#DIV/0!</v>
      </c>
      <c r="W28" s="5" t="e">
        <f t="shared" ca="1" si="39"/>
        <v>#DIV/0!</v>
      </c>
      <c r="X28" s="5" t="e">
        <f t="shared" ca="1" si="40"/>
        <v>#DIV/0!</v>
      </c>
      <c r="Y28" s="5" t="e">
        <f t="shared" ca="1" si="41"/>
        <v>#DIV/0!</v>
      </c>
      <c r="Z28" s="5" t="e">
        <f t="shared" ca="1" si="42"/>
        <v>#DIV/0!</v>
      </c>
      <c r="AA28" s="5" t="e">
        <f t="shared" ca="1" si="43"/>
        <v>#DIV/0!</v>
      </c>
      <c r="AB28" s="5" t="e">
        <f t="shared" ca="1" si="4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35"/>
        <v>0</v>
      </c>
      <c r="M29" s="5" t="e">
        <f t="shared" ca="1" si="45"/>
        <v>#DIV/0!</v>
      </c>
      <c r="N29" s="5" t="e">
        <f t="shared" ref="N29:N52" ca="1" si="51">E$23/E29</f>
        <v>#DIV/0!</v>
      </c>
      <c r="O29" s="5" t="e">
        <f t="shared" ca="1" si="46"/>
        <v>#DIV/0!</v>
      </c>
      <c r="P29" s="5" t="e">
        <f t="shared" ca="1" si="47"/>
        <v>#DIV/0!</v>
      </c>
      <c r="Q29" s="5" t="e">
        <f t="shared" ca="1" si="48"/>
        <v>#DIV/0!</v>
      </c>
      <c r="R29" s="5" t="e">
        <f t="shared" ca="1" si="49"/>
        <v>#DIV/0!</v>
      </c>
      <c r="S29" s="5" t="e">
        <f t="shared" ca="1" si="50"/>
        <v>#DIV/0!</v>
      </c>
      <c r="U29">
        <f t="shared" ca="1" si="37"/>
        <v>0</v>
      </c>
      <c r="V29" s="5" t="e">
        <f t="shared" ca="1" si="38"/>
        <v>#DIV/0!</v>
      </c>
      <c r="W29" s="5" t="e">
        <f t="shared" ca="1" si="39"/>
        <v>#DIV/0!</v>
      </c>
      <c r="X29" s="5" t="e">
        <f t="shared" ca="1" si="40"/>
        <v>#DIV/0!</v>
      </c>
      <c r="Y29" s="5" t="e">
        <f t="shared" ca="1" si="41"/>
        <v>#DIV/0!</v>
      </c>
      <c r="Z29" s="5" t="e">
        <f t="shared" ca="1" si="42"/>
        <v>#DIV/0!</v>
      </c>
      <c r="AA29" s="5" t="e">
        <f t="shared" ca="1" si="43"/>
        <v>#DIV/0!</v>
      </c>
      <c r="AB29" s="5" t="e">
        <f t="shared" ca="1" si="4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35"/>
        <v>0</v>
      </c>
      <c r="M30" s="5" t="e">
        <f t="shared" ca="1" si="45"/>
        <v>#DIV/0!</v>
      </c>
      <c r="N30" s="5" t="e">
        <f t="shared" ca="1" si="51"/>
        <v>#DIV/0!</v>
      </c>
      <c r="O30" s="5" t="e">
        <f t="shared" ca="1" si="46"/>
        <v>#DIV/0!</v>
      </c>
      <c r="P30" s="5" t="e">
        <f t="shared" ca="1" si="47"/>
        <v>#DIV/0!</v>
      </c>
      <c r="Q30" s="5" t="e">
        <f t="shared" ca="1" si="48"/>
        <v>#DIV/0!</v>
      </c>
      <c r="R30" s="5" t="e">
        <f t="shared" ca="1" si="49"/>
        <v>#DIV/0!</v>
      </c>
      <c r="S30" s="5" t="e">
        <f t="shared" ca="1" si="50"/>
        <v>#DIV/0!</v>
      </c>
      <c r="U30">
        <f t="shared" ca="1" si="37"/>
        <v>0</v>
      </c>
      <c r="V30" s="5" t="e">
        <f t="shared" ca="1" si="38"/>
        <v>#DIV/0!</v>
      </c>
      <c r="W30" s="5" t="e">
        <f t="shared" ca="1" si="39"/>
        <v>#DIV/0!</v>
      </c>
      <c r="X30" s="5" t="e">
        <f t="shared" ca="1" si="40"/>
        <v>#DIV/0!</v>
      </c>
      <c r="Y30" s="5" t="e">
        <f t="shared" ca="1" si="41"/>
        <v>#DIV/0!</v>
      </c>
      <c r="Z30" s="5" t="e">
        <f t="shared" ca="1" si="42"/>
        <v>#DIV/0!</v>
      </c>
      <c r="AA30" s="5" t="e">
        <f t="shared" ca="1" si="43"/>
        <v>#DIV/0!</v>
      </c>
      <c r="AB30" s="5" t="e">
        <f t="shared" ca="1" si="4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35"/>
        <v>0</v>
      </c>
      <c r="M31" s="5" t="e">
        <f t="shared" ca="1" si="45"/>
        <v>#DIV/0!</v>
      </c>
      <c r="N31" s="5" t="e">
        <f t="shared" ca="1" si="51"/>
        <v>#DIV/0!</v>
      </c>
      <c r="O31" s="5" t="e">
        <f t="shared" ca="1" si="46"/>
        <v>#DIV/0!</v>
      </c>
      <c r="P31" s="5" t="e">
        <f t="shared" ca="1" si="47"/>
        <v>#DIV/0!</v>
      </c>
      <c r="Q31" s="5" t="e">
        <f t="shared" ca="1" si="48"/>
        <v>#DIV/0!</v>
      </c>
      <c r="R31" s="5" t="e">
        <f t="shared" ca="1" si="49"/>
        <v>#DIV/0!</v>
      </c>
      <c r="S31" s="5" t="e">
        <f t="shared" ca="1" si="50"/>
        <v>#DIV/0!</v>
      </c>
      <c r="U31">
        <f t="shared" ca="1" si="37"/>
        <v>0</v>
      </c>
      <c r="V31" s="5" t="e">
        <f t="shared" ca="1" si="38"/>
        <v>#DIV/0!</v>
      </c>
      <c r="W31" s="5" t="e">
        <f t="shared" ca="1" si="39"/>
        <v>#DIV/0!</v>
      </c>
      <c r="X31" s="5" t="e">
        <f t="shared" ca="1" si="40"/>
        <v>#DIV/0!</v>
      </c>
      <c r="Y31" s="5" t="e">
        <f t="shared" ca="1" si="41"/>
        <v>#DIV/0!</v>
      </c>
      <c r="Z31" s="5" t="e">
        <f t="shared" ca="1" si="42"/>
        <v>#DIV/0!</v>
      </c>
      <c r="AA31" s="5" t="e">
        <f t="shared" ca="1" si="43"/>
        <v>#DIV/0!</v>
      </c>
      <c r="AB31" s="5" t="e">
        <f t="shared" ca="1" si="4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35"/>
        <v>0</v>
      </c>
      <c r="M32" s="5" t="e">
        <f t="shared" ca="1" si="45"/>
        <v>#DIV/0!</v>
      </c>
      <c r="N32" s="5" t="e">
        <f t="shared" ca="1" si="51"/>
        <v>#DIV/0!</v>
      </c>
      <c r="O32" s="5" t="e">
        <f t="shared" ca="1" si="46"/>
        <v>#DIV/0!</v>
      </c>
      <c r="P32" s="5" t="e">
        <f t="shared" ca="1" si="47"/>
        <v>#DIV/0!</v>
      </c>
      <c r="Q32" s="5" t="e">
        <f t="shared" ca="1" si="48"/>
        <v>#DIV/0!</v>
      </c>
      <c r="R32" s="5" t="e">
        <f t="shared" ca="1" si="49"/>
        <v>#DIV/0!</v>
      </c>
      <c r="S32" s="5" t="e">
        <f t="shared" ca="1" si="50"/>
        <v>#DIV/0!</v>
      </c>
      <c r="U32">
        <f t="shared" ca="1" si="37"/>
        <v>0</v>
      </c>
      <c r="V32" s="5" t="e">
        <f t="shared" ca="1" si="38"/>
        <v>#DIV/0!</v>
      </c>
      <c r="W32" s="5" t="e">
        <f t="shared" ca="1" si="39"/>
        <v>#DIV/0!</v>
      </c>
      <c r="X32" s="5" t="e">
        <f t="shared" ca="1" si="40"/>
        <v>#DIV/0!</v>
      </c>
      <c r="Y32" s="5" t="e">
        <f t="shared" ca="1" si="41"/>
        <v>#DIV/0!</v>
      </c>
      <c r="Z32" s="5" t="e">
        <f t="shared" ca="1" si="42"/>
        <v>#DIV/0!</v>
      </c>
      <c r="AA32" s="5" t="e">
        <f t="shared" ca="1" si="43"/>
        <v>#DIV/0!</v>
      </c>
      <c r="AB32" s="5" t="e">
        <f t="shared" ca="1" si="4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35"/>
        <v>0</v>
      </c>
      <c r="M33" s="5" t="e">
        <f t="shared" ca="1" si="45"/>
        <v>#DIV/0!</v>
      </c>
      <c r="N33" s="5" t="e">
        <f t="shared" ca="1" si="51"/>
        <v>#DIV/0!</v>
      </c>
      <c r="O33" s="5" t="e">
        <f t="shared" ca="1" si="46"/>
        <v>#DIV/0!</v>
      </c>
      <c r="P33" s="5" t="e">
        <f t="shared" ca="1" si="47"/>
        <v>#DIV/0!</v>
      </c>
      <c r="Q33" s="5" t="e">
        <f t="shared" ca="1" si="48"/>
        <v>#DIV/0!</v>
      </c>
      <c r="R33" s="5" t="e">
        <f t="shared" ca="1" si="49"/>
        <v>#DIV/0!</v>
      </c>
      <c r="S33" s="5" t="e">
        <f t="shared" ca="1" si="50"/>
        <v>#DIV/0!</v>
      </c>
      <c r="U33">
        <f t="shared" ca="1" si="37"/>
        <v>0</v>
      </c>
      <c r="V33" s="5" t="e">
        <f t="shared" ca="1" si="38"/>
        <v>#DIV/0!</v>
      </c>
      <c r="W33" s="5" t="e">
        <f t="shared" ca="1" si="39"/>
        <v>#DIV/0!</v>
      </c>
      <c r="X33" s="5" t="e">
        <f t="shared" ca="1" si="40"/>
        <v>#DIV/0!</v>
      </c>
      <c r="Y33" s="5" t="e">
        <f t="shared" ca="1" si="41"/>
        <v>#DIV/0!</v>
      </c>
      <c r="Z33" s="5" t="e">
        <f t="shared" ca="1" si="42"/>
        <v>#DIV/0!</v>
      </c>
      <c r="AA33" s="5" t="e">
        <f t="shared" ca="1" si="43"/>
        <v>#DIV/0!</v>
      </c>
      <c r="AB33" s="5" t="e">
        <f t="shared" ca="1" si="4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35"/>
        <v>0</v>
      </c>
      <c r="M34" s="5" t="e">
        <f t="shared" ca="1" si="45"/>
        <v>#DIV/0!</v>
      </c>
      <c r="N34" s="5" t="e">
        <f t="shared" ca="1" si="51"/>
        <v>#DIV/0!</v>
      </c>
      <c r="O34" s="5" t="e">
        <f t="shared" ca="1" si="46"/>
        <v>#DIV/0!</v>
      </c>
      <c r="P34" s="5" t="e">
        <f t="shared" ca="1" si="47"/>
        <v>#DIV/0!</v>
      </c>
      <c r="Q34" s="5" t="e">
        <f t="shared" ca="1" si="48"/>
        <v>#DIV/0!</v>
      </c>
      <c r="R34" s="5" t="e">
        <f t="shared" ca="1" si="49"/>
        <v>#DIV/0!</v>
      </c>
      <c r="S34" s="5" t="e">
        <f t="shared" ca="1" si="50"/>
        <v>#DIV/0!</v>
      </c>
      <c r="U34">
        <f t="shared" ca="1" si="37"/>
        <v>0</v>
      </c>
      <c r="V34" s="5" t="e">
        <f t="shared" ca="1" si="38"/>
        <v>#DIV/0!</v>
      </c>
      <c r="W34" s="5" t="e">
        <f t="shared" ca="1" si="39"/>
        <v>#DIV/0!</v>
      </c>
      <c r="X34" s="5" t="e">
        <f t="shared" ca="1" si="40"/>
        <v>#DIV/0!</v>
      </c>
      <c r="Y34" s="5" t="e">
        <f t="shared" ca="1" si="41"/>
        <v>#DIV/0!</v>
      </c>
      <c r="Z34" s="5" t="e">
        <f t="shared" ca="1" si="42"/>
        <v>#DIV/0!</v>
      </c>
      <c r="AA34" s="5" t="e">
        <f t="shared" ca="1" si="43"/>
        <v>#DIV/0!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51"/>
        <v>#DIV/0!</v>
      </c>
      <c r="O35" s="5" t="e">
        <f t="shared" ca="1" si="46"/>
        <v>#DIV/0!</v>
      </c>
      <c r="P35" s="5" t="e">
        <f t="shared" ca="1" si="47"/>
        <v>#DIV/0!</v>
      </c>
      <c r="Q35" s="5" t="e">
        <f t="shared" ca="1" si="48"/>
        <v>#DIV/0!</v>
      </c>
      <c r="R35" s="5" t="e">
        <f t="shared" ca="1" si="49"/>
        <v>#DIV/0!</v>
      </c>
      <c r="S35" s="5" t="e">
        <f t="shared" ca="1" si="50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51"/>
        <v>#DIV/0!</v>
      </c>
      <c r="O36" s="5" t="e">
        <f t="shared" ca="1" si="46"/>
        <v>#DIV/0!</v>
      </c>
      <c r="P36" s="5" t="e">
        <f t="shared" ca="1" si="47"/>
        <v>#DIV/0!</v>
      </c>
      <c r="Q36" s="5" t="e">
        <f t="shared" ca="1" si="48"/>
        <v>#DIV/0!</v>
      </c>
      <c r="R36" s="5" t="e">
        <f t="shared" ca="1" si="49"/>
        <v>#DIV/0!</v>
      </c>
      <c r="S36" s="5" t="e">
        <f t="shared" ca="1" si="50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51"/>
        <v>#DIV/0!</v>
      </c>
      <c r="O37" s="5" t="e">
        <f t="shared" ca="1" si="46"/>
        <v>#DIV/0!</v>
      </c>
      <c r="P37" s="5" t="e">
        <f t="shared" ca="1" si="47"/>
        <v>#DIV/0!</v>
      </c>
      <c r="Q37" s="5" t="e">
        <f t="shared" ca="1" si="48"/>
        <v>#DIV/0!</v>
      </c>
      <c r="R37" s="5" t="e">
        <f t="shared" ca="1" si="49"/>
        <v>#DIV/0!</v>
      </c>
      <c r="S37" s="5" t="e">
        <f t="shared" ca="1" si="50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51"/>
        <v>#DIV/0!</v>
      </c>
      <c r="O38" s="5" t="e">
        <f t="shared" ca="1" si="46"/>
        <v>#DIV/0!</v>
      </c>
      <c r="P38" s="5" t="e">
        <f t="shared" ca="1" si="47"/>
        <v>#DIV/0!</v>
      </c>
      <c r="Q38" s="5" t="e">
        <f t="shared" ca="1" si="48"/>
        <v>#DIV/0!</v>
      </c>
      <c r="R38" s="5" t="e">
        <f t="shared" ca="1" si="49"/>
        <v>#DIV/0!</v>
      </c>
      <c r="S38" s="5" t="e">
        <f t="shared" ca="1" si="50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51"/>
        <v>#DIV/0!</v>
      </c>
      <c r="O39" s="5" t="e">
        <f t="shared" ca="1" si="46"/>
        <v>#DIV/0!</v>
      </c>
      <c r="P39" s="5" t="e">
        <f t="shared" ca="1" si="47"/>
        <v>#DIV/0!</v>
      </c>
      <c r="Q39" s="5" t="e">
        <f t="shared" ca="1" si="48"/>
        <v>#DIV/0!</v>
      </c>
      <c r="R39" s="5" t="e">
        <f t="shared" ca="1" si="49"/>
        <v>#DIV/0!</v>
      </c>
      <c r="S39" s="5" t="e">
        <f t="shared" ca="1" si="50"/>
        <v>#DIV/0!</v>
      </c>
      <c r="U39">
        <f t="shared" ca="1" si="37"/>
        <v>0</v>
      </c>
      <c r="V39" s="5" t="e">
        <f t="shared" ca="1" si="38"/>
        <v>#DIV/0!</v>
      </c>
      <c r="W39" s="5">
        <f t="shared" ca="1" si="39"/>
        <v>0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51"/>
        <v>#DIV/0!</v>
      </c>
      <c r="O40" s="5" t="e">
        <f t="shared" ca="1" si="46"/>
        <v>#DIV/0!</v>
      </c>
      <c r="P40" s="5" t="e">
        <f t="shared" ca="1" si="47"/>
        <v>#DIV/0!</v>
      </c>
      <c r="Q40" s="5" t="e">
        <f t="shared" ca="1" si="48"/>
        <v>#DIV/0!</v>
      </c>
      <c r="R40" s="5" t="e">
        <f t="shared" ca="1" si="49"/>
        <v>#DIV/0!</v>
      </c>
      <c r="S40" s="5" t="e">
        <f t="shared" ca="1" si="50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51"/>
        <v>#DIV/0!</v>
      </c>
      <c r="O41" s="5" t="e">
        <f t="shared" ca="1" si="46"/>
        <v>#DIV/0!</v>
      </c>
      <c r="P41" s="5" t="e">
        <f t="shared" ca="1" si="47"/>
        <v>#DIV/0!</v>
      </c>
      <c r="Q41" s="5" t="e">
        <f t="shared" ca="1" si="48"/>
        <v>#DIV/0!</v>
      </c>
      <c r="R41" s="5" t="e">
        <f t="shared" ca="1" si="49"/>
        <v>#DIV/0!</v>
      </c>
      <c r="S41" s="5" t="e">
        <f t="shared" ca="1" si="50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51"/>
        <v>#DIV/0!</v>
      </c>
      <c r="O42" s="5" t="e">
        <f t="shared" ca="1" si="46"/>
        <v>#DIV/0!</v>
      </c>
      <c r="P42" s="5" t="e">
        <f t="shared" ca="1" si="47"/>
        <v>#DIV/0!</v>
      </c>
      <c r="Q42" s="5" t="e">
        <f t="shared" ca="1" si="48"/>
        <v>#DIV/0!</v>
      </c>
      <c r="R42" s="5" t="e">
        <f t="shared" ca="1" si="49"/>
        <v>#DIV/0!</v>
      </c>
      <c r="S42" s="5" t="e">
        <f t="shared" ca="1" si="50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51"/>
        <v>#DIV/0!</v>
      </c>
      <c r="O43" s="5" t="e">
        <f t="shared" ca="1" si="46"/>
        <v>#DIV/0!</v>
      </c>
      <c r="P43" s="5" t="e">
        <f t="shared" ca="1" si="47"/>
        <v>#DIV/0!</v>
      </c>
      <c r="Q43" s="5" t="e">
        <f t="shared" ca="1" si="48"/>
        <v>#DIV/0!</v>
      </c>
      <c r="R43" s="5" t="e">
        <f t="shared" ca="1" si="49"/>
        <v>#DIV/0!</v>
      </c>
      <c r="S43" s="5" t="e">
        <f t="shared" ca="1" si="50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51"/>
        <v>#DIV/0!</v>
      </c>
      <c r="O44" s="5" t="e">
        <f t="shared" ca="1" si="46"/>
        <v>#DIV/0!</v>
      </c>
      <c r="P44" s="5" t="e">
        <f t="shared" ca="1" si="47"/>
        <v>#DIV/0!</v>
      </c>
      <c r="Q44" s="5" t="e">
        <f t="shared" ca="1" si="48"/>
        <v>#DIV/0!</v>
      </c>
      <c r="R44" s="5" t="e">
        <f t="shared" ca="1" si="49"/>
        <v>#DIV/0!</v>
      </c>
      <c r="S44" s="5" t="e">
        <f t="shared" ca="1" si="50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51"/>
        <v>#DIV/0!</v>
      </c>
      <c r="O45" s="5" t="e">
        <f t="shared" ca="1" si="46"/>
        <v>#DIV/0!</v>
      </c>
      <c r="P45" s="5" t="e">
        <f t="shared" ca="1" si="47"/>
        <v>#DIV/0!</v>
      </c>
      <c r="Q45" s="5" t="e">
        <f t="shared" ca="1" si="48"/>
        <v>#DIV/0!</v>
      </c>
      <c r="R45" s="5" t="e">
        <f t="shared" ca="1" si="49"/>
        <v>#DIV/0!</v>
      </c>
      <c r="S45" s="5" t="e">
        <f t="shared" ca="1" si="50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51"/>
        <v>#DIV/0!</v>
      </c>
      <c r="O46" s="5" t="e">
        <f t="shared" ca="1" si="46"/>
        <v>#DIV/0!</v>
      </c>
      <c r="P46" s="5" t="e">
        <f t="shared" ca="1" si="47"/>
        <v>#DIV/0!</v>
      </c>
      <c r="Q46" s="5" t="e">
        <f t="shared" ca="1" si="48"/>
        <v>#DIV/0!</v>
      </c>
      <c r="R46" s="5" t="e">
        <f t="shared" ca="1" si="49"/>
        <v>#DIV/0!</v>
      </c>
      <c r="S46" s="5" t="e">
        <f t="shared" ca="1" si="50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51"/>
        <v>#DIV/0!</v>
      </c>
      <c r="O47" s="5" t="e">
        <f t="shared" ca="1" si="46"/>
        <v>#DIV/0!</v>
      </c>
      <c r="P47" s="5" t="e">
        <f t="shared" ca="1" si="47"/>
        <v>#DIV/0!</v>
      </c>
      <c r="Q47" s="5" t="e">
        <f t="shared" ca="1" si="48"/>
        <v>#DIV/0!</v>
      </c>
      <c r="R47" s="5" t="e">
        <f t="shared" ca="1" si="49"/>
        <v>#DIV/0!</v>
      </c>
      <c r="S47" s="5" t="e">
        <f t="shared" ca="1" si="50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>
        <f t="shared" ca="1" si="40"/>
        <v>0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51"/>
        <v>#DIV/0!</v>
      </c>
      <c r="O48" s="5" t="e">
        <f t="shared" ca="1" si="46"/>
        <v>#DIV/0!</v>
      </c>
      <c r="P48" s="5" t="e">
        <f t="shared" ca="1" si="47"/>
        <v>#DIV/0!</v>
      </c>
      <c r="Q48" s="5" t="e">
        <f t="shared" ca="1" si="48"/>
        <v>#DIV/0!</v>
      </c>
      <c r="R48" s="5" t="e">
        <f t="shared" ca="1" si="49"/>
        <v>#DIV/0!</v>
      </c>
      <c r="S48" s="5" t="e">
        <f t="shared" ca="1" si="50"/>
        <v>#DIV/0!</v>
      </c>
      <c r="U48">
        <f t="shared" ca="1" si="37"/>
        <v>0</v>
      </c>
      <c r="V48" s="5" t="e">
        <f t="shared" ca="1" si="38"/>
        <v>#DIV/0!</v>
      </c>
      <c r="W48" s="5">
        <f t="shared" ca="1" si="39"/>
        <v>0</v>
      </c>
      <c r="X48" s="5">
        <f t="shared" ca="1" si="40"/>
        <v>0</v>
      </c>
      <c r="Y48" s="5">
        <f t="shared" ca="1" si="41"/>
        <v>0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51"/>
        <v>#DIV/0!</v>
      </c>
      <c r="O49" s="5" t="e">
        <f t="shared" ca="1" si="46"/>
        <v>#DIV/0!</v>
      </c>
      <c r="P49" s="5" t="e">
        <f t="shared" ca="1" si="47"/>
        <v>#DIV/0!</v>
      </c>
      <c r="Q49" s="5" t="e">
        <f t="shared" ca="1" si="48"/>
        <v>#DIV/0!</v>
      </c>
      <c r="R49" s="5" t="e">
        <f t="shared" ca="1" si="49"/>
        <v>#DIV/0!</v>
      </c>
      <c r="S49" s="5" t="e">
        <f t="shared" ca="1" si="50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51"/>
        <v>#DIV/0!</v>
      </c>
      <c r="O50" s="5" t="e">
        <f t="shared" ca="1" si="46"/>
        <v>#DIV/0!</v>
      </c>
      <c r="P50" s="5" t="e">
        <f t="shared" ca="1" si="47"/>
        <v>#DIV/0!</v>
      </c>
      <c r="Q50" s="5" t="e">
        <f t="shared" ca="1" si="48"/>
        <v>#DIV/0!</v>
      </c>
      <c r="R50" s="5" t="e">
        <f t="shared" ca="1" si="49"/>
        <v>#DIV/0!</v>
      </c>
      <c r="S50" s="5" t="e">
        <f t="shared" ca="1" si="50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51"/>
        <v>#DIV/0!</v>
      </c>
      <c r="O51" s="5" t="e">
        <f t="shared" ca="1" si="46"/>
        <v>#DIV/0!</v>
      </c>
      <c r="P51" s="5" t="e">
        <f t="shared" ca="1" si="47"/>
        <v>#DIV/0!</v>
      </c>
      <c r="Q51" s="5" t="e">
        <f t="shared" ca="1" si="48"/>
        <v>#DIV/0!</v>
      </c>
      <c r="R51" s="5" t="e">
        <f t="shared" ca="1" si="49"/>
        <v>#DIV/0!</v>
      </c>
      <c r="S51" s="5" t="e">
        <f t="shared" ca="1" si="50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51"/>
        <v>#DIV/0!</v>
      </c>
      <c r="O52" s="5" t="e">
        <f t="shared" ca="1" si="46"/>
        <v>#DIV/0!</v>
      </c>
      <c r="P52" s="5" t="e">
        <f t="shared" ca="1" si="47"/>
        <v>#DIV/0!</v>
      </c>
      <c r="Q52" s="5" t="e">
        <f t="shared" ca="1" si="48"/>
        <v>#DIV/0!</v>
      </c>
      <c r="R52" s="5" t="e">
        <f t="shared" ca="1" si="49"/>
        <v>#DIV/0!</v>
      </c>
      <c r="S52" s="5" t="e">
        <f t="shared" ca="1" si="50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0.94998258559999416</v>
      </c>
      <c r="E55" s="15">
        <f ca="1">'84 end'!J138</f>
        <v>9.0758684399999918</v>
      </c>
      <c r="F55" s="5">
        <f ca="1">'168 end'!J139</f>
        <v>14.332454239999908</v>
      </c>
      <c r="G55" s="5">
        <f ca="1">'336 end'!J139</f>
        <v>23.664134000000157</v>
      </c>
      <c r="H55" s="5">
        <f ca="1">'672 end'!J139</f>
        <v>21.866221960000161</v>
      </c>
      <c r="I55" s="5">
        <f ca="1">'1344 end'!J139</f>
        <v>31.307765000000011</v>
      </c>
      <c r="J55" s="5">
        <f ca="1">'2688 end'!J139</f>
        <v>960.79542815999866</v>
      </c>
      <c r="L55" t="str">
        <f ca="1">C55</f>
        <v>CUDA Time</v>
      </c>
      <c r="M55" s="5">
        <f t="shared" ref="M55:S55" ca="1" si="52">$B$1*POWER(M3,2)*SQRT(D55/(POWER(D3*$C$1,2))+D$74/(POWER(D$20*$C$1,2)))</f>
        <v>6.4753346012980018</v>
      </c>
      <c r="N55" s="5">
        <f t="shared" ca="1" si="52"/>
        <v>5.7079222693363905</v>
      </c>
      <c r="O55" s="5">
        <f t="shared" ca="1" si="52"/>
        <v>2.7206243969730788</v>
      </c>
      <c r="P55" s="5">
        <f t="shared" ca="1" si="52"/>
        <v>7.4552660056947708</v>
      </c>
      <c r="Q55" s="5">
        <f t="shared" ca="1" si="52"/>
        <v>7.9061485073334552</v>
      </c>
      <c r="R55" s="5">
        <f t="shared" ca="1" si="52"/>
        <v>5.1779806154207275</v>
      </c>
      <c r="S55" s="5">
        <f t="shared" ca="1" si="52"/>
        <v>11.948966279777668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383333.17338799988</v>
      </c>
      <c r="E57" s="15">
        <f ca="1">'84 end'!J140</f>
        <v>589704.77948500006</v>
      </c>
      <c r="F57" s="5">
        <f ca="1">'168 end'!J141</f>
        <v>522767.66553399997</v>
      </c>
      <c r="G57" s="5">
        <f ca="1">'336 end'!J141</f>
        <v>388132.64499200007</v>
      </c>
      <c r="H57" s="5">
        <f ca="1">'672 end'!J141</f>
        <v>325480.33101499995</v>
      </c>
      <c r="I57" s="5">
        <f ca="1">'1344 end'!J141</f>
        <v>2714107.8086670004</v>
      </c>
      <c r="J57" s="5">
        <f ca="1">'2688 end'!J141</f>
        <v>21793202.686207004</v>
      </c>
      <c r="L57" t="str">
        <f t="shared" ca="1" si="53"/>
        <v>CUDA non hash</v>
      </c>
      <c r="M57" s="5">
        <f t="shared" ca="1" si="54"/>
        <v>1.5598605655854421E-2</v>
      </c>
      <c r="N57" s="5">
        <f t="shared" ca="1" si="55"/>
        <v>1.3783689837427723E-2</v>
      </c>
      <c r="O57" s="5">
        <f t="shared" ca="1" si="56"/>
        <v>5.5215892255080475E-3</v>
      </c>
      <c r="P57" s="5">
        <f t="shared" ca="1" si="57"/>
        <v>1.3363271853453252E-2</v>
      </c>
      <c r="Q57" s="5">
        <f t="shared" ca="1" si="58"/>
        <v>1.2745641950381404E-2</v>
      </c>
      <c r="R57" s="5">
        <f t="shared" ca="1" si="59"/>
        <v>9.6675175724819859E-3</v>
      </c>
      <c r="S57" s="5">
        <f t="shared" ca="1" si="60"/>
        <v>1.9352545328318951E-2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0.41579746440000026</v>
      </c>
      <c r="E58" s="15">
        <f ca="1">'84 end'!J141</f>
        <v>0.86996590560001774</v>
      </c>
      <c r="F58" s="5">
        <f ca="1">'168 end'!J142</f>
        <v>18.690783999999883</v>
      </c>
      <c r="G58" s="5">
        <f ca="1">'336 end'!J142</f>
        <v>24.081205960000187</v>
      </c>
      <c r="H58" s="5">
        <f ca="1">'672 end'!J142</f>
        <v>123.16869595999977</v>
      </c>
      <c r="I58" s="5">
        <f ca="1">'1344 end'!J142</f>
        <v>9.2034491599998969</v>
      </c>
      <c r="J58" s="5">
        <f ca="1">'2688 end'!J142</f>
        <v>0.12603063999999445</v>
      </c>
      <c r="L58" t="str">
        <f t="shared" ca="1" si="53"/>
        <v>CUDA ant</v>
      </c>
      <c r="M58" s="5">
        <f t="shared" ca="1" si="54"/>
        <v>9.1481962063437035</v>
      </c>
      <c r="N58" s="5">
        <f t="shared" ca="1" si="55"/>
        <v>8.13702515854464</v>
      </c>
      <c r="O58" s="5">
        <f t="shared" ca="1" si="56"/>
        <v>3.861136475824007</v>
      </c>
      <c r="P58" s="5">
        <f t="shared" ca="1" si="57"/>
        <v>10.551264124410356</v>
      </c>
      <c r="Q58" s="5">
        <f t="shared" ca="1" si="58"/>
        <v>11.172395515040101</v>
      </c>
      <c r="R58" s="5">
        <f t="shared" ca="1" si="59"/>
        <v>7.3262424027394895</v>
      </c>
      <c r="S58" s="5">
        <f t="shared" ca="1" si="60"/>
        <v>66.465708554221351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1.0743272275999971</v>
      </c>
      <c r="E59" s="15">
        <f ca="1">'84 end'!J142</f>
        <v>1.1770477824000132</v>
      </c>
      <c r="F59" s="5">
        <f ca="1">'168 end'!J143</f>
        <v>17.873430439999925</v>
      </c>
      <c r="G59" s="5">
        <f ca="1">'336 end'!J143</f>
        <v>13.05993256000003</v>
      </c>
      <c r="H59" s="5">
        <f ca="1">'672 end'!J143</f>
        <v>31.526845999999857</v>
      </c>
      <c r="I59" s="5">
        <f ca="1">'1344 end'!J143</f>
        <v>60.135175160000145</v>
      </c>
      <c r="J59" s="5">
        <f ca="1">'2688 end'!J143</f>
        <v>0.83001543999999072</v>
      </c>
      <c r="L59" t="str">
        <f t="shared" ca="1" si="53"/>
        <v>CUDA ant par</v>
      </c>
      <c r="M59" s="5">
        <f t="shared" ca="1" si="54"/>
        <v>7.0372888793160771</v>
      </c>
      <c r="N59" s="5">
        <f t="shared" ca="1" si="55"/>
        <v>6.2452987347169833</v>
      </c>
      <c r="O59" s="5">
        <f t="shared" ca="1" si="56"/>
        <v>2.9644487341876791</v>
      </c>
      <c r="P59" s="5">
        <f t="shared" ca="1" si="57"/>
        <v>8.1183627397625759</v>
      </c>
      <c r="Q59" s="5">
        <f t="shared" ca="1" si="58"/>
        <v>8.5986244381188062</v>
      </c>
      <c r="R59" s="5">
        <f t="shared" ca="1" si="59"/>
        <v>5.6169324528557558</v>
      </c>
      <c r="S59" s="5">
        <f t="shared" ca="1" si="60"/>
        <v>40.080386452836336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0.4903964703999989</v>
      </c>
      <c r="E60" s="15">
        <f ca="1">'84 end'!J143</f>
        <v>1.7137095215999916</v>
      </c>
      <c r="F60" s="5">
        <f ca="1">'168 end'!J144</f>
        <v>23.94114089000005</v>
      </c>
      <c r="G60" s="5">
        <f ca="1">'336 end'!J144</f>
        <v>16.042567639999994</v>
      </c>
      <c r="H60" s="5">
        <f ca="1">'672 end'!J144</f>
        <v>32.485849000000023</v>
      </c>
      <c r="I60" s="5">
        <f ca="1">'1344 end'!J144</f>
        <v>53.433018440000261</v>
      </c>
      <c r="J60" s="5">
        <f ca="1">'2688 end'!J144</f>
        <v>0.79934735999997986</v>
      </c>
      <c r="L60" t="str">
        <f t="shared" ca="1" si="53"/>
        <v>CUDA ant non hash</v>
      </c>
      <c r="M60" s="5">
        <f t="shared" ca="1" si="54"/>
        <v>14.601160303378769</v>
      </c>
      <c r="N60" s="5">
        <f t="shared" ca="1" si="55"/>
        <v>15.332053490227713</v>
      </c>
      <c r="O60" s="5">
        <f t="shared" ca="1" si="56"/>
        <v>6.2441596129972323</v>
      </c>
      <c r="P60" s="5">
        <f t="shared" ca="1" si="57"/>
        <v>18.173272399053705</v>
      </c>
      <c r="Q60" s="5">
        <f t="shared" ca="1" si="58"/>
        <v>17.29232112104874</v>
      </c>
      <c r="R60" s="5">
        <f t="shared" ca="1" si="59"/>
        <v>11.809288109226818</v>
      </c>
      <c r="S60" s="5">
        <f t="shared" ca="1" si="60"/>
        <v>73.747061604182733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46132.052952160004</v>
      </c>
      <c r="E61" s="15">
        <f ca="1">'84 end'!J144</f>
        <v>13628.140952999998</v>
      </c>
      <c r="F61" s="5">
        <f ca="1">'168 end'!J145</f>
        <v>109501.89352663999</v>
      </c>
      <c r="G61" s="5">
        <f ca="1">'336 end'!J145</f>
        <v>115213.91642000002</v>
      </c>
      <c r="H61" s="5">
        <f ca="1">'672 end'!J145</f>
        <v>81339.318223640003</v>
      </c>
      <c r="I61" s="5">
        <f ca="1">'1344 end'!J145</f>
        <v>88087.858520840004</v>
      </c>
      <c r="J61" s="5">
        <f ca="1">'2688 end'!J145</f>
        <v>5274569.5043259999</v>
      </c>
      <c r="L61" t="str">
        <f t="shared" ca="1" si="53"/>
        <v>CUDA ant add CPU Time</v>
      </c>
      <c r="M61" s="5">
        <f t="shared" ca="1" si="54"/>
        <v>2.1162234984927637</v>
      </c>
      <c r="N61" s="5">
        <f t="shared" ca="1" si="55"/>
        <v>0.92258007775870665</v>
      </c>
      <c r="O61" s="5">
        <f t="shared" ca="1" si="56"/>
        <v>0.84625951103214203</v>
      </c>
      <c r="P61" s="5">
        <f t="shared" ca="1" si="57"/>
        <v>1.1782903187422586</v>
      </c>
      <c r="Q61" s="5">
        <f t="shared" ca="1" si="58"/>
        <v>1.10276870984789</v>
      </c>
      <c r="R61" s="5">
        <f t="shared" ca="1" si="59"/>
        <v>0.79500012890134419</v>
      </c>
      <c r="S61" s="5">
        <f t="shared" ca="1" si="60"/>
        <v>0.43891187570541018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9637.8303243599985</v>
      </c>
      <c r="E63" s="15">
        <f ca="1">'84 end'!J146</f>
        <v>144773.42678903998</v>
      </c>
      <c r="F63" s="5">
        <f ca="1">'168 end'!J147</f>
        <v>125578.99072500001</v>
      </c>
      <c r="G63" s="5">
        <f ca="1">'336 end'!J147</f>
        <v>147458.859238</v>
      </c>
      <c r="H63" s="5">
        <f ca="1">'672 end'!J147</f>
        <v>90457.170355000024</v>
      </c>
      <c r="I63" s="5">
        <f ca="1">'1344 end'!J147</f>
        <v>346703.11982496007</v>
      </c>
      <c r="J63" s="5">
        <f ca="1">'2688 end'!J147</f>
        <v>1340056.968658</v>
      </c>
      <c r="L63" t="str">
        <f t="shared" ca="1" si="53"/>
        <v>CUDA ant add CPU non hash</v>
      </c>
      <c r="M63" s="5">
        <f t="shared" ca="1" si="54"/>
        <v>1.455885545939656</v>
      </c>
      <c r="N63" s="5">
        <f t="shared" ca="1" si="55"/>
        <v>2.427921227063774</v>
      </c>
      <c r="O63" s="5">
        <f t="shared" ca="1" si="56"/>
        <v>1.0221868406298551</v>
      </c>
      <c r="P63" s="5">
        <f t="shared" ca="1" si="57"/>
        <v>1.4190906721860737</v>
      </c>
      <c r="Q63" s="5">
        <f t="shared" ca="1" si="58"/>
        <v>1.1398940852393895</v>
      </c>
      <c r="R63" s="5">
        <f t="shared" ca="1" si="59"/>
        <v>1.2713856715629686</v>
      </c>
      <c r="S63" s="5">
        <f t="shared" ca="1" si="60"/>
        <v>0.31614900461293732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691822.92220999999</v>
      </c>
      <c r="E64" s="15">
        <f ca="1">'84 end'!J147</f>
        <v>554903.013057</v>
      </c>
      <c r="F64" s="5">
        <f ca="1">'168 end'!J148</f>
        <v>2130610.8018560004</v>
      </c>
      <c r="G64" s="5">
        <f ca="1">'336 end'!J148</f>
        <v>4867734.9112449996</v>
      </c>
      <c r="H64" s="5">
        <f ca="1">'672 end'!J148</f>
        <v>1988627.257373</v>
      </c>
      <c r="I64" s="5">
        <f ca="1">'1344 end'!J148</f>
        <v>1507221.7968409993</v>
      </c>
      <c r="J64" s="5">
        <f ca="1">'2688 end'!J148</f>
        <v>44441418.896728002</v>
      </c>
      <c r="L64" t="str">
        <f t="shared" ca="1" si="53"/>
        <v>CUDA ant add CPU12</v>
      </c>
      <c r="M64" s="5">
        <f t="shared" ca="1" si="54"/>
        <v>1.5716685053718732E-2</v>
      </c>
      <c r="N64" s="5">
        <f t="shared" ca="1" si="55"/>
        <v>9.8446984030681039E-3</v>
      </c>
      <c r="O64" s="5">
        <f t="shared" ca="1" si="56"/>
        <v>6.1968864124144606E-3</v>
      </c>
      <c r="P64" s="5">
        <f t="shared" ca="1" si="57"/>
        <v>1.1990289365807368E-2</v>
      </c>
      <c r="Q64" s="5">
        <f t="shared" ca="1" si="58"/>
        <v>1.1789116521328148E-2</v>
      </c>
      <c r="R64" s="5">
        <f t="shared" ca="1" si="59"/>
        <v>7.8704581016279789E-3</v>
      </c>
      <c r="S64" s="5">
        <f t="shared" ca="1" si="60"/>
        <v>1.7463107460409414E-2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8.2880283199999631</v>
      </c>
      <c r="E66" s="15">
        <f ca="1">'84 end'!J149</f>
        <v>23.576169840000045</v>
      </c>
      <c r="F66" s="5">
        <f ca="1">'168 end'!J150</f>
        <v>140.15809715999987</v>
      </c>
      <c r="G66" s="5">
        <f ca="1">'336 end'!J150</f>
        <v>30.677169640000066</v>
      </c>
      <c r="H66" s="5">
        <f ca="1">'672 end'!J150</f>
        <v>76.127119240000098</v>
      </c>
      <c r="I66" s="5">
        <f ca="1">'1344 end'!J150</f>
        <v>90.795911360000332</v>
      </c>
      <c r="J66" s="5">
        <f ca="1">'2688 end'!J150</f>
        <v>279.27882976000075</v>
      </c>
      <c r="L66" t="str">
        <f t="shared" ca="1" si="53"/>
        <v>CUDA opt Time</v>
      </c>
      <c r="M66" s="5">
        <f t="shared" ca="1" si="54"/>
        <v>6.5674623743089935</v>
      </c>
      <c r="N66" s="5">
        <f t="shared" ca="1" si="55"/>
        <v>5.8006572488792028</v>
      </c>
      <c r="O66" s="5">
        <f t="shared" ca="1" si="56"/>
        <v>2.7729336758037766</v>
      </c>
      <c r="P66" s="5">
        <f t="shared" ca="1" si="57"/>
        <v>7.418020330519866</v>
      </c>
      <c r="Q66" s="5">
        <f t="shared" ca="1" si="58"/>
        <v>7.955180084818819</v>
      </c>
      <c r="R66" s="5">
        <f t="shared" ca="1" si="59"/>
        <v>5.2098282298961358</v>
      </c>
      <c r="S66" s="5">
        <f t="shared" ca="1" si="60"/>
        <v>11.80194080643088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8.4850822175999934</v>
      </c>
      <c r="E67" s="15">
        <f ca="1">'84 end'!J150</f>
        <v>30.100574667599926</v>
      </c>
      <c r="F67" s="5">
        <f ca="1">'168 end'!J151</f>
        <v>157.75654899999972</v>
      </c>
      <c r="G67" s="5">
        <f ca="1">'336 end'!J151</f>
        <v>41.707652640000177</v>
      </c>
      <c r="H67" s="5">
        <f ca="1">'672 end'!J151</f>
        <v>139.72885516000022</v>
      </c>
      <c r="I67" s="5">
        <f ca="1">'1344 end'!J151</f>
        <v>34.740342240000054</v>
      </c>
      <c r="J67" s="5">
        <f ca="1">'2688 end'!J151</f>
        <v>53.857191759999928</v>
      </c>
      <c r="L67" t="str">
        <f t="shared" ca="1" si="53"/>
        <v>CUDA opt non hash</v>
      </c>
      <c r="M67" s="5">
        <f t="shared" ca="1" si="54"/>
        <v>6.0163772180716446</v>
      </c>
      <c r="N67" s="5">
        <f t="shared" ca="1" si="55"/>
        <v>6.264216918428259</v>
      </c>
      <c r="O67" s="5">
        <f t="shared" ca="1" si="56"/>
        <v>2.5686946046869306</v>
      </c>
      <c r="P67" s="5">
        <f t="shared" ca="1" si="57"/>
        <v>7.3067474549569953</v>
      </c>
      <c r="Q67" s="5">
        <f t="shared" ca="1" si="58"/>
        <v>7.0126823012399342</v>
      </c>
      <c r="R67" s="5">
        <f t="shared" ca="1" si="59"/>
        <v>4.8033605112526221</v>
      </c>
      <c r="S67" s="5">
        <f t="shared" ca="1" si="60"/>
        <v>10.087541965180419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11.359669585600001</v>
      </c>
      <c r="E68" s="15">
        <f ca="1">'84 end'!J151</f>
        <v>21.215514240000001</v>
      </c>
      <c r="F68" s="5">
        <f ca="1">'168 end'!J152</f>
        <v>111.37310299999983</v>
      </c>
      <c r="G68" s="5">
        <f ca="1">'336 end'!J152</f>
        <v>45.990095999999973</v>
      </c>
      <c r="H68" s="5">
        <f ca="1">'672 end'!J152</f>
        <v>56.789301439999669</v>
      </c>
      <c r="I68" s="5">
        <f ca="1">'1344 end'!J152</f>
        <v>40.061735760000261</v>
      </c>
      <c r="J68" s="5">
        <f ca="1">'2688 end'!J152</f>
        <v>39.497918000000041</v>
      </c>
      <c r="L68" t="str">
        <f t="shared" ref="L68:L83" ca="1" si="61">C68</f>
        <v>CUDA opt ant</v>
      </c>
      <c r="M68" s="5">
        <f t="shared" ca="1" si="54"/>
        <v>9.3731940104828606</v>
      </c>
      <c r="N68" s="5">
        <f t="shared" ca="1" si="55"/>
        <v>8.263445145942562</v>
      </c>
      <c r="O68" s="5">
        <f t="shared" ca="1" si="56"/>
        <v>3.9807123660085679</v>
      </c>
      <c r="P68" s="5">
        <f t="shared" ca="1" si="57"/>
        <v>10.564502926352768</v>
      </c>
      <c r="Q68" s="5">
        <f t="shared" ca="1" si="58"/>
        <v>11.304703167649169</v>
      </c>
      <c r="R68" s="5">
        <f t="shared" ca="1" si="59"/>
        <v>7.4132502808341458</v>
      </c>
      <c r="S68" s="5">
        <f t="shared" ca="1" si="60"/>
        <v>66.709401472181227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8.4991917123999805</v>
      </c>
      <c r="E69" s="15">
        <f ca="1">'84 end'!J152</f>
        <v>27.583776728399979</v>
      </c>
      <c r="F69" s="5">
        <f ca="1">'168 end'!J153</f>
        <v>603.35081359839955</v>
      </c>
      <c r="G69" s="5">
        <f ca="1">'336 end'!J153</f>
        <v>43.043898039999867</v>
      </c>
      <c r="H69" s="5">
        <f ca="1">'672 end'!J153</f>
        <v>68.069861000000202</v>
      </c>
      <c r="I69" s="5">
        <f ca="1">'1344 end'!J153</f>
        <v>52.650675559999883</v>
      </c>
      <c r="J69" s="5">
        <f ca="1">'2688 end'!J153</f>
        <v>67.698611959999951</v>
      </c>
      <c r="L69" t="str">
        <f t="shared" ca="1" si="61"/>
        <v>CUDA opt ant non hash</v>
      </c>
      <c r="M69" s="5">
        <f t="shared" ca="1" si="54"/>
        <v>15.127620757398693</v>
      </c>
      <c r="N69" s="5">
        <f t="shared" ca="1" si="55"/>
        <v>15.692672269536134</v>
      </c>
      <c r="O69" s="5">
        <f t="shared" ca="1" si="56"/>
        <v>9.4081312151283232</v>
      </c>
      <c r="P69" s="5">
        <f t="shared" ca="1" si="57"/>
        <v>18.2130348204436</v>
      </c>
      <c r="Q69" s="5">
        <f t="shared" ca="1" si="58"/>
        <v>17.595075316630052</v>
      </c>
      <c r="R69" s="5">
        <f t="shared" ca="1" si="59"/>
        <v>12.027367007356311</v>
      </c>
      <c r="S69" s="5">
        <f t="shared" ca="1" si="60"/>
        <v>73.774314193758912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8.6052525856000237</v>
      </c>
      <c r="E70" s="15">
        <f ca="1">'84 end'!J153</f>
        <v>49.223022856399865</v>
      </c>
      <c r="F70" s="5">
        <f ca="1">'168 end'!J154</f>
        <v>92.170803439999432</v>
      </c>
      <c r="G70" s="5">
        <f ca="1">'336 end'!J154</f>
        <v>62.044216560000208</v>
      </c>
      <c r="H70" s="5">
        <f ca="1">'672 end'!J154</f>
        <v>173.01102499999956</v>
      </c>
      <c r="I70" s="5">
        <f ca="1">'1344 end'!J154</f>
        <v>53.585007560000392</v>
      </c>
      <c r="J70" s="5">
        <f ca="1">'2688 end'!J154</f>
        <v>112.39062499999973</v>
      </c>
      <c r="L70" t="str">
        <f t="shared" ca="1" si="61"/>
        <v>CUDA opt ant par</v>
      </c>
      <c r="M70" s="5">
        <f t="shared" ca="1" si="54"/>
        <v>7.1769724293071979</v>
      </c>
      <c r="N70" s="5">
        <f t="shared" ca="1" si="55"/>
        <v>6.3610599836434476</v>
      </c>
      <c r="O70" s="5">
        <f t="shared" ca="1" si="56"/>
        <v>2.9713221839981636</v>
      </c>
      <c r="P70" s="5">
        <f t="shared" ca="1" si="57"/>
        <v>8.1301951997416548</v>
      </c>
      <c r="Q70" s="5">
        <f t="shared" ca="1" si="58"/>
        <v>8.6724411042554674</v>
      </c>
      <c r="R70" s="5">
        <f t="shared" ca="1" si="59"/>
        <v>5.6546785253312351</v>
      </c>
      <c r="S70" s="5">
        <f t="shared" ca="1" si="60"/>
        <v>40.079179428468457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381255.83104400011</v>
      </c>
      <c r="E71" s="15">
        <f ca="1">'84 end'!J154</f>
        <v>406295.14790099987</v>
      </c>
      <c r="F71" s="5">
        <f ca="1">'168 end'!J155</f>
        <v>2405664.479849</v>
      </c>
      <c r="G71" s="5">
        <f ca="1">'336 end'!J155</f>
        <v>2975829.6279040007</v>
      </c>
      <c r="H71" s="5">
        <f ca="1">'672 end'!J155</f>
        <v>4873654.9723029984</v>
      </c>
      <c r="I71" s="5">
        <f ca="1">'1344 end'!J155</f>
        <v>3350390.0999669987</v>
      </c>
      <c r="J71" s="5">
        <f ca="1">'2688 end'!J155</f>
        <v>20731346.228101999</v>
      </c>
      <c r="L71" t="str">
        <f t="shared" ca="1" si="61"/>
        <v>non CUDA Time</v>
      </c>
      <c r="M71" s="5">
        <f t="shared" ca="1" si="54"/>
        <v>8.6776877944509979E-3</v>
      </c>
      <c r="N71" s="5">
        <f t="shared" ca="1" si="55"/>
        <v>7.0495353622610267E-3</v>
      </c>
      <c r="O71" s="5">
        <f t="shared" ca="1" si="56"/>
        <v>4.6677063845853824E-3</v>
      </c>
      <c r="P71" s="5">
        <f t="shared" ca="1" si="57"/>
        <v>8.2972692300241815E-3</v>
      </c>
      <c r="Q71" s="5">
        <f t="shared" ca="1" si="58"/>
        <v>9.2119489950296778E-3</v>
      </c>
      <c r="R71" s="5">
        <f t="shared" ca="1" si="59"/>
        <v>6.1441101518200083E-3</v>
      </c>
      <c r="S71" s="5">
        <f t="shared" ca="1" si="60"/>
        <v>8.2672570406016194E-3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303080.13539199997</v>
      </c>
      <c r="E72" s="15">
        <f ca="1">'84 end'!J155</f>
        <v>1029541.5789319995</v>
      </c>
      <c r="F72" s="5">
        <f ca="1">'168 end'!J156</f>
        <v>1577734.9984709998</v>
      </c>
      <c r="G72" s="5">
        <f ca="1">'336 end'!J156</f>
        <v>5816155.8629640006</v>
      </c>
      <c r="H72" s="5">
        <f ca="1">'672 end'!J156</f>
        <v>4842350.4279180001</v>
      </c>
      <c r="I72" s="5">
        <f ca="1">'1344 end'!J156</f>
        <v>849999.29152599967</v>
      </c>
      <c r="J72" s="5">
        <f ca="1">'2688 end'!J156</f>
        <v>16779375.060493</v>
      </c>
      <c r="L72" t="str">
        <f t="shared" ca="1" si="61"/>
        <v>non CUDA non hash</v>
      </c>
      <c r="M72" s="5">
        <f t="shared" ca="1" si="54"/>
        <v>8.8254759357656708E-3</v>
      </c>
      <c r="N72" s="5">
        <f t="shared" ca="1" si="55"/>
        <v>1.0270997933221483E-2</v>
      </c>
      <c r="O72" s="5">
        <f t="shared" ca="1" si="56"/>
        <v>5.3690736207276527E-3</v>
      </c>
      <c r="P72" s="5">
        <f t="shared" ca="1" si="57"/>
        <v>1.067137533471975E-2</v>
      </c>
      <c r="Q72" s="5">
        <f t="shared" ca="1" si="58"/>
        <v>9.3888987358892329E-3</v>
      </c>
      <c r="R72" s="5">
        <f t="shared" ca="1" si="59"/>
        <v>6.1915317568119414E-3</v>
      </c>
      <c r="S72" s="5">
        <f t="shared" ca="1" si="60"/>
        <v>1.0071806845791986E-2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546947.44722099975</v>
      </c>
      <c r="E73" s="15">
        <f ca="1">'84 end'!J156</f>
        <v>14978033.779856002</v>
      </c>
      <c r="F73" s="5">
        <f ca="1">'168 end'!J157</f>
        <v>3379371.9225979983</v>
      </c>
      <c r="G73" s="5">
        <f ca="1">'336 end'!J157</f>
        <v>5228810.5692670001</v>
      </c>
      <c r="H73" s="5">
        <f ca="1">'672 end'!J157</f>
        <v>9474957.2996479999</v>
      </c>
      <c r="I73" s="5">
        <f ca="1">'1344 end'!J157</f>
        <v>11950624.363851</v>
      </c>
      <c r="J73" s="5">
        <f ca="1">'2688 end'!J157</f>
        <v>13983888.735485002</v>
      </c>
      <c r="L73" t="str">
        <f t="shared" ca="1" si="61"/>
        <v>Classic ACO</v>
      </c>
      <c r="M73" s="5">
        <f t="shared" ca="1" si="54"/>
        <v>2.0784360961873288E-3</v>
      </c>
      <c r="N73" s="5">
        <f t="shared" ca="1" si="55"/>
        <v>3.0682731018155107E-3</v>
      </c>
      <c r="O73" s="5">
        <f t="shared" ca="1" si="56"/>
        <v>1.175232216294496E-3</v>
      </c>
      <c r="P73" s="5">
        <f t="shared" ca="1" si="57"/>
        <v>2.5415446915669129E-3</v>
      </c>
      <c r="Q73" s="5">
        <f t="shared" ca="1" si="58"/>
        <v>2.4330638689809901E-3</v>
      </c>
      <c r="R73" s="5">
        <f t="shared" ca="1" si="59"/>
        <v>1.7317459916509216E-3</v>
      </c>
      <c r="S73" s="5">
        <f t="shared" ca="1" si="60"/>
        <v>2.9584114762744832E-3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455665.57339600008</v>
      </c>
      <c r="E74" s="15">
        <f ca="1">'84 end'!J157</f>
        <v>1424423.1928610001</v>
      </c>
      <c r="F74" s="5">
        <f ca="1">'168 end'!J158</f>
        <v>786782.23562100052</v>
      </c>
      <c r="G74" s="5">
        <f ca="1">'336 end'!J158</f>
        <v>12070314.518004999</v>
      </c>
      <c r="H74" s="5">
        <f ca="1">'672 end'!J158</f>
        <v>17174750.244236</v>
      </c>
      <c r="I74" s="5">
        <f ca="1">'1344 end'!J158</f>
        <v>10759261.719546</v>
      </c>
      <c r="J74" s="5">
        <f ca="1">'2688 end'!J158</f>
        <v>61137902.436257996</v>
      </c>
      <c r="L74" t="str">
        <f t="shared" ca="1" si="61"/>
        <v>Classic ACO non hash</v>
      </c>
      <c r="M74" s="5">
        <f t="shared" ca="1" si="54"/>
        <v>2.0807976165587881E-3</v>
      </c>
      <c r="N74" s="5">
        <f t="shared" ca="1" si="55"/>
        <v>1.8838547714407946E-3</v>
      </c>
      <c r="O74" s="5">
        <f t="shared" ca="1" si="56"/>
        <v>9.4676112329775586E-4</v>
      </c>
      <c r="P74" s="5">
        <f t="shared" ca="1" si="57"/>
        <v>2.7297811798844599E-3</v>
      </c>
      <c r="Q74" s="5">
        <f t="shared" ca="1" si="58"/>
        <v>2.5959202684411797E-3</v>
      </c>
      <c r="R74" s="5">
        <f t="shared" ca="1" si="59"/>
        <v>1.7457078791764584E-3</v>
      </c>
      <c r="S74" s="5">
        <f t="shared" ca="1" si="60"/>
        <v>3.3032303050448976E-3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313452.45898000005</v>
      </c>
      <c r="E75" s="15">
        <f ca="1">'84 end'!J158</f>
        <v>2801036.8768149992</v>
      </c>
      <c r="F75" s="5">
        <f ca="1">'168 end'!J159</f>
        <v>2078152.7936720001</v>
      </c>
      <c r="G75" s="5">
        <f ca="1">'336 end'!J159</f>
        <v>3174985.4114889996</v>
      </c>
      <c r="H75" s="5">
        <f ca="1">'672 end'!J159</f>
        <v>2435739.3141419995</v>
      </c>
      <c r="I75" s="5">
        <f ca="1">'1344 end'!J159</f>
        <v>1334761.724482002</v>
      </c>
      <c r="J75" s="5">
        <f ca="1">'2688 end'!J159</f>
        <v>2540489.2393489997</v>
      </c>
      <c r="L75" t="str">
        <f t="shared" ca="1" si="61"/>
        <v>omp</v>
      </c>
      <c r="M75" s="5">
        <f t="shared" ca="1" si="54"/>
        <v>9.0624454007904413E-3</v>
      </c>
      <c r="N75" s="5">
        <f t="shared" ca="1" si="55"/>
        <v>1.1253445260284125E-2</v>
      </c>
      <c r="O75" s="5">
        <f t="shared" ca="1" si="56"/>
        <v>5.9750020877347848E-3</v>
      </c>
      <c r="P75" s="5">
        <f t="shared" ca="1" si="57"/>
        <v>9.4453997057317163E-3</v>
      </c>
      <c r="Q75" s="5">
        <f t="shared" ca="1" si="58"/>
        <v>1.0407185335315067E-2</v>
      </c>
      <c r="R75" s="5">
        <f t="shared" ca="1" si="59"/>
        <v>6.6137812010262417E-3</v>
      </c>
      <c r="S75" s="5">
        <f t="shared" ca="1" si="60"/>
        <v>1.0323431356001457E-2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396766.05237899994</v>
      </c>
      <c r="E76" s="15">
        <f ca="1">'84 end'!J159</f>
        <v>826471.56131400028</v>
      </c>
      <c r="F76" s="5">
        <f ca="1">'168 end'!J160</f>
        <v>1530442.927598</v>
      </c>
      <c r="G76" s="5">
        <f ca="1">'336 end'!J160</f>
        <v>4039517.4833710007</v>
      </c>
      <c r="H76" s="5">
        <f ca="1">'672 end'!J160</f>
        <v>2121334.0467369989</v>
      </c>
      <c r="I76" s="5">
        <f ca="1">'1344 end'!J160</f>
        <v>1826745.9027459992</v>
      </c>
      <c r="J76" s="5">
        <f ca="1">'2688 end'!J160</f>
        <v>2950822.939462</v>
      </c>
      <c r="L76" t="str">
        <f t="shared" ca="1" si="61"/>
        <v>omp non hash</v>
      </c>
      <c r="M76" s="5">
        <f t="shared" ca="1" si="54"/>
        <v>9.0501957741111558E-3</v>
      </c>
      <c r="N76" s="5">
        <f t="shared" ca="1" si="55"/>
        <v>9.8500214682976962E-3</v>
      </c>
      <c r="O76" s="5">
        <f t="shared" ca="1" si="56"/>
        <v>5.1961211830217745E-3</v>
      </c>
      <c r="P76" s="5">
        <f t="shared" ca="1" si="57"/>
        <v>9.9751725734019449E-3</v>
      </c>
      <c r="Q76" s="5">
        <f t="shared" ca="1" si="58"/>
        <v>9.5324416130743526E-3</v>
      </c>
      <c r="R76" s="5">
        <f t="shared" ca="1" si="59"/>
        <v>6.4340456419389284E-3</v>
      </c>
      <c r="S76" s="5">
        <f t="shared" ca="1" si="60"/>
        <v>9.5624831030355906E-3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342723.32362799987</v>
      </c>
      <c r="E77" s="15">
        <f ca="1">'84 end'!J160</f>
        <v>490417.04987799999</v>
      </c>
      <c r="F77" s="5">
        <f ca="1">'168 end'!J161</f>
        <v>1842690.2007159996</v>
      </c>
      <c r="G77" s="5">
        <f ca="1">'336 end'!J161</f>
        <v>4211700.3234359985</v>
      </c>
      <c r="H77" s="5">
        <f ca="1">'672 end'!J161</f>
        <v>4193840.1021189969</v>
      </c>
      <c r="I77" s="5">
        <f ca="1">'1344 end'!J161</f>
        <v>11499756.055436</v>
      </c>
      <c r="J77" s="5">
        <f ca="1">'2688 end'!J161</f>
        <v>28103402.679602001</v>
      </c>
      <c r="L77" t="str">
        <f t="shared" ca="1" si="61"/>
        <v>non CUDA transp Time</v>
      </c>
      <c r="M77" s="5">
        <f t="shared" ca="1" si="54"/>
        <v>8.252331025665657E-3</v>
      </c>
      <c r="N77" s="5">
        <f t="shared" ca="1" si="55"/>
        <v>7.1599392881775544E-3</v>
      </c>
      <c r="O77" s="5">
        <f t="shared" ca="1" si="56"/>
        <v>4.8769868988097365E-3</v>
      </c>
      <c r="P77" s="5">
        <f t="shared" ca="1" si="57"/>
        <v>9.1116732953337512E-3</v>
      </c>
      <c r="Q77" s="5">
        <f t="shared" ca="1" si="58"/>
        <v>9.7114274074125515E-3</v>
      </c>
      <c r="R77" s="5">
        <f t="shared" ca="1" si="59"/>
        <v>7.718411670825205E-3</v>
      </c>
      <c r="S77" s="5">
        <f t="shared" ca="1" si="60"/>
        <v>1.2934924688750692E-2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365871.02702399989</v>
      </c>
      <c r="E79" s="15">
        <f ca="1">'84 end'!J162</f>
        <v>976921.58039799996</v>
      </c>
      <c r="F79" s="5">
        <f ca="1">'168 end'!J163</f>
        <v>2046603.9306520007</v>
      </c>
      <c r="G79" s="5">
        <f ca="1">'336 end'!J163</f>
        <v>1981587.569432999</v>
      </c>
      <c r="H79" s="5">
        <f ca="1">'672 end'!J163</f>
        <v>1757806.8021529992</v>
      </c>
      <c r="I79" s="5">
        <f ca="1">'1344 end'!J163</f>
        <v>1986265.0754509994</v>
      </c>
      <c r="J79" s="5">
        <f ca="1">'2688 end'!J163</f>
        <v>2167278.9246839997</v>
      </c>
      <c r="L79" t="str">
        <f t="shared" ca="1" si="61"/>
        <v>non CUDA transp non hash</v>
      </c>
      <c r="M79" s="5">
        <f t="shared" ca="1" si="54"/>
        <v>9.4380524805070844E-3</v>
      </c>
      <c r="N79" s="5">
        <f t="shared" ca="1" si="55"/>
        <v>1.0552943761370304E-2</v>
      </c>
      <c r="O79" s="5">
        <f t="shared" ca="1" si="56"/>
        <v>5.8049485500862134E-3</v>
      </c>
      <c r="P79" s="5">
        <f t="shared" ca="1" si="57"/>
        <v>1.0264076276171871E-2</v>
      </c>
      <c r="Q79" s="5">
        <f t="shared" ca="1" si="58"/>
        <v>9.6218117944772193E-3</v>
      </c>
      <c r="R79" s="5">
        <f t="shared" ca="1" si="59"/>
        <v>6.6963839429290779E-3</v>
      </c>
      <c r="S79" s="5">
        <f t="shared" ca="1" si="60"/>
        <v>1.1727926847029569E-2</v>
      </c>
    </row>
    <row r="80" spans="1:19" x14ac:dyDescent="0.25">
      <c r="A80">
        <v>26</v>
      </c>
      <c r="C80">
        <f ca="1">OFFSET('42p stat'!$A$1,A80*20,0)</f>
        <v>0</v>
      </c>
      <c r="D80" s="5" t="e">
        <f ca="1">'42 end'!J163</f>
        <v>#DIV/0!</v>
      </c>
      <c r="E80" s="15" t="e">
        <f ca="1">'84 end'!J163</f>
        <v>#DIV/0!</v>
      </c>
      <c r="F80" s="5" t="e">
        <f ca="1">'168 end'!J164</f>
        <v>#DIV/0!</v>
      </c>
      <c r="G80" s="5" t="e">
        <f ca="1">'336 end'!J164</f>
        <v>#DIV/0!</v>
      </c>
      <c r="H80" s="5" t="e">
        <f ca="1">'672 end'!J164</f>
        <v>#DIV/0!</v>
      </c>
      <c r="I80" s="5" t="e">
        <f ca="1">'1344 end'!J164</f>
        <v>#DIV/0!</v>
      </c>
      <c r="J80" s="5" t="e">
        <f ca="1">'2688 end'!J164</f>
        <v>#DIV/0!</v>
      </c>
      <c r="L80">
        <f t="shared" ca="1" si="61"/>
        <v>0</v>
      </c>
      <c r="M80" s="5" t="e">
        <f t="shared" ca="1" si="54"/>
        <v>#DIV/0!</v>
      </c>
      <c r="N80" s="5" t="e">
        <f t="shared" ca="1" si="55"/>
        <v>#DIV/0!</v>
      </c>
      <c r="O80" s="5" t="e">
        <f t="shared" ca="1" si="56"/>
        <v>#DIV/0!</v>
      </c>
      <c r="P80" s="5" t="e">
        <f t="shared" ca="1" si="57"/>
        <v>#DIV/0!</v>
      </c>
      <c r="Q80" s="5" t="e">
        <f t="shared" ca="1" si="58"/>
        <v>#DIV/0!</v>
      </c>
      <c r="R80" s="5" t="e">
        <f t="shared" ca="1" si="59"/>
        <v>#DIV/0!</v>
      </c>
      <c r="S80" s="5" t="e">
        <f t="shared" ca="1" si="6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61"/>
        <v>0</v>
      </c>
      <c r="M81" s="5" t="e">
        <f t="shared" ca="1" si="54"/>
        <v>#DIV/0!</v>
      </c>
      <c r="N81" s="5" t="e">
        <f t="shared" ca="1" si="55"/>
        <v>#DIV/0!</v>
      </c>
      <c r="O81" s="5" t="e">
        <f t="shared" ca="1" si="56"/>
        <v>#DIV/0!</v>
      </c>
      <c r="P81" s="5" t="e">
        <f t="shared" ca="1" si="57"/>
        <v>#DIV/0!</v>
      </c>
      <c r="Q81" s="5" t="e">
        <f t="shared" ca="1" si="58"/>
        <v>#DIV/0!</v>
      </c>
      <c r="R81" s="5" t="e">
        <f t="shared" ca="1" si="59"/>
        <v>#DIV/0!</v>
      </c>
      <c r="S81" s="5" t="e">
        <f t="shared" ca="1" si="6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61"/>
        <v>0</v>
      </c>
      <c r="M82" s="5" t="e">
        <f t="shared" ca="1" si="54"/>
        <v>#DIV/0!</v>
      </c>
      <c r="N82" s="5" t="e">
        <f t="shared" ca="1" si="55"/>
        <v>#DIV/0!</v>
      </c>
      <c r="O82" s="5" t="e">
        <f t="shared" ca="1" si="56"/>
        <v>#DIV/0!</v>
      </c>
      <c r="P82" s="5" t="e">
        <f t="shared" ca="1" si="57"/>
        <v>#DIV/0!</v>
      </c>
      <c r="Q82" s="5" t="e">
        <f t="shared" ca="1" si="58"/>
        <v>#DIV/0!</v>
      </c>
      <c r="R82" s="5" t="e">
        <f t="shared" ca="1" si="59"/>
        <v>#DIV/0!</v>
      </c>
      <c r="S82" s="5" t="e">
        <f t="shared" ca="1" si="6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61"/>
        <v>0</v>
      </c>
      <c r="M83" s="5" t="e">
        <f t="shared" ca="1" si="54"/>
        <v>#DIV/0!</v>
      </c>
      <c r="N83" s="5" t="e">
        <f t="shared" ca="1" si="55"/>
        <v>#DIV/0!</v>
      </c>
      <c r="O83" s="5" t="e">
        <f t="shared" ca="1" si="56"/>
        <v>#DIV/0!</v>
      </c>
      <c r="P83" s="5" t="e">
        <f t="shared" ca="1" si="57"/>
        <v>#DIV/0!</v>
      </c>
      <c r="Q83" s="5" t="e">
        <f t="shared" ca="1" si="58"/>
        <v>#DIV/0!</v>
      </c>
      <c r="R83" s="5" t="e">
        <f t="shared" ca="1" si="59"/>
        <v>#DIV/0!</v>
      </c>
      <c r="S83" s="5" t="e">
        <f t="shared" ca="1" si="6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62">C84</f>
        <v>0</v>
      </c>
      <c r="M84" s="5" t="e">
        <f t="shared" ref="M84:S84" ca="1" si="63">$B$1*POWER(M32,2)*SQRT(D84/(POWER(D32*$C$1,2))+D$74/(POWER(D$20*$C$1,2)))</f>
        <v>#DIV/0!</v>
      </c>
      <c r="N84" s="5" t="e">
        <f t="shared" ca="1" si="63"/>
        <v>#DIV/0!</v>
      </c>
      <c r="O84" s="5" t="e">
        <f t="shared" ca="1" si="63"/>
        <v>#DIV/0!</v>
      </c>
      <c r="P84" s="5" t="e">
        <f t="shared" ca="1" si="63"/>
        <v>#DIV/0!</v>
      </c>
      <c r="Q84" s="5" t="e">
        <f t="shared" ca="1" si="63"/>
        <v>#DIV/0!</v>
      </c>
      <c r="R84" s="5" t="e">
        <f t="shared" ca="1" si="63"/>
        <v>#DIV/0!</v>
      </c>
      <c r="S84" s="5" t="e">
        <f t="shared" ca="1" si="6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62"/>
        <v>0</v>
      </c>
      <c r="M85" s="5" t="e">
        <f t="shared" ref="M85:S85" ca="1" si="64">$B$1*POWER(M33,2)*SQRT(D85/(POWER(D33*$C$1,2))+D$74/(POWER(D$20*$C$1,2)))</f>
        <v>#DIV/0!</v>
      </c>
      <c r="N85" s="5" t="e">
        <f t="shared" ca="1" si="64"/>
        <v>#DIV/0!</v>
      </c>
      <c r="O85" s="5" t="e">
        <f t="shared" ca="1" si="64"/>
        <v>#DIV/0!</v>
      </c>
      <c r="P85" s="5" t="e">
        <f t="shared" ca="1" si="64"/>
        <v>#DIV/0!</v>
      </c>
      <c r="Q85" s="5" t="e">
        <f t="shared" ca="1" si="64"/>
        <v>#DIV/0!</v>
      </c>
      <c r="R85" s="5" t="e">
        <f t="shared" ca="1" si="64"/>
        <v>#DIV/0!</v>
      </c>
      <c r="S85" s="5" t="e">
        <f t="shared" ca="1" si="6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62"/>
        <v>0</v>
      </c>
      <c r="M86" s="5" t="e">
        <f t="shared" ref="M86:S86" ca="1" si="65">$B$1*POWER(M34,2)*SQRT(D86/(POWER(D34*$C$1,2))+D$74/(POWER(D$20*$C$1,2)))</f>
        <v>#DIV/0!</v>
      </c>
      <c r="N86" s="5" t="e">
        <f t="shared" ca="1" si="65"/>
        <v>#DIV/0!</v>
      </c>
      <c r="O86" s="5" t="e">
        <f t="shared" ca="1" si="65"/>
        <v>#DIV/0!</v>
      </c>
      <c r="P86" s="5" t="e">
        <f t="shared" ca="1" si="65"/>
        <v>#DIV/0!</v>
      </c>
      <c r="Q86" s="5" t="e">
        <f t="shared" ca="1" si="65"/>
        <v>#DIV/0!</v>
      </c>
      <c r="R86" s="5" t="e">
        <f t="shared" ca="1" si="65"/>
        <v>#DIV/0!</v>
      </c>
      <c r="S86" s="5" t="e">
        <f t="shared" ca="1" si="6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0.27016487931783201</v>
      </c>
      <c r="E107" s="15">
        <f ca="1">'84 end'!J194</f>
        <v>0.83505516223904575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0.83505516223904575</v>
      </c>
      <c r="F108" s="5">
        <f ca="1">'168 end'!J195</f>
        <v>1.049376540698177</v>
      </c>
      <c r="G108" s="5">
        <f ca="1">'336 end'!J195</f>
        <v>1.3483926518221656</v>
      </c>
      <c r="H108" s="5">
        <f ca="1">'672 end'!J195</f>
        <v>1.2961580018002172</v>
      </c>
      <c r="I108" s="5">
        <f ca="1">'1344 end'!J195</f>
        <v>1.5509475169972711</v>
      </c>
      <c r="J108" s="5">
        <f ca="1">'2688 end'!J195</f>
        <v>8.5918469688646688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171.61659120768832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0.17873598066640309</v>
      </c>
      <c r="E110" s="15">
        <f ca="1">'84 end'!J196</f>
        <v>212.85722354994562</v>
      </c>
      <c r="F110" s="5">
        <f ca="1">'168 end'!J197</f>
        <v>200.41278721256356</v>
      </c>
      <c r="G110" s="5">
        <f ca="1">'336 end'!J197</f>
        <v>172.68760053931302</v>
      </c>
      <c r="H110" s="5">
        <f ca="1">'672 end'!J197</f>
        <v>158.1369811035498</v>
      </c>
      <c r="I110" s="5">
        <f ca="1">'1344 end'!J197</f>
        <v>456.65121389907961</v>
      </c>
      <c r="J110" s="5">
        <f ca="1">'2688 end'!J197</f>
        <v>1293.9920203720949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0.28730247049227225</v>
      </c>
      <c r="E111" s="15">
        <f ca="1">'84 end'!J197</f>
        <v>0.25853669074052243</v>
      </c>
      <c r="F111" s="5">
        <f ca="1">'168 end'!J198</f>
        <v>1.1983531684307389</v>
      </c>
      <c r="G111" s="5">
        <f ca="1">'336 end'!J198</f>
        <v>1.3602232229743523</v>
      </c>
      <c r="H111" s="5">
        <f ca="1">'672 end'!J198</f>
        <v>3.0762472670444909</v>
      </c>
      <c r="I111" s="5">
        <f ca="1">'1344 end'!J198</f>
        <v>0.84090392189661711</v>
      </c>
      <c r="J111" s="5">
        <f ca="1">'2688 end'!J198</f>
        <v>9.8403181516044352E-2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0.1941085820198909</v>
      </c>
      <c r="E112" s="15">
        <f ca="1">'84 end'!J198</f>
        <v>0.30072401835795864</v>
      </c>
      <c r="F112" s="5">
        <f ca="1">'168 end'!J199</f>
        <v>1.1718581004396711</v>
      </c>
      <c r="G112" s="5">
        <f ca="1">'336 end'!J199</f>
        <v>1.0017089090399078</v>
      </c>
      <c r="H112" s="5">
        <f ca="1">'672 end'!J199</f>
        <v>1.5563645562245336</v>
      </c>
      <c r="I112" s="5">
        <f ca="1">'1344 end'!J199</f>
        <v>2.1494896552189151</v>
      </c>
      <c r="J112" s="5">
        <f ca="1">'2688 end'!J199</f>
        <v>0.25253068385065464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59.535014003696652</v>
      </c>
      <c r="E113" s="15">
        <f ca="1">'84 end'!J199</f>
        <v>0.36286048278032501</v>
      </c>
      <c r="F113" s="5">
        <f ca="1">'168 end'!J200</f>
        <v>1.3562616771333191</v>
      </c>
      <c r="G113" s="5">
        <f ca="1">'336 end'!J200</f>
        <v>1.1102173467013021</v>
      </c>
      <c r="H113" s="5">
        <f ca="1">'672 end'!J200</f>
        <v>1.5798584589664995</v>
      </c>
      <c r="I113" s="5">
        <f ca="1">'1344 end'!J200</f>
        <v>2.0261701983747811</v>
      </c>
      <c r="J113" s="5">
        <f ca="1">'2688 end'!J200</f>
        <v>0.24782142030808885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32.358574222312328</v>
      </c>
      <c r="F114" s="5">
        <f ca="1">'168 end'!J201</f>
        <v>91.72376727674677</v>
      </c>
      <c r="G114" s="5">
        <f ca="1">'336 end'!J201</f>
        <v>94.085682366561187</v>
      </c>
      <c r="H114" s="5">
        <f ca="1">'672 end'!J201</f>
        <v>79.053541968457736</v>
      </c>
      <c r="I114" s="5">
        <f ca="1">'1344 end'!J201</f>
        <v>82.267650664603138</v>
      </c>
      <c r="J114" s="5">
        <f ca="1">'2688 end'!J201</f>
        <v>636.59698723476163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27.212015351333818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230.55181361082091</v>
      </c>
      <c r="E116" s="15">
        <f ca="1">'84 end'!J202</f>
        <v>105.4667337460278</v>
      </c>
      <c r="F116" s="5">
        <f ca="1">'168 end'!J203</f>
        <v>98.22670215060262</v>
      </c>
      <c r="G116" s="5">
        <f ca="1">'336 end'!J203</f>
        <v>106.44040150701244</v>
      </c>
      <c r="H116" s="5">
        <f ca="1">'672 end'!J203</f>
        <v>83.366691866208541</v>
      </c>
      <c r="I116" s="5">
        <f ca="1">'1344 end'!J203</f>
        <v>163.21119478268437</v>
      </c>
      <c r="J116" s="5">
        <f ca="1">'2688 end'!J203</f>
        <v>320.8726492176163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206.48076980483052</v>
      </c>
      <c r="F117" s="5">
        <f ca="1">'168 end'!J204</f>
        <v>404.59744083248995</v>
      </c>
      <c r="G117" s="5">
        <f ca="1">'336 end'!J204</f>
        <v>611.55360247551141</v>
      </c>
      <c r="H117" s="5">
        <f ca="1">'672 end'!J204</f>
        <v>390.88388229560229</v>
      </c>
      <c r="I117" s="5">
        <f ca="1">'1344 end'!J204</f>
        <v>340.29820025220187</v>
      </c>
      <c r="J117" s="5">
        <f ca="1">'2688 end'!J204</f>
        <v>1847.8428225023376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0.79798859132335787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0.80741924484287753</v>
      </c>
      <c r="E119" s="15">
        <f ca="1">'84 end'!J205</f>
        <v>1.3458842004967897</v>
      </c>
      <c r="F119" s="5">
        <f ca="1">'168 end'!J206</f>
        <v>3.2815586115437752</v>
      </c>
      <c r="G119" s="5">
        <f ca="1">'336 end'!J206</f>
        <v>1.5352486110661312</v>
      </c>
      <c r="H119" s="5">
        <f ca="1">'672 end'!J206</f>
        <v>2.4184703482672032</v>
      </c>
      <c r="I119" s="5">
        <f ca="1">'1344 end'!J206</f>
        <v>2.6412177989729559</v>
      </c>
      <c r="J119" s="5">
        <f ca="1">'2688 end'!J206</f>
        <v>4.632229597949606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0.93423023586309772</v>
      </c>
      <c r="E120" s="15">
        <f ca="1">'84 end'!J206</f>
        <v>1.5207522325681579</v>
      </c>
      <c r="F120" s="5">
        <f ca="1">'168 end'!J207</f>
        <v>3.4814869198042344</v>
      </c>
      <c r="G120" s="5">
        <f ca="1">'336 end'!J207</f>
        <v>1.7901068034160679</v>
      </c>
      <c r="H120" s="5">
        <f ca="1">'672 end'!J207</f>
        <v>3.2765297800650512</v>
      </c>
      <c r="I120">
        <f ca="1">'1344 end'!J207</f>
        <v>1.6337594605644015</v>
      </c>
      <c r="J120">
        <f ca="1">'2688 end'!J207</f>
        <v>2.034196587673943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0.80809027815406564</v>
      </c>
      <c r="E121" s="15">
        <f ca="1">'84 end'!J207</f>
        <v>1.2767264351017722</v>
      </c>
      <c r="F121" s="5">
        <f ca="1">'168 end'!J208</f>
        <v>2.9252381526460352</v>
      </c>
      <c r="G121" s="5">
        <f ca="1">'336 end'!J208</f>
        <v>1.8797635638217902</v>
      </c>
      <c r="H121" s="5">
        <f ca="1">'672 end'!J208</f>
        <v>2.0888359457453936</v>
      </c>
      <c r="I121">
        <f ca="1">'1344 end'!J208</f>
        <v>1.7544296172580818</v>
      </c>
      <c r="J121">
        <f ca="1">'2688 end'!J208</f>
        <v>1.7420401935018612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0.81311669928542285</v>
      </c>
      <c r="E122" s="15">
        <f ca="1">'84 end'!J208</f>
        <v>1.4557873243013304</v>
      </c>
      <c r="F122" s="5">
        <f ca="1">'168 end'!J209</f>
        <v>6.8085717819813167</v>
      </c>
      <c r="G122" s="5">
        <f ca="1">'336 end'!J209</f>
        <v>1.8185567833337701</v>
      </c>
      <c r="H122" s="5">
        <f ca="1">'672 end'!J209</f>
        <v>2.2869069855050981</v>
      </c>
      <c r="I122">
        <f ca="1">'1344 end'!J209</f>
        <v>2.0112823532825792</v>
      </c>
      <c r="J122">
        <f ca="1">'2688 end'!J209</f>
        <v>2.2806621306345916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171.15095094907483</v>
      </c>
      <c r="E123" s="15">
        <f ca="1">'84 end'!J209</f>
        <v>1.9447116218357194</v>
      </c>
      <c r="F123" s="5">
        <f ca="1">'168 end'!J210</f>
        <v>2.6611402010984007</v>
      </c>
      <c r="G123" s="5">
        <f ca="1">'336 end'!J210</f>
        <v>2.1833417613232098</v>
      </c>
      <c r="H123" s="5">
        <f ca="1">'672 end'!J210</f>
        <v>3.6459269154496177</v>
      </c>
      <c r="I123">
        <f ca="1">'1344 end'!J210</f>
        <v>2.0290498517409445</v>
      </c>
      <c r="J123">
        <f ca="1">'2688 end'!J210</f>
        <v>2.9385704857974697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152.59833866211696</v>
      </c>
      <c r="E124" s="15">
        <f ca="1">'84 end'!J210</f>
        <v>176.68182929642094</v>
      </c>
      <c r="F124" s="5">
        <f ca="1">'168 end'!J211</f>
        <v>429.92093844770852</v>
      </c>
      <c r="G124" s="5">
        <f ca="1">'336 end'!J211</f>
        <v>478.16204572416677</v>
      </c>
      <c r="H124" s="5">
        <f ca="1">'672 end'!J211</f>
        <v>611.92537031241318</v>
      </c>
      <c r="I124">
        <f ca="1">'1344 end'!J211</f>
        <v>507.36295899549509</v>
      </c>
      <c r="J124">
        <f ca="1">'2688 end'!J211</f>
        <v>1262.0740047229929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204.99528351863086</v>
      </c>
      <c r="E125" s="15">
        <f ca="1">'84 end'!J211</f>
        <v>281.25031305316514</v>
      </c>
      <c r="F125" s="5">
        <f ca="1">'168 end'!J212</f>
        <v>348.16739566266659</v>
      </c>
      <c r="G125" s="5">
        <f ca="1">'336 end'!J212</f>
        <v>668.48102984546244</v>
      </c>
      <c r="H125" s="5">
        <f ca="1">'672 end'!J212</f>
        <v>609.95693952753402</v>
      </c>
      <c r="I125">
        <f ca="1">'1344 end'!J212</f>
        <v>255.5526277824699</v>
      </c>
      <c r="J125">
        <f ca="1">'2688 end'!J212</f>
        <v>1135.4263272655774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187.10878476213102</v>
      </c>
      <c r="E126" s="15">
        <f ca="1">'84 end'!J212</f>
        <v>1072.7498736303332</v>
      </c>
      <c r="F126" s="5">
        <f ca="1">'168 end'!J213</f>
        <v>509.55265042687137</v>
      </c>
      <c r="G126" s="5">
        <f ca="1">'336 end'!J213</f>
        <v>633.82960932566266</v>
      </c>
      <c r="H126" s="5">
        <f ca="1">'672 end'!J213</f>
        <v>853.21739272389129</v>
      </c>
      <c r="I126">
        <f ca="1">'1344 end'!J213</f>
        <v>958.22250606182274</v>
      </c>
      <c r="J126">
        <f ca="1">'2688 end'!J213</f>
        <v>1036.5375725581698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155.18756177075326</v>
      </c>
      <c r="E127" s="15">
        <f ca="1">'84 end'!J213</f>
        <v>330.81910881008122</v>
      </c>
      <c r="F127" s="5">
        <f ca="1">'168 end'!J214</f>
        <v>245.865924290522</v>
      </c>
      <c r="G127" s="5">
        <f ca="1">'336 end'!J214</f>
        <v>963.00903684615537</v>
      </c>
      <c r="H127" s="5">
        <f ca="1">'672 end'!J214</f>
        <v>1148.7255593766251</v>
      </c>
      <c r="I127">
        <f ca="1">'1344 end'!J214</f>
        <v>909.20602529688404</v>
      </c>
      <c r="J127">
        <f ca="1">'2688 end'!J214</f>
        <v>2167.3364574939847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174.59762122200669</v>
      </c>
      <c r="E128" s="15">
        <f ca="1">'84 end'!J214</f>
        <v>463.9065264893888</v>
      </c>
      <c r="F128" s="5">
        <f ca="1">'168 end'!J215</f>
        <v>399.58557962394877</v>
      </c>
      <c r="G128" s="5">
        <f ca="1">'336 end'!J215</f>
        <v>493.90330950047581</v>
      </c>
      <c r="H128" s="5">
        <f ca="1">'672 end'!J215</f>
        <v>432.59995721700903</v>
      </c>
      <c r="I128">
        <f ca="1">'1344 end'!J215</f>
        <v>320.23805647580548</v>
      </c>
      <c r="J128">
        <f ca="1">'2688 end'!J215</f>
        <v>441.8041073118971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162.27174245994428</v>
      </c>
      <c r="E129" s="15">
        <f ca="1">'84 end'!J215</f>
        <v>251.99099785285441</v>
      </c>
      <c r="F129" s="5">
        <f ca="1">'168 end'!J216</f>
        <v>342.90959597714601</v>
      </c>
      <c r="G129" s="5">
        <f ca="1">'336 end'!J216</f>
        <v>557.10340806923875</v>
      </c>
      <c r="H129" s="5">
        <f ca="1">'672 end'!J216</f>
        <v>403.71566414854044</v>
      </c>
      <c r="I129">
        <f ca="1">'1344 end'!J216</f>
        <v>374.63654546744442</v>
      </c>
      <c r="J129">
        <f ca="1">'2688 end'!J216</f>
        <v>476.14874575571901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194.11265485852923</v>
      </c>
      <c r="F130" s="5">
        <f ca="1">'168 end'!J217</f>
        <v>376.26795439076614</v>
      </c>
      <c r="G130" s="5">
        <f ca="1">'336 end'!J217</f>
        <v>568.85266919496348</v>
      </c>
      <c r="H130" s="5">
        <f ca="1">'672 end'!J217</f>
        <v>567.64524372710707</v>
      </c>
      <c r="I130">
        <f ca="1">'1344 end'!J217</f>
        <v>939.97300878868782</v>
      </c>
      <c r="J130">
        <f ca="1">'2688 end'!J217</f>
        <v>1469.4354816320385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167.66216850651773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>
        <f ca="1">OFFSET('42p stat'!$A$1,A132*20,0)</f>
        <v>0</v>
      </c>
      <c r="D132" s="5" t="e">
        <f ca="1">'42 end'!J219</f>
        <v>#DIV/0!</v>
      </c>
      <c r="E132" s="15">
        <f ca="1">'84 end'!J218</f>
        <v>273.96868227069154</v>
      </c>
      <c r="F132" s="5">
        <f ca="1">'168 end'!J219</f>
        <v>396.54088465107162</v>
      </c>
      <c r="G132" s="5">
        <f ca="1">'336 end'!J219</f>
        <v>390.19140961158558</v>
      </c>
      <c r="H132" s="5">
        <f ca="1">'672 end'!J219</f>
        <v>367.49940438457753</v>
      </c>
      <c r="I132">
        <f ca="1">'1344 end'!J219</f>
        <v>390.65165848496173</v>
      </c>
      <c r="J132">
        <f ca="1">'2688 end'!J219</f>
        <v>408.06417919405897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 t="e">
        <f ca="1">'84 end'!J219</f>
        <v>#DIV/0!</v>
      </c>
      <c r="F133" s="5" t="e">
        <f ca="1">'168 end'!J220</f>
        <v>#DIV/0!</v>
      </c>
      <c r="G133" s="5" t="e">
        <f ca="1">'336 end'!J220</f>
        <v>#DIV/0!</v>
      </c>
      <c r="H133" s="5" t="e">
        <f ca="1">'672 end'!J220</f>
        <v>#DIV/0!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0.65365659981254243</v>
      </c>
      <c r="E160" s="16">
        <f ca="1">'84 end'!K31</f>
        <v>0.65050920369992493</v>
      </c>
      <c r="F160" s="10">
        <f ca="1">'168 end'!K31</f>
        <v>0.65054720181851877</v>
      </c>
      <c r="G160" s="10">
        <f ca="1">'336 end'!K31</f>
        <v>0.65290001587567481</v>
      </c>
      <c r="H160" s="10">
        <f ca="1">'672 end'!K31</f>
        <v>0.65352683240431531</v>
      </c>
      <c r="I160" s="10">
        <f ca="1">'1344 end'!K31</f>
        <v>0.65298052671225304</v>
      </c>
      <c r="J160" s="10">
        <f ca="1">'2688 end'!K31</f>
        <v>0.66375937644853933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0.98268038816439518</v>
      </c>
      <c r="E162" s="16">
        <f ca="1">'84 end'!K33</f>
        <v>0.98243205668435485</v>
      </c>
      <c r="F162" s="10">
        <f ca="1">'168 end'!K33</f>
        <v>0.98305306509295232</v>
      </c>
      <c r="G162" s="10">
        <f ca="1">'336 end'!K33</f>
        <v>0.98196661602924329</v>
      </c>
      <c r="H162" s="10">
        <f ca="1">'672 end'!K33</f>
        <v>0.98192945184028113</v>
      </c>
      <c r="I162" s="10">
        <f ca="1">'1344 end'!K33</f>
        <v>0.98270414163749775</v>
      </c>
      <c r="J162" s="10">
        <f ca="1">'2688 end'!K33</f>
        <v>0.9848814559623551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0.74329514993526136</v>
      </c>
      <c r="E163" s="16">
        <f ca="1">'84 end'!K34</f>
        <v>0.74370854734998648</v>
      </c>
      <c r="F163" s="10">
        <f ca="1">'168 end'!K34</f>
        <v>0.73960467064026136</v>
      </c>
      <c r="G163" s="10">
        <f ca="1">'336 end'!K34</f>
        <v>0.74274218147762605</v>
      </c>
      <c r="H163" s="10">
        <f ca="1">'672 end'!K34</f>
        <v>0.74304403057702362</v>
      </c>
      <c r="I163" s="10">
        <f ca="1">'1344 end'!K34</f>
        <v>0.74356367419761837</v>
      </c>
      <c r="J163" s="10">
        <f ca="1">'2688 end'!K34</f>
        <v>0.41753382996878835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4.3103360309787266E-2</v>
      </c>
      <c r="E164" s="16">
        <f ca="1">'84 end'!K35</f>
        <v>4.3032921570938375E-2</v>
      </c>
      <c r="F164" s="10">
        <f ca="1">'168 end'!K35</f>
        <v>0.64910671523687291</v>
      </c>
      <c r="G164" s="10">
        <f ca="1">'336 end'!K35</f>
        <v>0.65173526677356286</v>
      </c>
      <c r="H164" s="10">
        <f ca="1">'672 end'!K35</f>
        <v>0.65173104606584409</v>
      </c>
      <c r="I164" s="10">
        <f ca="1">'1344 end'!K35</f>
        <v>0.65050278087763114</v>
      </c>
      <c r="J164" s="10">
        <f ca="1">'2688 end'!K35</f>
        <v>0.32423740492909309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6.7548313728836268E-2</v>
      </c>
      <c r="E165" s="16">
        <f ca="1">'84 end'!K36</f>
        <v>6.8088281757084895E-2</v>
      </c>
      <c r="F165" s="10">
        <f ca="1">'168 end'!K36</f>
        <v>0.63844514176676226</v>
      </c>
      <c r="G165" s="10">
        <f ca="1">'336 end'!K36</f>
        <v>0.64288493554013793</v>
      </c>
      <c r="H165" s="10">
        <f ca="1">'672 end'!K36</f>
        <v>0.64271373167295409</v>
      </c>
      <c r="I165" s="10">
        <f ca="1">'1344 end'!K36</f>
        <v>0.6417357581801858</v>
      </c>
      <c r="J165" s="10">
        <f ca="1">'2688 end'!K36</f>
        <v>0.29012283860099775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0.32926827724442159</v>
      </c>
      <c r="E166" s="16">
        <f ca="1">'84 end'!K37</f>
        <v>0.34849215978960807</v>
      </c>
      <c r="F166" s="10">
        <f ca="1">'168 end'!K37</f>
        <v>0.31688041841747489</v>
      </c>
      <c r="G166" s="10">
        <f ca="1">'336 end'!K37</f>
        <v>0.34402623151554096</v>
      </c>
      <c r="H166" s="10">
        <f ca="1">'672 end'!K37</f>
        <v>0.34141699218562482</v>
      </c>
      <c r="I166" s="10">
        <f ca="1">'1344 end'!K37</f>
        <v>0.34014024763144418</v>
      </c>
      <c r="J166" s="10">
        <f ca="1">'2688 end'!K37</f>
        <v>6.2257492640151804E-2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0.27450056919262328</v>
      </c>
      <c r="E168" s="16">
        <f ca="1">'84 end'!K39</f>
        <v>0.2735275672246722</v>
      </c>
      <c r="F168" s="10">
        <f ca="1">'168 end'!K39</f>
        <v>0.2592091947576784</v>
      </c>
      <c r="G168" s="10">
        <f ca="1">'336 end'!K39</f>
        <v>0.27507796418808278</v>
      </c>
      <c r="H168" s="10">
        <f ca="1">'672 end'!K39</f>
        <v>0.2728579790223789</v>
      </c>
      <c r="I168" s="10">
        <f ca="1">'1344 end'!K39</f>
        <v>0.2697890022259275</v>
      </c>
      <c r="J168" s="10">
        <f ca="1">'2688 end'!K39</f>
        <v>5.101895809838447E-2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0.98616171146756715</v>
      </c>
      <c r="E169" s="16">
        <f ca="1">'84 end'!K40</f>
        <v>0.98625329476270895</v>
      </c>
      <c r="F169" s="10">
        <f ca="1">'168 end'!K40</f>
        <v>0.98716238319813476</v>
      </c>
      <c r="G169" s="10">
        <f ca="1">'336 end'!K40</f>
        <v>0.98664651007157</v>
      </c>
      <c r="H169" s="10">
        <f ca="1">'672 end'!K40</f>
        <v>0.98639105446268094</v>
      </c>
      <c r="I169" s="10">
        <f ca="1">'1344 end'!K40</f>
        <v>0.9863952429031293</v>
      </c>
      <c r="J169" s="10">
        <f ca="1">'2688 end'!K40</f>
        <v>0.98657808509004763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0.65634977334442857</v>
      </c>
      <c r="E171" s="16">
        <f ca="1">'84 end'!K42</f>
        <v>0.65500513141321615</v>
      </c>
      <c r="F171" s="10">
        <f ca="1">'168 end'!K42</f>
        <v>0.64029098863350842</v>
      </c>
      <c r="G171" s="10">
        <f ca="1">'336 end'!K42</f>
        <v>0.65160857671980199</v>
      </c>
      <c r="H171" s="10">
        <f ca="1">'672 end'!K42</f>
        <v>0.65536187855276251</v>
      </c>
      <c r="I171" s="10">
        <f ca="1">'1344 end'!K42</f>
        <v>0.65476121691590283</v>
      </c>
      <c r="J171" s="10">
        <f ca="1">'2688 end'!K42</f>
        <v>0.66159027553182004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0.63791255656737234</v>
      </c>
      <c r="E172" s="16">
        <f ca="1">'84 end'!K43</f>
        <v>0.63605676318458759</v>
      </c>
      <c r="F172" s="10">
        <f ca="1">'168 end'!K43</f>
        <v>0.62280910807918499</v>
      </c>
      <c r="G172" s="10">
        <f ca="1">'336 end'!K43</f>
        <v>0.63370859417670045</v>
      </c>
      <c r="H172" s="10">
        <f ca="1">'672 end'!K43</f>
        <v>0.63519243164984962</v>
      </c>
      <c r="I172" s="10">
        <f ca="1">'1344 end'!K43</f>
        <v>0.63691864954627342</v>
      </c>
      <c r="J172" s="10">
        <f ca="1">'2688 end'!K43</f>
        <v>0.65810112318057179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0.74547638084939916</v>
      </c>
      <c r="E173" s="16">
        <f ca="1">'84 end'!K44</f>
        <v>0.74499150734690212</v>
      </c>
      <c r="F173" s="10">
        <f ca="1">'168 end'!K44</f>
        <v>0.72922079126556416</v>
      </c>
      <c r="G173" s="10">
        <f ca="1">'336 end'!K44</f>
        <v>0.74122510246940387</v>
      </c>
      <c r="H173" s="10">
        <f ca="1">'672 end'!K44</f>
        <v>0.74516938142787748</v>
      </c>
      <c r="I173" s="10">
        <f ca="1">'1344 end'!K44</f>
        <v>0.74580410524109231</v>
      </c>
      <c r="J173" s="10">
        <f ca="1">'2688 end'!K44</f>
        <v>0.41676780581026307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0.64673466984557682</v>
      </c>
      <c r="E174" s="16">
        <f ca="1">'84 end'!K45</f>
        <v>0.64360449146916032</v>
      </c>
      <c r="F174" s="10">
        <f ca="1">'168 end'!K45</f>
        <v>0.632038230605802</v>
      </c>
      <c r="G174" s="10">
        <f ca="1">'336 end'!K45</f>
        <v>0.6413820311374675</v>
      </c>
      <c r="H174" s="10">
        <f ca="1">'672 end'!K45</f>
        <v>0.64606862276717947</v>
      </c>
      <c r="I174" s="10">
        <f ca="1">'1344 end'!K45</f>
        <v>0.64606307426337795</v>
      </c>
      <c r="J174" s="10">
        <f ca="1">'2688 end'!K45</f>
        <v>0.28895154684623525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0.65430040963348324</v>
      </c>
      <c r="E175" s="16">
        <f ca="1">'84 end'!K46</f>
        <v>0.65181677343407485</v>
      </c>
      <c r="F175" s="10">
        <f ca="1">'168 end'!K46</f>
        <v>0.63741833424869998</v>
      </c>
      <c r="G175" s="10">
        <f ca="1">'336 end'!K46</f>
        <v>0.65060456707533609</v>
      </c>
      <c r="H175" s="10">
        <f ca="1">'672 end'!K46</f>
        <v>0.65274555707478266</v>
      </c>
      <c r="I175" s="10">
        <f ca="1">'1344 end'!K46</f>
        <v>0.65404628699973411</v>
      </c>
      <c r="J175" s="10">
        <f ca="1">'2688 end'!K46</f>
        <v>0.32294240054074941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0.21815374854373606</v>
      </c>
      <c r="E176" s="16">
        <f ca="1">'84 end'!K47</f>
        <v>0.95476655016140377</v>
      </c>
      <c r="F176" s="10">
        <f ca="1">'168 end'!K47</f>
        <v>0.954790035751793</v>
      </c>
      <c r="G176" s="10">
        <f ca="1">'336 end'!K47</f>
        <v>0.95509054562612228</v>
      </c>
      <c r="H176" s="10">
        <f ca="1">'672 end'!K47</f>
        <v>0.95451858175518156</v>
      </c>
      <c r="I176" s="10">
        <f ca="1">'1344 end'!K47</f>
        <v>0.95531550118316244</v>
      </c>
      <c r="J176" s="10">
        <f ca="1">'2688 end'!K47</f>
        <v>0.86226863648801533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0.14559155139208707</v>
      </c>
      <c r="E177" s="16">
        <f ca="1">'84 end'!K48</f>
        <v>0.94887526748763695</v>
      </c>
      <c r="F177" s="10">
        <f ca="1">'168 end'!K48</f>
        <v>0.94941026457259536</v>
      </c>
      <c r="G177" s="10">
        <f ca="1">'336 end'!K48</f>
        <v>0.9494997995730875</v>
      </c>
      <c r="H177" s="10">
        <f ca="1">'672 end'!K48</f>
        <v>0.94842291349509733</v>
      </c>
      <c r="I177" s="10">
        <f ca="1">'1344 end'!K48</f>
        <v>0.94907854374494194</v>
      </c>
      <c r="J177" s="10">
        <f ca="1">'2688 end'!K48</f>
        <v>0.85955463042095537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0.15764205803285419</v>
      </c>
      <c r="E178" s="16">
        <f ca="1">'84 end'!K49</f>
        <v>0.94712630874992676</v>
      </c>
      <c r="F178" s="10">
        <f ca="1">'168 end'!K49</f>
        <v>0.9473542309595705</v>
      </c>
      <c r="G178" s="10">
        <f ca="1">'336 end'!K49</f>
        <v>0.94641988055077508</v>
      </c>
      <c r="H178" s="10">
        <f ca="1">'672 end'!K49</f>
        <v>0.94638943786807272</v>
      </c>
      <c r="I178" s="10">
        <f ca="1">'1344 end'!K49</f>
        <v>0.94683089200119974</v>
      </c>
      <c r="J178" s="10">
        <f ca="1">'2688 end'!K49</f>
        <v>0.95599433231929021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0.14827059721277641</v>
      </c>
      <c r="E179" s="16">
        <f ca="1">'84 end'!K50</f>
        <v>0.95433416982490127</v>
      </c>
      <c r="F179" s="10">
        <f ca="1">'168 end'!K50</f>
        <v>0.95187512715718259</v>
      </c>
      <c r="G179" s="10">
        <f ca="1">'336 end'!K50</f>
        <v>0.95223712668282179</v>
      </c>
      <c r="H179" s="10">
        <f ca="1">'672 end'!K50</f>
        <v>0.95199415922816177</v>
      </c>
      <c r="I179" s="10">
        <f ca="1">'1344 end'!K50</f>
        <v>0.95159987957311254</v>
      </c>
      <c r="J179" s="10">
        <f ca="1">'2688 end'!K50</f>
        <v>0.95304733350034498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0.16804571760363293</v>
      </c>
      <c r="E180" s="16">
        <f ca="1">'84 end'!K51</f>
        <v>0.95260554513161655</v>
      </c>
      <c r="F180" s="10">
        <f ca="1">'168 end'!K51</f>
        <v>0.95260371529465471</v>
      </c>
      <c r="G180" s="10">
        <f ca="1">'336 end'!K51</f>
        <v>0.9528321880411087</v>
      </c>
      <c r="H180" s="10">
        <f ca="1">'672 end'!K51</f>
        <v>0.95180908491191096</v>
      </c>
      <c r="I180" s="10">
        <f ca="1">'1344 end'!K51</f>
        <v>0.95255791849121307</v>
      </c>
      <c r="J180" s="10">
        <f ca="1">'2688 end'!K51</f>
        <v>0.87481249562210595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0.14111628642688062</v>
      </c>
      <c r="E181" s="16">
        <f ca="1">'84 end'!K52</f>
        <v>0.94934050479316978</v>
      </c>
      <c r="F181" s="10">
        <f ca="1">'168 end'!K52</f>
        <v>0.94929208533784937</v>
      </c>
      <c r="G181" s="10">
        <f ca="1">'336 end'!K52</f>
        <v>0.94973162387021492</v>
      </c>
      <c r="H181" s="10">
        <f ca="1">'672 end'!K52</f>
        <v>0.94821719674479932</v>
      </c>
      <c r="I181" s="10">
        <f ca="1">'1344 end'!K52</f>
        <v>0.94944860973848644</v>
      </c>
      <c r="J181" s="10">
        <f ca="1">'2688 end'!K52</f>
        <v>0.86655738994126652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0.21360300888200912</v>
      </c>
      <c r="E182" s="16">
        <f ca="1">'84 end'!K53</f>
        <v>0.96313508827055427</v>
      </c>
      <c r="F182" s="10">
        <f ca="1">'168 end'!K53</f>
        <v>0.9621565803225528</v>
      </c>
      <c r="G182" s="10">
        <f ca="1">'336 end'!K53</f>
        <v>0.96320691058130792</v>
      </c>
      <c r="H182" s="10">
        <f ca="1">'672 end'!K53</f>
        <v>0.96229591947756421</v>
      </c>
      <c r="I182" s="10">
        <f ca="1">'1344 end'!K53</f>
        <v>0.96350105257628571</v>
      </c>
      <c r="J182" s="10">
        <f ca="1">'2688 end'!K53</f>
        <v>0.96418155693302998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0.14741069713643473</v>
      </c>
      <c r="E184" s="16">
        <f ca="1">'84 end'!K55</f>
        <v>0.95614979218292306</v>
      </c>
      <c r="F184" s="10">
        <f ca="1">'168 end'!K55</f>
        <v>0.95697293958908403</v>
      </c>
      <c r="G184" s="10">
        <f ca="1">'336 end'!K55</f>
        <v>0.95828593013671193</v>
      </c>
      <c r="H184" s="10">
        <f ca="1">'672 end'!K55</f>
        <v>0.95772298784671195</v>
      </c>
      <c r="I184" s="10">
        <f ca="1">'1344 end'!K55</f>
        <v>0.95882248680634263</v>
      </c>
      <c r="J184" s="10">
        <f ca="1">'2688 end'!K55</f>
        <v>0.95803406930906054</v>
      </c>
    </row>
    <row r="185" spans="1:10" x14ac:dyDescent="0.25">
      <c r="A185">
        <v>26</v>
      </c>
      <c r="C185">
        <f ca="1">OFFSET('42p stat'!$A$1,A185*20,0)</f>
        <v>0</v>
      </c>
      <c r="D185" s="10" t="e">
        <f ca="1">'42 end'!K56</f>
        <v>#DIV/0!</v>
      </c>
      <c r="E185" s="16" t="e">
        <f ca="1">'84 end'!K56</f>
        <v>#DIV/0!</v>
      </c>
      <c r="F185" s="10" t="e">
        <f ca="1">'168 end'!K56</f>
        <v>#DIV/0!</v>
      </c>
      <c r="G185" s="10" t="e">
        <f ca="1">'336 end'!K56</f>
        <v>#DIV/0!</v>
      </c>
      <c r="H185" s="10" t="e">
        <f ca="1">'672 end'!K56</f>
        <v>#DIV/0!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0.65365659981254243</v>
      </c>
      <c r="E212" s="16">
        <f t="shared" ref="E212:G212" ca="1" si="84">E160</f>
        <v>0.65050920369992493</v>
      </c>
      <c r="F212" s="10">
        <f t="shared" ca="1" si="84"/>
        <v>0.65054720181851877</v>
      </c>
      <c r="G212" s="10">
        <f t="shared" ca="1" si="84"/>
        <v>0.65290001587567481</v>
      </c>
      <c r="H212" s="10">
        <f t="shared" ref="H212" ca="1" si="85">H160</f>
        <v>0.65352683240431531</v>
      </c>
      <c r="I212" s="10">
        <f ca="1">H160</f>
        <v>0.65352683240431531</v>
      </c>
      <c r="J212" s="10">
        <f ca="1">H160</f>
        <v>0.65352683240431531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86">D162</f>
        <v>0.98268038816439518</v>
      </c>
      <c r="E213" s="16">
        <f t="shared" ca="1" si="86"/>
        <v>0.98243205668435485</v>
      </c>
      <c r="F213" s="10">
        <f t="shared" ca="1" si="86"/>
        <v>0.98305306509295232</v>
      </c>
      <c r="G213" s="10">
        <f t="shared" ca="1" si="86"/>
        <v>0.98196661602924329</v>
      </c>
      <c r="H213" s="10">
        <f t="shared" ref="H213" ca="1" si="87">H162</f>
        <v>0.98192945184028113</v>
      </c>
      <c r="I213" s="10">
        <f ca="1">H162</f>
        <v>0.98192945184028113</v>
      </c>
      <c r="J213" s="10">
        <f ca="1">H162</f>
        <v>0.98192945184028113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88">D164</f>
        <v>4.3103360309787266E-2</v>
      </c>
      <c r="E214" s="16">
        <f t="shared" ca="1" si="88"/>
        <v>4.3032921570938375E-2</v>
      </c>
      <c r="F214" s="10">
        <f t="shared" ca="1" si="88"/>
        <v>0.64910671523687291</v>
      </c>
      <c r="G214" s="10">
        <f t="shared" ca="1" si="88"/>
        <v>0.65173526677356286</v>
      </c>
      <c r="H214" s="10">
        <f t="shared" ref="H214" ca="1" si="89">H164</f>
        <v>0.65173104606584409</v>
      </c>
      <c r="I214" s="10">
        <f ca="1">H164</f>
        <v>0.65173104606584409</v>
      </c>
      <c r="J214" s="10">
        <f ca="1">H164</f>
        <v>0.65173104606584409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90">D166</f>
        <v>0.32926827724442159</v>
      </c>
      <c r="E215" s="16">
        <f t="shared" ca="1" si="90"/>
        <v>0.34849215978960807</v>
      </c>
      <c r="F215" s="10">
        <f t="shared" ca="1" si="90"/>
        <v>0.31688041841747489</v>
      </c>
      <c r="G215" s="10">
        <f t="shared" ca="1" si="90"/>
        <v>0.34402623151554096</v>
      </c>
      <c r="H215" s="10">
        <f t="shared" ref="H215" ca="1" si="91">H166</f>
        <v>0.34141699218562482</v>
      </c>
      <c r="I215" s="10">
        <f ca="1">H166</f>
        <v>0.34141699218562482</v>
      </c>
      <c r="J215" s="10">
        <f ca="1">H166</f>
        <v>0.34141699218562482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0.65634977334442857</v>
      </c>
      <c r="E216" s="16">
        <f ca="1">E171</f>
        <v>0.65500513141321615</v>
      </c>
      <c r="F216" s="10">
        <f ca="1">F171</f>
        <v>0.64029098863350842</v>
      </c>
      <c r="G216" s="10">
        <f ca="1">G171</f>
        <v>0.65160857671980199</v>
      </c>
      <c r="H216" s="10">
        <f ca="1">H171</f>
        <v>0.65536187855276251</v>
      </c>
      <c r="I216" s="10">
        <f ca="1">H171</f>
        <v>0.65536187855276251</v>
      </c>
      <c r="J216" s="10">
        <f ca="1">H171</f>
        <v>0.65536187855276251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92">D169</f>
        <v>0.98616171146756715</v>
      </c>
      <c r="E217" s="16">
        <f t="shared" ca="1" si="92"/>
        <v>0.98625329476270895</v>
      </c>
      <c r="F217" s="10">
        <f t="shared" ca="1" si="92"/>
        <v>0.98716238319813476</v>
      </c>
      <c r="G217" s="10">
        <f t="shared" ca="1" si="92"/>
        <v>0.98664651007157</v>
      </c>
      <c r="H217" s="10">
        <f t="shared" ref="H217" ca="1" si="93">H169</f>
        <v>0.98639105446268094</v>
      </c>
      <c r="I217" s="10">
        <f ca="1">H169</f>
        <v>0.98639105446268094</v>
      </c>
      <c r="J217" s="10">
        <f ca="1">H169</f>
        <v>0.98639105446268094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94">D161</f>
        <v>#DIV/0!</v>
      </c>
      <c r="E219" s="16" t="e">
        <f t="shared" ca="1" si="94"/>
        <v>#DIV/0!</v>
      </c>
      <c r="F219" s="10" t="e">
        <f t="shared" ca="1" si="94"/>
        <v>#DIV/0!</v>
      </c>
      <c r="G219" s="10" t="e">
        <f t="shared" ca="1" si="94"/>
        <v>#DIV/0!</v>
      </c>
      <c r="H219" s="10" t="e">
        <f t="shared" ref="H219" ca="1" si="9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96">D163</f>
        <v>0.74329514993526136</v>
      </c>
      <c r="E220" s="16">
        <f t="shared" ca="1" si="96"/>
        <v>0.74370854734998648</v>
      </c>
      <c r="F220" s="10">
        <f t="shared" ca="1" si="96"/>
        <v>0.73960467064026136</v>
      </c>
      <c r="G220" s="10">
        <f t="shared" ca="1" si="96"/>
        <v>0.74274218147762605</v>
      </c>
      <c r="H220" s="10">
        <f t="shared" ref="H220" ca="1" si="97">H163</f>
        <v>0.74304403057702362</v>
      </c>
      <c r="I220" s="10">
        <f ca="1">H163</f>
        <v>0.74304403057702362</v>
      </c>
      <c r="J220" s="10">
        <f ca="1">H163</f>
        <v>0.74304403057702362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98">D165</f>
        <v>6.7548313728836268E-2</v>
      </c>
      <c r="E221" s="16">
        <f t="shared" ca="1" si="98"/>
        <v>6.8088281757084895E-2</v>
      </c>
      <c r="F221" s="10">
        <f t="shared" ca="1" si="98"/>
        <v>0.63844514176676226</v>
      </c>
      <c r="G221" s="10">
        <f t="shared" ca="1" si="98"/>
        <v>0.64288493554013793</v>
      </c>
      <c r="H221" s="10">
        <f t="shared" ref="H221" ca="1" si="99">H165</f>
        <v>0.64271373167295409</v>
      </c>
      <c r="I221" s="10">
        <f ca="1">H165</f>
        <v>0.64271373167295409</v>
      </c>
      <c r="J221" s="10">
        <f ca="1">H165</f>
        <v>0.64271373167295409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00">D168</f>
        <v>0.27450056919262328</v>
      </c>
      <c r="E222" s="16">
        <f t="shared" ca="1" si="100"/>
        <v>0.2735275672246722</v>
      </c>
      <c r="F222" s="10">
        <f t="shared" ca="1" si="100"/>
        <v>0.2592091947576784</v>
      </c>
      <c r="G222" s="10">
        <f t="shared" ca="1" si="100"/>
        <v>0.27507796418808278</v>
      </c>
      <c r="H222" s="10">
        <f t="shared" ref="H222" ca="1" si="101">H168</f>
        <v>0.2728579790223789</v>
      </c>
      <c r="I222" s="10">
        <f ca="1">H168</f>
        <v>0.2728579790223789</v>
      </c>
      <c r="J222" s="10">
        <f ca="1">H168</f>
        <v>0.2728579790223789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0.63791255656737234</v>
      </c>
      <c r="E223" s="16">
        <f ca="1">E172</f>
        <v>0.63605676318458759</v>
      </c>
      <c r="F223" s="10">
        <f ca="1">F172</f>
        <v>0.62280910807918499</v>
      </c>
      <c r="G223" s="10">
        <f ca="1">G172</f>
        <v>0.63370859417670045</v>
      </c>
      <c r="H223" s="10">
        <f ca="1">H172</f>
        <v>0.63519243164984962</v>
      </c>
      <c r="I223" s="10">
        <f ca="1">H172</f>
        <v>0.63519243164984962</v>
      </c>
      <c r="J223" s="10">
        <f ca="1">H172</f>
        <v>0.63519243164984962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02">D170</f>
        <v>#DIV/0!</v>
      </c>
      <c r="E224" s="16" t="e">
        <f t="shared" ca="1" si="102"/>
        <v>#DIV/0!</v>
      </c>
      <c r="F224" s="10" t="e">
        <f t="shared" ca="1" si="102"/>
        <v>#DIV/0!</v>
      </c>
      <c r="G224" s="10" t="e">
        <f t="shared" ca="1" si="102"/>
        <v>#DIV/0!</v>
      </c>
      <c r="H224" s="10" t="e">
        <f t="shared" ref="H224" ca="1" si="10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2.3326121312759236E-4</v>
      </c>
      <c r="E249" s="16">
        <f ca="1">'84 end'!L31</f>
        <v>3.465209249134766E-4</v>
      </c>
      <c r="F249" s="10">
        <f ca="1">'168 end'!L31</f>
        <v>2.8976962486981968E-4</v>
      </c>
      <c r="G249" s="10">
        <f ca="1">'336 end'!L31</f>
        <v>3.0014547351002522E-4</v>
      </c>
      <c r="H249">
        <f ca="1">'672 end'!L31</f>
        <v>2.2686849713489894E-4</v>
      </c>
      <c r="I249">
        <f ca="1">'1344 end'!L31</f>
        <v>2.2386856641000763E-4</v>
      </c>
      <c r="J249">
        <f ca="1">'2688 end'!L31</f>
        <v>1.1715239076392722E-3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1.6494562108777273E-2</v>
      </c>
      <c r="E251" s="16">
        <f ca="1">'84 end'!L33</f>
        <v>1.0292492279280765E-2</v>
      </c>
      <c r="F251" s="10">
        <f ca="1">'168 end'!L33</f>
        <v>6.1982526661425539E-3</v>
      </c>
      <c r="G251" s="10">
        <f ca="1">'336 end'!L33</f>
        <v>4.1713309661761608E-3</v>
      </c>
      <c r="H251">
        <f ca="1">'672 end'!L33</f>
        <v>3.0699544568770238E-3</v>
      </c>
      <c r="I251">
        <f ca="1">'1344 end'!L33</f>
        <v>7.3030252842236371E-3</v>
      </c>
      <c r="J251">
        <f ca="1">'2688 end'!L33</f>
        <v>1.7828239411695188E-2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2.3046198544515842E-4</v>
      </c>
      <c r="E252" s="16">
        <f ca="1">'84 end'!L34</f>
        <v>1.6730052137543951E-4</v>
      </c>
      <c r="F252" s="10">
        <f ca="1">'168 end'!L34</f>
        <v>5.050280133143181E-4</v>
      </c>
      <c r="G252" s="10">
        <f ca="1">'336 end'!L34</f>
        <v>4.3497195824302191E-4</v>
      </c>
      <c r="H252">
        <f ca="1">'672 end'!L34</f>
        <v>9.136588675648479E-4</v>
      </c>
      <c r="I252">
        <f ca="1">'1344 end'!L34</f>
        <v>1.8304403513643911E-4</v>
      </c>
      <c r="J252">
        <f ca="1">'2688 end'!L34</f>
        <v>1.4042479000906223E-5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2.4559553174766739E-5</v>
      </c>
      <c r="E253" s="16">
        <f ca="1">'84 end'!L35</f>
        <v>1.2593689668355609E-5</v>
      </c>
      <c r="F253" s="10">
        <f ca="1">'168 end'!L35</f>
        <v>3.3677384916632331E-4</v>
      </c>
      <c r="G253" s="10">
        <f ca="1">'336 end'!L35</f>
        <v>2.2046544760228085E-4</v>
      </c>
      <c r="H253">
        <f ca="1">'672 end'!L35</f>
        <v>2.7201801214704738E-4</v>
      </c>
      <c r="I253">
        <f ca="1">'1344 end'!L35</f>
        <v>3.0962819489782699E-4</v>
      </c>
      <c r="J253">
        <f ca="1">'2688 end'!L35</f>
        <v>2.5917589411572442E-5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4.1908951795920629E-5</v>
      </c>
      <c r="E254" s="16">
        <f ca="1">'84 end'!L36</f>
        <v>3.9654027769158579E-5</v>
      </c>
      <c r="F254" s="10">
        <f ca="1">'168 end'!L36</f>
        <v>5.9136363865179597E-4</v>
      </c>
      <c r="G254" s="10">
        <f ca="1">'336 end'!L36</f>
        <v>3.7140217858191462E-4</v>
      </c>
      <c r="H254">
        <f ca="1">'672 end'!L36</f>
        <v>4.2173918764822071E-4</v>
      </c>
      <c r="I254">
        <f ca="1">'1344 end'!L36</f>
        <v>4.483305320949061E-4</v>
      </c>
      <c r="J254">
        <f ca="1">'2688 end'!L36</f>
        <v>2.3098022025117144E-5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7.5501350992478646E-3</v>
      </c>
      <c r="E255" s="16">
        <f ca="1">'84 end'!L37</f>
        <v>2.3385281374884649E-3</v>
      </c>
      <c r="F255" s="10">
        <f ca="1">'168 end'!L37</f>
        <v>3.4142875679582345E-3</v>
      </c>
      <c r="G255" s="10">
        <f ca="1">'336 end'!L37</f>
        <v>3.2994124143100388E-3</v>
      </c>
      <c r="H255">
        <f ca="1">'672 end'!L37</f>
        <v>2.1963070560481394E-3</v>
      </c>
      <c r="I255">
        <f ca="1">'1344 end'!L37</f>
        <v>1.9053831813809158E-3</v>
      </c>
      <c r="J255">
        <f ca="1">'2688 end'!L37</f>
        <v>9.0703087301830768E-4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3.2194467380120286E-3</v>
      </c>
      <c r="E257" s="16">
        <f ca="1">'84 end'!L39</f>
        <v>5.9242211217432695E-3</v>
      </c>
      <c r="F257" s="10">
        <f ca="1">'168 end'!L39</f>
        <v>3.2084411124116154E-3</v>
      </c>
      <c r="G257" s="10">
        <f ca="1">'336 end'!L39</f>
        <v>3.1063459727017385E-3</v>
      </c>
      <c r="H257">
        <f ca="1">'672 end'!L39</f>
        <v>1.9358081483573392E-3</v>
      </c>
      <c r="I257">
        <f ca="1">'1344 end'!L39</f>
        <v>3.1184175821426289E-3</v>
      </c>
      <c r="J257">
        <f ca="1">'2688 end'!L39</f>
        <v>4.1092546883480315E-4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1.9394545816680452E-2</v>
      </c>
      <c r="E258" s="16">
        <f ca="1">'84 end'!L40</f>
        <v>8.629466955715025E-3</v>
      </c>
      <c r="F258" s="10">
        <f ca="1">'168 end'!L40</f>
        <v>1.0409764212533293E-2</v>
      </c>
      <c r="G258" s="10">
        <f ca="1">'336 end'!L40</f>
        <v>1.2362330495210334E-2</v>
      </c>
      <c r="H258">
        <f ca="1">'672 end'!L40</f>
        <v>6.4431096863251788E-3</v>
      </c>
      <c r="I258">
        <f ca="1">'1344 end'!L40</f>
        <v>4.6982003836665027E-3</v>
      </c>
      <c r="J258">
        <f ca="1">'2688 end'!L40</f>
        <v>2.1201132997481761E-2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6.7452413172723667E-4</v>
      </c>
      <c r="E260" s="16">
        <f ca="1">'84 end'!L42</f>
        <v>5.6556409395440833E-4</v>
      </c>
      <c r="F260" s="10">
        <f ca="1">'168 end'!L42</f>
        <v>8.5760758334746682E-4</v>
      </c>
      <c r="G260" s="10">
        <f ca="1">'336 end'!L42</f>
        <v>3.1837964438414433E-4</v>
      </c>
      <c r="H260">
        <f ca="1">'672 end'!L42</f>
        <v>4.0960220094647307E-4</v>
      </c>
      <c r="I260">
        <f ca="1">'1344 end'!L42</f>
        <v>3.6928786873688439E-4</v>
      </c>
      <c r="J260">
        <f ca="1">'2688 end'!L42</f>
        <v>6.2532842772139918E-4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6.7785712012202108E-4</v>
      </c>
      <c r="E261" s="16">
        <f ca="1">'84 end'!L43</f>
        <v>6.3353423534706697E-4</v>
      </c>
      <c r="F261" s="10">
        <f ca="1">'168 end'!L43</f>
        <v>9.0688530096114041E-4</v>
      </c>
      <c r="G261" s="10">
        <f ca="1">'336 end'!L43</f>
        <v>3.9913773693698776E-4</v>
      </c>
      <c r="H261">
        <f ca="1">'672 end'!L43</f>
        <v>5.4390893011807431E-4</v>
      </c>
      <c r="I261">
        <f ca="1">'1344 end'!L43</f>
        <v>2.3432864214964022E-4</v>
      </c>
      <c r="J261">
        <f ca="1">'2688 end'!L43</f>
        <v>2.7826760723317792E-4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8.2569293206982502E-4</v>
      </c>
      <c r="F262" s="10">
        <f ca="1">'168 end'!L44</f>
        <v>1.1826111055544591E-3</v>
      </c>
      <c r="G262" s="10">
        <f ca="1">'336 end'!L44</f>
        <v>6.0922395056141885E-4</v>
      </c>
      <c r="H262">
        <f ca="1">'672 end'!L44</f>
        <v>5.4045742055285073E-4</v>
      </c>
      <c r="I262">
        <f ca="1">'1344 end'!L44</f>
        <v>4.1121690787596115E-4</v>
      </c>
      <c r="J262">
        <f ca="1">'2688 end'!L44</f>
        <v>2.2278614274810781E-4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1.0462026362216754E-3</v>
      </c>
      <c r="F263" s="10">
        <f ca="1">'168 end'!L45</f>
        <v>2.8851679599782246E-3</v>
      </c>
      <c r="G263" s="10">
        <f ca="1">'336 end'!L45</f>
        <v>6.0426653896167759E-4</v>
      </c>
      <c r="H263">
        <f ca="1">'672 end'!L45</f>
        <v>6.2065037184534752E-4</v>
      </c>
      <c r="I263">
        <f ca="1">'1344 end'!L45</f>
        <v>4.5513607635078965E-4</v>
      </c>
      <c r="J263">
        <f ca="1">'2688 end'!L45</f>
        <v>1.6809966470679731E-4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8.4222157573319873E-4</v>
      </c>
      <c r="F264" s="10">
        <f ca="1">'168 end'!L46</f>
        <v>7.1852038073252932E-4</v>
      </c>
      <c r="G264" s="10">
        <f ca="1">'336 end'!L46</f>
        <v>5.0694172223136988E-4</v>
      </c>
      <c r="H264">
        <f ca="1">'672 end'!L46</f>
        <v>6.7722260331622153E-4</v>
      </c>
      <c r="I264">
        <f ca="1">'1344 end'!L46</f>
        <v>3.1746591188635799E-4</v>
      </c>
      <c r="J264">
        <f ca="1">'2688 end'!L46</f>
        <v>1.746653351971436E-4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6.1087833689527967E-3</v>
      </c>
      <c r="F265" s="10">
        <f ca="1">'168 end'!L47</f>
        <v>9.2523352630971573E-3</v>
      </c>
      <c r="G265" s="10">
        <f ca="1">'336 end'!L47</f>
        <v>7.9296665783996738E-3</v>
      </c>
      <c r="H265">
        <f ca="1">'672 end'!L47</f>
        <v>8.2358431864146785E-3</v>
      </c>
      <c r="I265">
        <f ca="1">'1344 end'!L47</f>
        <v>5.7362458197794336E-3</v>
      </c>
      <c r="J265">
        <f ca="1">'2688 end'!L47</f>
        <v>8.7286648169253075E-3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6.5605218284470459E-7</v>
      </c>
      <c r="E266" s="16">
        <f ca="1">'84 end'!L48</f>
        <v>1.0810882616552921E-2</v>
      </c>
      <c r="F266" s="10">
        <f ca="1">'168 end'!L48</f>
        <v>8.8677134784506551E-3</v>
      </c>
      <c r="G266" s="10">
        <f ca="1">'336 end'!L48</f>
        <v>1.2513804384704803E-2</v>
      </c>
      <c r="H266">
        <f ca="1">'672 end'!L48</f>
        <v>9.0804762976536002E-3</v>
      </c>
      <c r="I266">
        <f ca="1">'1344 end'!L48</f>
        <v>3.255454198822482E-3</v>
      </c>
      <c r="J266">
        <f ca="1">'2688 end'!L48</f>
        <v>9.4236024130289007E-3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1.893391883486558E-2</v>
      </c>
      <c r="F267" s="10">
        <f ca="1">'168 end'!L49</f>
        <v>6.1072452989590267E-3</v>
      </c>
      <c r="G267" s="10">
        <f ca="1">'336 end'!L49</f>
        <v>5.8314118110095719E-3</v>
      </c>
      <c r="H267">
        <f ca="1">'672 end'!L49</f>
        <v>5.946435075588322E-3</v>
      </c>
      <c r="I267">
        <f ca="1">'1344 end'!L49</f>
        <v>5.661735116594859E-3</v>
      </c>
      <c r="J267">
        <f ca="1">'2688 end'!L49</f>
        <v>5.330067918027437E-3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1.510826778512881E-5</v>
      </c>
      <c r="E268" s="16">
        <f ca="1">'84 end'!L50</f>
        <v>5.9971764579320828E-3</v>
      </c>
      <c r="F268" s="10">
        <f ca="1">'168 end'!L50</f>
        <v>3.2732882291276791E-3</v>
      </c>
      <c r="G268" s="10">
        <f ca="1">'336 end'!L50</f>
        <v>9.5128582826421327E-3</v>
      </c>
      <c r="H268">
        <f ca="1">'672 end'!L50</f>
        <v>9.0597791562509918E-3</v>
      </c>
      <c r="I268">
        <f ca="1">'1344 end'!L50</f>
        <v>5.94465378316196E-3</v>
      </c>
      <c r="J268">
        <f ca="1">'2688 end'!L50</f>
        <v>1.2240661433315351E-2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4.4225061161844806E-7</v>
      </c>
      <c r="E269" s="16">
        <f ca="1">'84 end'!L51</f>
        <v>1.6598076866280613E-2</v>
      </c>
      <c r="F269" s="10">
        <f ca="1">'168 end'!L51</f>
        <v>9.5679021643803406E-3</v>
      </c>
      <c r="G269" s="10">
        <f ca="1">'336 end'!L51</f>
        <v>8.6365362447956683E-3</v>
      </c>
      <c r="H269">
        <f ca="1">'672 end'!L51</f>
        <v>6.2814508867942327E-3</v>
      </c>
      <c r="I269">
        <f ca="1">'1344 end'!L51</f>
        <v>3.8433379327745777E-3</v>
      </c>
      <c r="J269">
        <f ca="1">'2688 end'!L51</f>
        <v>3.6613301208024609E-3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5.502312416142455E-7</v>
      </c>
      <c r="E270" s="16">
        <f ca="1">'84 end'!L52</f>
        <v>9.700449554343793E-3</v>
      </c>
      <c r="F270" s="10">
        <f ca="1">'168 end'!L52</f>
        <v>8.658751722566126E-3</v>
      </c>
      <c r="G270" s="10">
        <f ca="1">'336 end'!L52</f>
        <v>1.0363189354290854E-2</v>
      </c>
      <c r="H270">
        <f ca="1">'672 end'!L52</f>
        <v>6.2424372416769727E-3</v>
      </c>
      <c r="I270">
        <f ca="1">'1344 end'!L52</f>
        <v>4.7731963254039871E-3</v>
      </c>
      <c r="J270">
        <f ca="1">'2688 end'!L52</f>
        <v>4.1145718557914438E-3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6.3394570401647931E-7</v>
      </c>
      <c r="E271" s="16">
        <f ca="1">'84 end'!L53</f>
        <v>6.8013285133163336E-3</v>
      </c>
      <c r="F271" s="10">
        <f ca="1">'168 end'!L53</f>
        <v>8.6246383578120357E-3</v>
      </c>
      <c r="G271" s="10">
        <f ca="1">'336 end'!L53</f>
        <v>9.843138736093094E-3</v>
      </c>
      <c r="H271">
        <f ca="1">'672 end'!L53</f>
        <v>7.9871217374542242E-3</v>
      </c>
      <c r="I271">
        <f ca="1">'1344 end'!L53</f>
        <v>1.0942536931541909E-2</v>
      </c>
      <c r="J271">
        <f ca="1">'2688 end'!L53</f>
        <v>1.4820944538173328E-2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1.0839681799664318E-2</v>
      </c>
      <c r="F273" s="10">
        <f ca="1">'168 end'!L55</f>
        <v>1.0191963641462324E-2</v>
      </c>
      <c r="G273" s="10">
        <f ca="1">'336 end'!L55</f>
        <v>7.7097245618069164E-3</v>
      </c>
      <c r="H273">
        <f ca="1">'672 end'!L55</f>
        <v>5.836291201350016E-3</v>
      </c>
      <c r="I273">
        <f ca="1">'1344 end'!L55</f>
        <v>5.1404106501717894E-3</v>
      </c>
      <c r="J273">
        <f ca="1">'2688 end'!L55</f>
        <v>4.646696313376884E-3</v>
      </c>
    </row>
    <row r="274" spans="1:10" x14ac:dyDescent="0.25">
      <c r="A274">
        <v>26</v>
      </c>
      <c r="C274">
        <f ca="1">OFFSET('42p stat'!$A$1,A274*20,0)</f>
        <v>0</v>
      </c>
      <c r="D274" s="10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0" t="e">
        <f ca="1">'336 end'!L56</f>
        <v>#DIV/0!</v>
      </c>
      <c r="H274" t="e">
        <f ca="1">'672 end'!L56</f>
        <v>#DIV/0!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04">E3/E4</f>
        <v>#DIV/0!</v>
      </c>
      <c r="F302" s="5" t="e">
        <f t="shared" ca="1" si="104"/>
        <v>#DIV/0!</v>
      </c>
      <c r="G302" s="5" t="e">
        <f t="shared" ca="1" si="104"/>
        <v>#DIV/0!</v>
      </c>
      <c r="H302" s="5" t="e">
        <f t="shared" ca="1" si="10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26.9881108119523</v>
      </c>
      <c r="E304" s="15">
        <f t="shared" ref="E304:H304" ca="1" si="105">E5/E6</f>
        <v>26.864591328163854</v>
      </c>
      <c r="F304" s="5">
        <f t="shared" ca="1" si="105"/>
        <v>27.878621803499311</v>
      </c>
      <c r="G304" s="5">
        <f t="shared" ca="1" si="105"/>
        <v>26.747756049265792</v>
      </c>
      <c r="H304" s="5">
        <f t="shared" ca="1" si="105"/>
        <v>26.570047308193139</v>
      </c>
      <c r="I304">
        <f ca="1">H5/H6</f>
        <v>26.570047308193139</v>
      </c>
      <c r="J304">
        <f ca="1">H5/H6</f>
        <v>26.570047308193139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1.5864930362264189</v>
      </c>
      <c r="E306" s="15">
        <f t="shared" ref="E306:H306" ca="1" si="106">E7/E8</f>
        <v>1.5878635486054702</v>
      </c>
      <c r="F306" s="5">
        <f t="shared" ca="1" si="106"/>
        <v>1.5835877037319039</v>
      </c>
      <c r="G306" s="5">
        <f t="shared" ca="1" si="106"/>
        <v>1.5886809802427309</v>
      </c>
      <c r="H306" s="5">
        <f t="shared" ca="1" si="106"/>
        <v>1.5874292334766296</v>
      </c>
      <c r="I306">
        <f ca="1">H7/H8</f>
        <v>1.5874292334766296</v>
      </c>
      <c r="J306">
        <f ca="1">H7/H8</f>
        <v>1.5874292334766296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1.1758871782273836</v>
      </c>
      <c r="E308" s="15">
        <f t="shared" ref="E308:H308" ca="1" si="107">E9/E11</f>
        <v>1.0564744365676662</v>
      </c>
      <c r="F308" s="5">
        <f t="shared" ca="1" si="107"/>
        <v>1.1160156617450097</v>
      </c>
      <c r="G308" s="5">
        <f t="shared" ca="1" si="107"/>
        <v>1.1019689314800847</v>
      </c>
      <c r="H308" s="5">
        <f t="shared" ca="1" si="107"/>
        <v>1.1095881781060488</v>
      </c>
      <c r="I308">
        <f ca="1">H9/H11</f>
        <v>1.1095881781060488</v>
      </c>
      <c r="J308">
        <f ca="1">H9/H11</f>
        <v>1.1095881781060488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08">E10/E11</f>
        <v>0</v>
      </c>
      <c r="F309" s="5">
        <f t="shared" ca="1" si="108"/>
        <v>0</v>
      </c>
      <c r="G309" s="5">
        <f t="shared" ca="1" si="108"/>
        <v>0</v>
      </c>
      <c r="H309" s="5">
        <f t="shared" ca="1" si="10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09">E12/E13</f>
        <v>#DIV/0!</v>
      </c>
      <c r="F311" s="5" t="e">
        <f t="shared" ca="1" si="109"/>
        <v>#DIV/0!</v>
      </c>
      <c r="G311" s="5" t="e">
        <f t="shared" ca="1" si="109"/>
        <v>#DIV/0!</v>
      </c>
      <c r="H311" s="5" t="e">
        <f t="shared" ca="1" si="10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1.0537534944673097</v>
      </c>
      <c r="E313" s="15">
        <f t="shared" ref="E313:H313" ca="1" si="110">E14/E15</f>
        <v>1.0523120364141159</v>
      </c>
      <c r="F313" s="5">
        <f t="shared" ca="1" si="110"/>
        <v>1.0536439361662868</v>
      </c>
      <c r="G313" s="5">
        <f t="shared" ca="1" si="110"/>
        <v>1.0540691974813228</v>
      </c>
      <c r="H313" s="5">
        <f t="shared" ca="1" si="110"/>
        <v>1.0507181463047861</v>
      </c>
      <c r="I313">
        <f ca="1">H14/H15</f>
        <v>1.0507181463047861</v>
      </c>
      <c r="J313">
        <f ca="1">H14/H15</f>
        <v>1.0507181463047861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10.73246313992143</v>
      </c>
      <c r="E336" s="17">
        <f ca="1">$B$1*POWER(D304,2)*SQRT(D57/(POWER(D5,2)*$C$1)+D58/(POWER(D6,2)*$C$1))</f>
        <v>10.73246313992143</v>
      </c>
      <c r="F336" s="9">
        <f ca="1">$B$1*POWER(D304,2)*SQRT(D57/(POWER(D5,2)*$C$1)+D58/(POWER(D6,2)*$C$1))</f>
        <v>10.73246313992143</v>
      </c>
      <c r="G336" s="9">
        <f ca="1">$B$1*POWER(D304,2)*SQRT(D57/(POWER(D5,2)*$C$1)+D58/(POWER(D6,2)*$C$1))</f>
        <v>10.73246313992143</v>
      </c>
      <c r="H336" s="9">
        <f ca="1">$B$1*POWER(D304,2)*SQRT(D57/(POWER(D5,2)*$C$1)+D58/(POWER(D6,2)*$C$1))</f>
        <v>10.73246313992143</v>
      </c>
      <c r="I336">
        <f ca="1">$B$1*POWER(D304,2)*SQRT(D57/(POWER(D5,2)*$C$1)+D58/(POWER(D6,2)*$C$1))</f>
        <v>10.73246313992143</v>
      </c>
      <c r="J336">
        <f ca="1">$B$1*POWER(D304,2)*SQRT(D57/(POWER(D5,2)*$C$1)+D58/(POWER(D6,2)*$C$1))</f>
        <v>10.73246313992143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2.1530230246040245E-3</v>
      </c>
      <c r="E338" s="17">
        <f ca="1">$B$1*POWER(D306,2)*SQRT(D59/(POWER(D7,2)*$C$1)+D60/(POWER(D8,2)*$C$1))</f>
        <v>2.1530230246040245E-3</v>
      </c>
      <c r="F338" s="9">
        <f ca="1">$B$1*POWER(D306,2)*SQRT(D59/(POWER(D7,2)*$C$1)+D60/(POWER(D8,2)*$C$1))</f>
        <v>2.1530230246040245E-3</v>
      </c>
      <c r="G338" s="9">
        <f ca="1">$B$1*POWER(D306,2)*SQRT(D59/(POWER(D7,2)*$C$1)+D60/(POWER(D8,2)*$C$1))</f>
        <v>2.1530230246040245E-3</v>
      </c>
      <c r="H338" s="9">
        <f ca="1">$B$1*POWER(D306,2)*SQRT(D59/(POWER(D7,2)*$C$1)+D60/(POWER(D8,2)*$C$1))</f>
        <v>2.1530230246040245E-3</v>
      </c>
      <c r="I338">
        <f ca="1">$B$1*POWER(D306,2)*SQRT(D59/(POWER(D7,2)*$C$1)+D60/(POWER(D8,2)*$C$1))</f>
        <v>2.1530230246040245E-3</v>
      </c>
      <c r="J338">
        <f ca="1">$B$1*POWER(D306,2)*SQRT(D59/(POWER(D7,2)*$C$1)+D60/(POWER(D8,2)*$C$1))</f>
        <v>2.1530230246040245E-3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5.9453161307208589E-2</v>
      </c>
      <c r="E340" s="17">
        <f ca="1">$B$1*POWER(D308,2)*SQRT(D61/(POWER(D9,2)*$C$1)+D63/(POWER(D11,2)*$C$1))</f>
        <v>5.9453161307208589E-2</v>
      </c>
      <c r="F340" s="9">
        <f ca="1">$B$1*POWER(D308,2)*SQRT(D61/(POWER(D9,2)*$C$1)+D63/(POWER(D11,2)*$C$1))</f>
        <v>5.9453161307208589E-2</v>
      </c>
      <c r="G340" s="9">
        <f ca="1">$B$1*POWER(D308,2)*SQRT(D61/(POWER(D9,2)*$C$1)+D63/(POWER(D11,2)*$C$1))</f>
        <v>5.9453161307208589E-2</v>
      </c>
      <c r="H340" s="9">
        <f ca="1">$B$1*POWER(D308,2)*SQRT(D61/(POWER(D9,2)*$C$1)+D63/(POWER(D11,2)*$C$1))</f>
        <v>5.9453161307208589E-2</v>
      </c>
      <c r="I340">
        <f ca="1">$B$1*POWER(D308,2)*SQRT(D61/(POWER(D9,2)*$C$1)+D63/(POWER(D11,2)*$C$1))</f>
        <v>5.9453161307208589E-2</v>
      </c>
      <c r="J340">
        <f ca="1">$B$1*POWER(D308,2)*SQRT(D61/(POWER(D9,2)*$C$1)+D63/(POWER(D11,2)*$C$1))</f>
        <v>5.9453161307208589E-2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2.533679944207193E-3</v>
      </c>
      <c r="E345" s="17">
        <f ca="1">$B$1*POWER(D313,2)*SQRT(D66/(POWER(D14,2)*$C$1)+D67/(POWER(D15,2)*$C$1))</f>
        <v>2.533679944207193E-3</v>
      </c>
      <c r="F345" s="9">
        <f ca="1">$B$1*POWER(D313,2)*SQRT(D66/(POWER(D14,2)*$C$1)+D67/(POWER(D15,2)*$C$1))</f>
        <v>2.533679944207193E-3</v>
      </c>
      <c r="G345" s="9">
        <f ca="1">$B$1*POWER(D313,2)*SQRT(D66/(POWER(D14,2)*$C$1)+D67/(POWER(D15,2)*$C$1))</f>
        <v>2.533679944207193E-3</v>
      </c>
      <c r="H345" s="9">
        <f ca="1">$B$1*POWER(D313,2)*SQRT(D66/(POWER(D14,2)*$C$1)+D67/(POWER(D15,2)*$C$1))</f>
        <v>2.533679944207193E-3</v>
      </c>
      <c r="I345">
        <f ca="1">$B$1*POWER(D313,2)*SQRT(D66/(POWER(D14,2)*$C$1)+D67/(POWER(D15,2)*$C$1))</f>
        <v>2.533679944207193E-3</v>
      </c>
      <c r="J345">
        <f ca="1">$B$1*POWER(D313,2)*SQRT(D66/(POWER(D14,2)*$C$1)+D67/(POWER(D15,2)*$C$1))</f>
        <v>2.533679944207193E-3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37.187439999999924</v>
      </c>
      <c r="E4" s="5">
        <f ca="1">OFFSET('42p trace'!$S$56,(A4-1)*56,0)-OFFSET('42p stat'!$H$1,A4*20,0)</f>
        <v>21.073840000000075</v>
      </c>
      <c r="F4" s="5">
        <f ca="1">OFFSET('42p stat'!$H$1,A4*20,0)-OFFSET('42p stat'!$K$1,A4*20,0)</f>
        <v>3.5067820000000438</v>
      </c>
      <c r="G4" s="5">
        <f ca="1">OFFSET('42p stat'!$K$1,A4*20,0)-OFFSET('42p stat'!$N$1,A4*20,0)</f>
        <v>320.89661599999999</v>
      </c>
      <c r="H4" s="5">
        <f ca="1">OFFSET('42p stat'!$N$1,A4*20,0)</f>
        <v>86.244422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320.89661599999999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50.051100000000019</v>
      </c>
      <c r="E5" s="5">
        <f ca="1">OFFSET('84p trace'!$S$56,(A5-1)*56,0)-OFFSET('84p stat'!$H$1,A5*20,0)</f>
        <v>42.11647900000014</v>
      </c>
      <c r="F5" s="5">
        <f ca="1">OFFSET('84p stat'!$H$1,A5*20,0)-OFFSET('84p stat'!$K$1,A5*20,0)</f>
        <v>6.9808229999999867</v>
      </c>
      <c r="G5" s="5">
        <f ca="1">OFFSET('84p stat'!$K$1,A5*20,0)-OFFSET('84p stat'!$N$1,A5*20,0)</f>
        <v>641.01066700000001</v>
      </c>
      <c r="H5" s="5">
        <f ca="1">OFFSET('84p stat'!$N$1,A5*20,0)</f>
        <v>171.80315100000001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641.01066700000001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124.85959999999977</v>
      </c>
      <c r="E6" s="5">
        <f ca="1">OFFSET('168p trace'!$S$56,(A6-1)*56,0)-OFFSET('168p stat'!$H$1,A6*20,0)</f>
        <v>69.758164000000306</v>
      </c>
      <c r="F6" s="5">
        <f ca="1">OFFSET('168p stat'!$H$1,A6*20,0)-OFFSET('168p stat'!$K$1,A6*20,0)</f>
        <v>11.153043999999909</v>
      </c>
      <c r="G6" s="5">
        <f ca="1">OFFSET('168p stat'!$K$1,A6*20,0)-OFFSET('168p stat'!$N$1,A6*20,0)</f>
        <v>961.670973</v>
      </c>
      <c r="H6" s="5">
        <f ca="1">OFFSET('168p stat'!$N$1,A6*20,0)</f>
        <v>257.66781900000001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961.670973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272.76780000000053</v>
      </c>
      <c r="E7" s="5">
        <f ca="1">OFFSET('336p trace'!$S$56,(A7-1)*56,0)-OFFSET('336p stat'!$H$1,A7*20,0)</f>
        <v>86.031938999999511</v>
      </c>
      <c r="F7" s="5">
        <f ca="1">OFFSET('336p stat'!$H$1,A7*20,0)-OFFSET('336p stat'!$K$1,A7*20,0)</f>
        <v>14.100481000000173</v>
      </c>
      <c r="G7" s="5">
        <f ca="1">OFFSET('336p stat'!$K$1,A7*20,0)-OFFSET('336p stat'!$N$1,A7*20,0)</f>
        <v>1282.251385</v>
      </c>
      <c r="H7" s="5">
        <f ca="1">OFFSET('336p stat'!$N$1,A7*20,0)</f>
        <v>343.990995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1282.251385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350.12940000000071</v>
      </c>
      <c r="E8" s="5">
        <f ca="1">OFFSET('672p trace'!$S$56,(A8-1)*56,0)-OFFSET('672p stat'!$H$1,A8*20,0)</f>
        <v>106.6516789999996</v>
      </c>
      <c r="F8" s="5">
        <f ca="1">OFFSET('672p stat'!$H$1,A8*20,0)-OFFSET('672p stat'!$K$1,A8*20,0)</f>
        <v>17.887512999999672</v>
      </c>
      <c r="G8" s="5">
        <f ca="1">OFFSET('672p stat'!$K$1,A8*20,0)-OFFSET('672p stat'!$N$1,A8*20,0)</f>
        <v>1606.550508</v>
      </c>
      <c r="H8" s="5">
        <f ca="1">OFFSET('672p stat'!$N$1,A8*20,0)</f>
        <v>431.03050000000002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1606.550508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68.9046000000003</v>
      </c>
      <c r="E9" s="5">
        <f ca="1">OFFSET('1344p trace'!$S$56,(A9-1)*56,0)-OFFSET('1344p stat'!$H$1,A9*20,0)</f>
        <v>126.85353699999996</v>
      </c>
      <c r="F9" s="5">
        <f ca="1">OFFSET('1344p stat'!$H$1,A9*20,0)-OFFSET('1344p stat'!$K$1,A9*20,0)</f>
        <v>21.135987000000114</v>
      </c>
      <c r="G9" s="5">
        <f ca="1">OFFSET('1344p stat'!$K$1,A9*20,0)-OFFSET('1344p stat'!$N$1,A9*20,0)</f>
        <v>1924.6683210000001</v>
      </c>
      <c r="H9" s="5">
        <f ca="1">OFFSET('1344p stat'!$N$1,A9*20,0)</f>
        <v>515.77995499999997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1924.6683210000001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61.683200000000397</v>
      </c>
      <c r="E10" s="5">
        <f ca="1">OFFSET('2688p trace'!$S$56,(A10-1)*56,0)-OFFSET('2688p stat'!$H$1,A10*20,0)</f>
        <v>23.09933500000011</v>
      </c>
      <c r="F10" s="5">
        <f ca="1">OFFSET('2688p stat'!$H$1,A10*20,0)-OFFSET('2688p stat'!$K$1,A10*20,0)</f>
        <v>3.7143019999998614</v>
      </c>
      <c r="G10" s="5">
        <f ca="1">OFFSET('2688p stat'!$K$1,A10*20,0)-OFFSET('2688p stat'!$N$1,A10*20,0)</f>
        <v>569.85459700000001</v>
      </c>
      <c r="H10" s="5">
        <f ca="1">OFFSET('2688p stat'!$N$1,A10*20,0)</f>
        <v>768.14236600000004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569.85459700000001</v>
      </c>
    </row>
    <row r="11" spans="1:31" x14ac:dyDescent="0.25">
      <c r="D11" s="5">
        <f ca="1">AVERAGE(D5:D8)</f>
        <v>199.45197500000026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962.47602980000011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0.88541523809523626</v>
      </c>
      <c r="E14" s="8">
        <f t="shared" ref="E14:L14" ca="1" si="3">E4/$B4</f>
        <v>0.501758095238097</v>
      </c>
      <c r="F14" s="8">
        <f t="shared" ca="1" si="3"/>
        <v>8.3494809523810568E-2</v>
      </c>
      <c r="G14" s="8">
        <f ca="1">G4/$B4</f>
        <v>7.6403956190476192</v>
      </c>
      <c r="H14" s="8">
        <f t="shared" ca="1" si="3"/>
        <v>2.0534386190476193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0.59584642857142878</v>
      </c>
      <c r="E15" s="8">
        <f t="shared" ca="1" si="5"/>
        <v>0.50138665476190647</v>
      </c>
      <c r="F15" s="8">
        <f t="shared" ca="1" si="5"/>
        <v>8.3105035714285555E-2</v>
      </c>
      <c r="G15" s="8">
        <f t="shared" ca="1" si="5"/>
        <v>7.6310793690476189</v>
      </c>
      <c r="H15" s="8">
        <f t="shared" ca="1" si="5"/>
        <v>2.0452756071428575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0.74321190476190346</v>
      </c>
      <c r="E16" s="8">
        <f t="shared" ca="1" si="6"/>
        <v>0.41522716666666848</v>
      </c>
      <c r="F16" s="8">
        <f t="shared" ca="1" si="6"/>
        <v>6.6387166666666123E-2</v>
      </c>
      <c r="G16" s="8">
        <f t="shared" ca="1" si="6"/>
        <v>5.7242319821428573</v>
      </c>
      <c r="H16" s="8">
        <f t="shared" ca="1" si="6"/>
        <v>1.533737017857143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0.81180892857143017</v>
      </c>
      <c r="E17" s="8">
        <f t="shared" ca="1" si="7"/>
        <v>0.25604743749999853</v>
      </c>
      <c r="F17" s="8">
        <f t="shared" ca="1" si="7"/>
        <v>4.1965717261905275E-2</v>
      </c>
      <c r="G17" s="8">
        <f t="shared" ca="1" si="7"/>
        <v>3.8162243601190475</v>
      </c>
      <c r="H17" s="8">
        <f t="shared" ca="1" si="7"/>
        <v>1.0237827232142858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0.52102589285714396</v>
      </c>
      <c r="E18" s="8">
        <f t="shared" ca="1" si="8"/>
        <v>0.15870785565476131</v>
      </c>
      <c r="F18" s="8">
        <f t="shared" ca="1" si="8"/>
        <v>2.6618322916666177E-2</v>
      </c>
      <c r="G18" s="8">
        <f t="shared" ca="1" si="8"/>
        <v>2.3907001607142857</v>
      </c>
      <c r="H18" s="8">
        <f t="shared" ca="1" si="8"/>
        <v>0.64141443452380953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5.1268303571428794E-2</v>
      </c>
      <c r="E19" s="8">
        <f t="shared" ca="1" si="9"/>
        <v>9.4385072172619017E-2</v>
      </c>
      <c r="F19" s="8">
        <f t="shared" ca="1" si="9"/>
        <v>1.5726180803571514E-2</v>
      </c>
      <c r="G19" s="8">
        <f t="shared" ca="1" si="9"/>
        <v>1.4320448816964286</v>
      </c>
      <c r="H19" s="8">
        <f t="shared" ca="1" si="9"/>
        <v>0.38376484747023809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2.2947619047619196E-2</v>
      </c>
      <c r="E20" s="8">
        <f t="shared" ca="1" si="10"/>
        <v>8.5935026041667074E-3</v>
      </c>
      <c r="F20" s="8">
        <f t="shared" ca="1" si="10"/>
        <v>1.3818087797618532E-3</v>
      </c>
      <c r="G20" s="8">
        <f t="shared" ca="1" si="10"/>
        <v>0.21199947805059524</v>
      </c>
      <c r="H20" s="8">
        <f t="shared" ca="1" si="10"/>
        <v>0.28576724925595237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0.6920155753968259</v>
      </c>
      <c r="E21" s="8">
        <f t="shared" ca="1" si="11"/>
        <v>0.27666081994047614</v>
      </c>
      <c r="F21" s="8">
        <f t="shared" ca="1" si="11"/>
        <v>4.4990402281745862E-2</v>
      </c>
      <c r="G21" s="8">
        <f t="shared" ca="1" si="11"/>
        <v>3.97705216765873</v>
      </c>
      <c r="H21" s="8">
        <f ca="1">AVERAGE(H15:H17)</f>
        <v>1.5342651160714287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146</v>
      </c>
      <c r="F1" t="s">
        <v>24</v>
      </c>
      <c r="G1" t="s">
        <v>147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148</v>
      </c>
      <c r="F1" t="s">
        <v>24</v>
      </c>
      <c r="G1" t="s">
        <v>149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150</v>
      </c>
      <c r="F1" t="s">
        <v>24</v>
      </c>
      <c r="G1" t="s">
        <v>151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152</v>
      </c>
      <c r="F1" t="s">
        <v>24</v>
      </c>
      <c r="G1" t="s">
        <v>153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2025-05-25T08:39:21Z</dcterms:modified>
</cp:coreProperties>
</file>